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AM33" i="10"/>
  <c r="U33" i="10"/>
  <c r="C33" i="10"/>
  <c r="AM32" i="10"/>
  <c r="U32" i="10"/>
  <c r="C32" i="10"/>
  <c r="BE31" i="10"/>
  <c r="BE32" i="10" s="1"/>
  <c r="BE33" i="10" s="1"/>
  <c r="AM31" i="10"/>
  <c r="U31" i="10"/>
  <c r="C31" i="10"/>
  <c r="BW31" i="10" l="1"/>
  <c r="BW3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<sst xmlns="http://schemas.openxmlformats.org/spreadsheetml/2006/main" count="1162" uniqueCount="595">
  <si>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</si>
  <si>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</si>
  <si>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</si>
  <si>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</si>
  <si>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</si>
  <si>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</si>
  <si>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</si>
  <si>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</si>
  <si>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</si>
  <si>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</si>
  <si>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</si>
  <si>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</si>
  <si>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</si>
  <si>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</si>
  <si>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</si>
  <si>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</si>
  <si>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</si>
  <si>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</si>
  <si>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</si>
  <si>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</si>
  <si>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</si>
  <si>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</si>
  <si>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</si>
  <si>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</si>
  <si>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</si>
  <si>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</si>
  <si>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</si>
  <si>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</si>
  <si>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</si>
  <si>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</si>
  <si>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</si>
  <si>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</si>
  <si>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</si>
  <si>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</si>
  <si>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</si>
  <si>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</si>
  <si>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</si>
  <si>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</si>
  <si>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</si>
  <si>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</si>
  <si>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</si>
  <si>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</si>
  <si>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</si>
  <si>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</si>
  <si>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</si>
  <si>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</si>
  <si>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</si>
  <si>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</si>
  <si>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</si>
  <si>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</si>
  <si>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</si>
  <si>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</si>
  <si>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</si>
  <si>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</si>
  <si>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</si>
  <si>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</si>
  <si>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</si>
  <si>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</si>
  <si>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</si>
  <si>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</si>
  <si>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</si>
  <si>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</si>
  <si>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</si>
  <si>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</si>
  <si>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</si>
  <si>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</si>
  <si>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</si>
  <si>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</si>
  <si>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</si>
  <si>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</si>
  <si>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</si>
  <si>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</si>
  <si>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</si>
  <si>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</si>
  <si>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</si>
  <si>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三重県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</si>
  <si>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</si>
  <si>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</si>
  <si>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</si>
  <si>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</si>
  <si>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</si>
  <si>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</si>
  <si>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</si>
  <si>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</si>
  <si>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</si>
  <si>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</si>
  <si>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</si>
  <si>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</si>
  <si>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</si>
  <si>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</si>
  <si>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</si>
  <si>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</si>
  <si>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</si>
  <si>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</si>
  <si>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</si>
  <si>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</si>
  <si>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</si>
  <si>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</si>
  <si>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</si>
  <si>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</si>
  <si>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</si>
  <si>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</si>
  <si>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</si>
  <si>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</si>
  <si>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</si>
  <si>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</si>
  <si>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</si>
  <si>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</si>
  <si>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</si>
  <si>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</si>
  <si>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</si>
  <si>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</si>
  <si>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</si>
  <si>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</si>
  <si>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</si>
  <si>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</si>
  <si>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</si>
  <si>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</si>
  <si>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</si>
  <si>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</si>
  <si>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</si>
  <si>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</si>
  <si>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</si>
  <si>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</si>
  <si>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</si>
  <si>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</si>
  <si>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</si>
  <si>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</si>
  <si>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</si>
  <si>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</si>
  <si>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</si>
  <si>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</si>
  <si>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</si>
  <si>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</si>
  <si>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</si>
  <si>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</si>
  <si>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</si>
  <si>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</si>
  <si>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</si>
  <si>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</si>
  <si>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</si>
  <si>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</si>
  <si>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</si>
  <si>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</si>
  <si>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</si>
  <si>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</si>
  <si>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</si>
  <si>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</si>
  <si>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</si>
  <si>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</si>
  <si>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</si>
  <si>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</si>
  <si>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</si>
  <si>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</si>
  <si>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</si>
  <si>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</si>
  <si>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</si>
  <si>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t>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</si>
  <si>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</si>
  <si>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</si>
  <si>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</si>
  <si>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</si>
  <si>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</si>
  <si>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</si>
  <si>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</si>
  <si>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</si>
  <si>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</si>
  <si>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</si>
  <si>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</si>
  <si>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</si>
  <si>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</si>
  <si>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</si>
  <si>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</si>
  <si>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</si>
  <si>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</si>
  <si>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</si>
  <si>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</si>
  <si>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</si>
  <si>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</si>
  <si>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</si>
  <si>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</si>
  <si>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</si>
  <si>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</si>
  <si>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</si>
  <si>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三重県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</si>
  <si>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</si>
  <si>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</si>
  <si>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</si>
  <si>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</si>
  <si>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</si>
  <si>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</si>
  <si>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</si>
  <si>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</si>
  <si>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</si>
  <si>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</si>
  <si>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</si>
  <si>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</si>
  <si>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</si>
  <si>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</si>
  <si>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</si>
  <si>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</si>
  <si>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</si>
  <si>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</si>
  <si>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</si>
  <si>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</si>
  <si>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</si>
  <si>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</si>
  <si>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</si>
  <si>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</si>
  <si>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</si>
  <si>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</si>
  <si>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</si>
  <si>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</si>
  <si>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</si>
  <si>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</si>
  <si>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</si>
  <si>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</si>
  <si>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</si>
  <si>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</si>
  <si>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</si>
  <si>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</si>
  <si>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</si>
  <si>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</si>
  <si>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</si>
  <si>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</si>
  <si>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</si>
  <si>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</si>
  <si>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</si>
  <si>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</si>
  <si>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</si>
  <si>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</si>
  <si>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</si>
  <si>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</si>
  <si>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</si>
  <si>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</si>
  <si>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</si>
  <si>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</si>
  <si>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</si>
  <si>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</si>
  <si>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</si>
  <si>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</si>
  <si>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</si>
  <si>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</si>
  <si>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</si>
  <si>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</si>
  <si>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</si>
  <si>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</si>
  <si>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</si>
  <si>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</si>
  <si>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</si>
  <si>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</si>
  <si>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</si>
  <si>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</si>
  <si>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</si>
  <si>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</si>
  <si>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</si>
  <si>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</si>
  <si>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</si>
  <si>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</si>
  <si>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</si>
  <si>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</si>
  <si>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</si>
  <si>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</si>
  <si>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</si>
  <si>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</si>
  <si>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</si>
  <si>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</si>
  <si>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</si>
  <si>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</si>
  <si>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</si>
  <si>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</si>
  <si>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</si>
  <si>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</si>
  <si>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</si>
  <si>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</si>
  <si>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</si>
  <si>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</si>
  <si>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</si>
  <si>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</si>
  <si>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</si>
  <si>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</si>
  <si>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</si>
  <si>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</si>
  <si>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</si>
  <si>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</si>
  <si>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</si>
  <si>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</si>
  <si>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</si>
  <si>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</si>
  <si>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</si>
  <si>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</si>
  <si>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</si>
  <si>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</si>
  <si>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</si>
  <si>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</si>
  <si>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</si>
  <si>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</si>
  <si>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</si>
  <si>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</si>
  <si>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</si>
  <si>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</si>
  <si>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</si>
  <si>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</si>
  <si>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</si>
  <si>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</si>
  <si>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</si>
  <si>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</si>
  <si>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</si>
  <si>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</si>
  <si>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</si>
  <si>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</si>
  <si>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</si>
  <si>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</si>
  <si>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</si>
  <si>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</si>
  <si>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</si>
  <si>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</si>
  <si>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</si>
  <si>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</si>
  <si>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</si>
  <si>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</si>
  <si>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</si>
  <si>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</si>
  <si>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</si>
  <si>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</si>
  <si>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</si>
  <si>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</si>
  <si>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</si>
  <si>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</si>
  <si>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</si>
  <si>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</si>
  <si>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三重県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</si>
  <si>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</si>
  <si>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</si>
  <si>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</si>
  <si>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</si>
  <si>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</si>
  <si>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</si>
  <si>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</si>
  <si>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</si>
  <si>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</si>
  <si>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</si>
  <si>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</si>
  <si>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</si>
  <si>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</si>
  <si>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</si>
  <si>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</si>
  <si>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</si>
  <si>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</si>
  <si>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</si>
  <si>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</si>
  <si>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</si>
  <si>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県債管理特別会計</t>
    <phoneticPr fontId="5"/>
  </si>
  <si>
    <t>総合医療センター資金貸付特別会計</t>
    <phoneticPr fontId="5"/>
  </si>
  <si>
    <t>母子及び父子並びに寡婦福祉資金貸付事業特別会計</t>
    <phoneticPr fontId="5"/>
  </si>
  <si>
    <t>小児心療センターあすなろ学園事業特別会計</t>
    <phoneticPr fontId="5"/>
  </si>
  <si>
    <t>子ども心身発達医療センター事業特別会計</t>
    <phoneticPr fontId="5"/>
  </si>
  <si>
    <t>就農施設等資金貸付事業等特別会計</t>
    <phoneticPr fontId="5"/>
  </si>
  <si>
    <t>林業改善資金貸付事業特別会計</t>
    <phoneticPr fontId="5"/>
  </si>
  <si>
    <t>沿岸漁業改善資金貸付事業特別会計</t>
    <phoneticPr fontId="5"/>
  </si>
  <si>
    <t>中小企業者等支援資金貸付事業等特別会計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</si>
  <si>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</si>
  <si>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</si>
  <si>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</si>
  <si>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</si>
  <si>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</si>
  <si>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</si>
  <si>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</si>
  <si>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</si>
  <si>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</si>
  <si>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</si>
  <si>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</si>
  <si>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</si>
  <si>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</si>
  <si>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</si>
  <si>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</si>
  <si>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工業用水道事業会計</t>
    <phoneticPr fontId="5"/>
  </si>
  <si>
    <t>電気事業会計</t>
    <phoneticPr fontId="5"/>
  </si>
  <si>
    <t>病院事業会計</t>
    <phoneticPr fontId="5"/>
  </si>
  <si>
    <t>地方卸売市場事業特別会計</t>
    <phoneticPr fontId="5"/>
  </si>
  <si>
    <t>法非適用企業</t>
    <phoneticPr fontId="5"/>
  </si>
  <si>
    <t>港湾整備事業特別会計</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</si>
  <si>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</si>
  <si>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</si>
  <si>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</si>
  <si>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</si>
  <si>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</si>
  <si>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</si>
  <si>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</si>
  <si>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</si>
  <si>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</si>
  <si>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</si>
  <si>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</si>
  <si>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</si>
  <si>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</si>
  <si>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</si>
  <si>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</si>
  <si>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</si>
  <si>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</si>
  <si>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</si>
  <si>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</si>
  <si>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</si>
  <si>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</si>
  <si>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</si>
  <si>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</si>
  <si>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</si>
  <si>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</si>
  <si>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</si>
  <si>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</si>
  <si>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</si>
  <si>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</si>
  <si>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</si>
  <si>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</si>
  <si>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</si>
  <si>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</si>
  <si>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</si>
  <si>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</si>
  <si>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</si>
  <si>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</si>
  <si>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</si>
  <si>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</si>
  <si>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</si>
  <si>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</si>
  <si>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</si>
  <si>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</si>
  <si>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</si>
  <si>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</si>
  <si>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</si>
  <si>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</si>
  <si>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</si>
  <si>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</si>
  <si>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</si>
  <si>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</si>
  <si>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</si>
  <si>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</si>
  <si>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</si>
  <si>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</si>
  <si>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</si>
  <si>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</si>
  <si>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</si>
  <si>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</si>
  <si>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</si>
  <si>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</si>
  <si>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</si>
  <si>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</si>
  <si>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</si>
  <si>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</si>
  <si>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</si>
  <si>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</si>
  <si>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</si>
  <si>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</si>
  <si>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</si>
  <si>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</si>
  <si>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</si>
  <si>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</si>
  <si>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</si>
  <si>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</si>
  <si>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</si>
  <si>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</si>
  <si>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</si>
  <si>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</si>
  <si>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</si>
  <si>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</si>
  <si>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</si>
  <si>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</si>
  <si>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</si>
  <si>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</si>
  <si>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</si>
  <si>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</si>
  <si>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</si>
  <si>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</si>
  <si>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</si>
  <si>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</si>
  <si>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</si>
  <si>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</si>
  <si>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</si>
  <si>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</si>
  <si>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</si>
  <si>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</si>
  <si>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</si>
  <si>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</si>
  <si>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</si>
  <si>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</si>
  <si>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</si>
  <si>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</si>
  <si>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</si>
  <si>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</si>
  <si>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</si>
  <si>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</si>
  <si>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</si>
  <si>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</si>
  <si>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</si>
  <si>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</si>
  <si>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</si>
  <si>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</si>
  <si>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</si>
  <si>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</si>
  <si>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</si>
  <si>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</si>
  <si>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</si>
  <si>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</si>
  <si>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</si>
  <si>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</si>
  <si>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</si>
  <si>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</si>
  <si>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</si>
  <si>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</si>
  <si>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</si>
  <si>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</si>
  <si>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</si>
  <si>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</si>
  <si>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</si>
  <si>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</si>
  <si>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</si>
  <si>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</si>
  <si>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</si>
  <si>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</si>
  <si>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</si>
  <si>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</si>
  <si>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</si>
  <si>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</si>
  <si>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1.04</t>
  </si>
  <si>
    <t>▲ 2.19</t>
  </si>
  <si>
    <t>▲ 2.17</t>
  </si>
  <si>
    <t>▲ 1.51</t>
  </si>
  <si>
    <t>水道事業会計</t>
  </si>
  <si>
    <t>電気事業会計</t>
  </si>
  <si>
    <t>工業用水道事業会計</t>
  </si>
  <si>
    <t>一般会計</t>
  </si>
  <si>
    <t>流域下水道事業特別会計</t>
  </si>
  <si>
    <t>病院事業会計</t>
  </si>
  <si>
    <t>地方卸売市場事業特別会計</t>
  </si>
  <si>
    <t>港湾整備事業特別会計</t>
  </si>
  <si>
    <t>その他会計（赤字）</t>
  </si>
  <si>
    <t>その他会計（黒字）</t>
  </si>
  <si>
    <t>国民健康保険財政安定化基金</t>
    <rPh sb="0" eb="2">
      <t>コクミン</t>
    </rPh>
    <rPh sb="2" eb="4">
      <t>ケンコウ</t>
    </rPh>
    <rPh sb="4" eb="6">
      <t>ホケン</t>
    </rPh>
    <rPh sb="6" eb="8">
      <t>ザイセイ</t>
    </rPh>
    <rPh sb="8" eb="11">
      <t>アンテイカ</t>
    </rPh>
    <rPh sb="11" eb="13">
      <t>キキン</t>
    </rPh>
    <phoneticPr fontId="11"/>
  </si>
  <si>
    <t>三重県環境保全基金</t>
    <rPh sb="0" eb="3">
      <t>ミエケン</t>
    </rPh>
    <rPh sb="3" eb="5">
      <t>カンキョウ</t>
    </rPh>
    <rPh sb="5" eb="7">
      <t>ホゼン</t>
    </rPh>
    <rPh sb="7" eb="9">
      <t>キキン</t>
    </rPh>
    <phoneticPr fontId="11"/>
  </si>
  <si>
    <t>国民体育大会運営基金</t>
    <rPh sb="0" eb="2">
      <t>コクミン</t>
    </rPh>
    <rPh sb="2" eb="4">
      <t>タイイク</t>
    </rPh>
    <rPh sb="4" eb="6">
      <t>タイカイ</t>
    </rPh>
    <rPh sb="6" eb="8">
      <t>ウンエイ</t>
    </rPh>
    <rPh sb="8" eb="10">
      <t>キキン</t>
    </rPh>
    <phoneticPr fontId="11"/>
  </si>
  <si>
    <t>三重県介護保険財政安定化基金</t>
    <rPh sb="0" eb="3">
      <t>ミエケン</t>
    </rPh>
    <rPh sb="3" eb="5">
      <t>カイゴ</t>
    </rPh>
    <rPh sb="5" eb="7">
      <t>ホケン</t>
    </rPh>
    <rPh sb="7" eb="9">
      <t>ザイセイ</t>
    </rPh>
    <rPh sb="9" eb="12">
      <t>アンテイカ</t>
    </rPh>
    <rPh sb="12" eb="14">
      <t>キキン</t>
    </rPh>
    <phoneticPr fontId="11"/>
  </si>
  <si>
    <t>三重県高等学校等修学奨学基金</t>
    <rPh sb="0" eb="3">
      <t>ミエケン</t>
    </rPh>
    <rPh sb="3" eb="5">
      <t>コウトウ</t>
    </rPh>
    <rPh sb="5" eb="7">
      <t>ガッコウ</t>
    </rPh>
    <rPh sb="7" eb="8">
      <t>ナド</t>
    </rPh>
    <rPh sb="8" eb="10">
      <t>シュウガク</t>
    </rPh>
    <rPh sb="10" eb="12">
      <t>ショウガク</t>
    </rPh>
    <rPh sb="12" eb="14">
      <t>キキン</t>
    </rPh>
    <phoneticPr fontId="11"/>
  </si>
  <si>
    <t>-</t>
    <phoneticPr fontId="2"/>
  </si>
  <si>
    <t>-</t>
    <phoneticPr fontId="2"/>
  </si>
  <si>
    <t>-</t>
    <phoneticPr fontId="2"/>
  </si>
  <si>
    <t>-</t>
    <phoneticPr fontId="2"/>
  </si>
  <si>
    <t>-</t>
    <phoneticPr fontId="2"/>
  </si>
  <si>
    <t>-</t>
    <phoneticPr fontId="2"/>
  </si>
  <si>
    <t>四日市港管理組合（一般会計）</t>
    <rPh sb="0" eb="3">
      <t>ヨッカイチ</t>
    </rPh>
    <rPh sb="3" eb="4">
      <t>コウ</t>
    </rPh>
    <rPh sb="4" eb="6">
      <t>カンリ</t>
    </rPh>
    <rPh sb="6" eb="8">
      <t>クミアイ</t>
    </rPh>
    <rPh sb="9" eb="11">
      <t>イッパン</t>
    </rPh>
    <rPh sb="11" eb="13">
      <t>カイケイ</t>
    </rPh>
    <phoneticPr fontId="3"/>
  </si>
  <si>
    <t>四日市港管理組合（特別会計）</t>
    <rPh sb="0" eb="3">
      <t>ヨッカイチ</t>
    </rPh>
    <rPh sb="3" eb="4">
      <t>コウ</t>
    </rPh>
    <rPh sb="4" eb="6">
      <t>カンリ</t>
    </rPh>
    <rPh sb="6" eb="8">
      <t>クミアイ</t>
    </rPh>
    <rPh sb="9" eb="11">
      <t>トクベツ</t>
    </rPh>
    <rPh sb="11" eb="13">
      <t>カイケイ</t>
    </rPh>
    <phoneticPr fontId="3"/>
  </si>
  <si>
    <t>（株）三重データクラフト</t>
    <rPh sb="1" eb="2">
      <t>カブ</t>
    </rPh>
    <phoneticPr fontId="13"/>
  </si>
  <si>
    <t>（公財）三重県国際交流財団</t>
    <rPh sb="1" eb="2">
      <t>コウ</t>
    </rPh>
    <rPh sb="2" eb="3">
      <t>ザイ</t>
    </rPh>
    <rPh sb="4" eb="6">
      <t>ミエ</t>
    </rPh>
    <phoneticPr fontId="13"/>
  </si>
  <si>
    <t>（公財）三重県文化振興事業団</t>
    <rPh sb="1" eb="2">
      <t>コウ</t>
    </rPh>
    <rPh sb="2" eb="3">
      <t>ザイ</t>
    </rPh>
    <rPh sb="4" eb="6">
      <t>ミエ</t>
    </rPh>
    <phoneticPr fontId="13"/>
  </si>
  <si>
    <t>（公財）三重県動物愛護管理センター</t>
    <rPh sb="1" eb="2">
      <t>コウ</t>
    </rPh>
    <rPh sb="2" eb="3">
      <t>ザイ</t>
    </rPh>
    <rPh sb="6" eb="7">
      <t>ケン</t>
    </rPh>
    <rPh sb="7" eb="9">
      <t>ドウブツ</t>
    </rPh>
    <rPh sb="9" eb="11">
      <t>アイゴ</t>
    </rPh>
    <rPh sb="11" eb="13">
      <t>カンリ</t>
    </rPh>
    <phoneticPr fontId="1"/>
  </si>
  <si>
    <t>（公財）三重県角膜・腎臓バンク協会</t>
    <rPh sb="1" eb="2">
      <t>コウ</t>
    </rPh>
    <rPh sb="2" eb="3">
      <t>ザイ</t>
    </rPh>
    <phoneticPr fontId="13"/>
  </si>
  <si>
    <t>（公財）三重県生活衛生営業指導センター</t>
    <rPh sb="1" eb="2">
      <t>コウ</t>
    </rPh>
    <rPh sb="2" eb="3">
      <t>ザイ</t>
    </rPh>
    <phoneticPr fontId="13"/>
  </si>
  <si>
    <t>（公財）三重県救急医療情報センター</t>
    <rPh sb="1" eb="2">
      <t>コウ</t>
    </rPh>
    <rPh sb="2" eb="3">
      <t>ザイ</t>
    </rPh>
    <phoneticPr fontId="13"/>
  </si>
  <si>
    <t>（公財）三重ボランティア基金</t>
    <rPh sb="1" eb="2">
      <t>コウ</t>
    </rPh>
    <rPh sb="2" eb="3">
      <t>ザイ</t>
    </rPh>
    <phoneticPr fontId="13"/>
  </si>
  <si>
    <t>（公財）三重こどもわかもの育成財団</t>
    <rPh sb="1" eb="2">
      <t>コウ</t>
    </rPh>
    <rPh sb="2" eb="3">
      <t>ザイ</t>
    </rPh>
    <phoneticPr fontId="13"/>
  </si>
  <si>
    <t>（一財）三重県環境保全事業団</t>
    <rPh sb="1" eb="2">
      <t>イチ</t>
    </rPh>
    <rPh sb="2" eb="3">
      <t>ザイ</t>
    </rPh>
    <phoneticPr fontId="13"/>
  </si>
  <si>
    <t>（公社）三重県緑化推進協会</t>
    <rPh sb="1" eb="2">
      <t>コウ</t>
    </rPh>
    <rPh sb="2" eb="3">
      <t>シャ</t>
    </rPh>
    <phoneticPr fontId="13"/>
  </si>
  <si>
    <t>（株）三重県松阪食肉公社</t>
    <rPh sb="1" eb="2">
      <t>カブ</t>
    </rPh>
    <phoneticPr fontId="13"/>
  </si>
  <si>
    <t>（株）三重県四日市畜産公社</t>
    <rPh sb="1" eb="2">
      <t>カブ</t>
    </rPh>
    <phoneticPr fontId="13"/>
  </si>
  <si>
    <t>（一財）三重県畜産協会</t>
    <rPh sb="1" eb="2">
      <t>イチ</t>
    </rPh>
    <rPh sb="2" eb="3">
      <t>ザイ</t>
    </rPh>
    <phoneticPr fontId="13"/>
  </si>
  <si>
    <t>（公財）三重県農林水産支援センター</t>
    <rPh sb="1" eb="2">
      <t>コウ</t>
    </rPh>
    <rPh sb="2" eb="3">
      <t>ザイ</t>
    </rPh>
    <phoneticPr fontId="13"/>
  </si>
  <si>
    <t>（公社）三重県青果物価格安定基金協会</t>
    <rPh sb="1" eb="2">
      <t>コウ</t>
    </rPh>
    <rPh sb="2" eb="3">
      <t>シャ</t>
    </rPh>
    <phoneticPr fontId="13"/>
  </si>
  <si>
    <t>（公財）三重県産業支援センター</t>
    <rPh sb="1" eb="2">
      <t>コウ</t>
    </rPh>
    <rPh sb="2" eb="3">
      <t>ザイ</t>
    </rPh>
    <phoneticPr fontId="13"/>
  </si>
  <si>
    <t>（公財）三重県水産振興事業団</t>
    <rPh sb="1" eb="2">
      <t>コウ</t>
    </rPh>
    <rPh sb="2" eb="3">
      <t>ザイ</t>
    </rPh>
    <phoneticPr fontId="13"/>
  </si>
  <si>
    <t>伊勢鉄道（株）</t>
    <rPh sb="5" eb="6">
      <t>カブ</t>
    </rPh>
    <phoneticPr fontId="13"/>
  </si>
  <si>
    <t>三重県土地開発公社</t>
  </si>
  <si>
    <t>三重県道路公社</t>
  </si>
  <si>
    <t>（公財）三重県下水道公社</t>
    <rPh sb="1" eb="2">
      <t>コウ</t>
    </rPh>
    <rPh sb="2" eb="3">
      <t>ザイ</t>
    </rPh>
    <phoneticPr fontId="13"/>
  </si>
  <si>
    <t>（一財）伊勢湾海洋スポーツセンター</t>
    <rPh sb="1" eb="2">
      <t>イチ</t>
    </rPh>
    <rPh sb="2" eb="3">
      <t>ザイ</t>
    </rPh>
    <phoneticPr fontId="13"/>
  </si>
  <si>
    <t>（公財）三重県体育協会</t>
    <rPh sb="1" eb="2">
      <t>コウ</t>
    </rPh>
    <rPh sb="2" eb="3">
      <t>ザイ</t>
    </rPh>
    <phoneticPr fontId="13"/>
  </si>
  <si>
    <t>（一財）三重県武道振興会</t>
    <rPh sb="1" eb="2">
      <t>イチ</t>
    </rPh>
    <rPh sb="2" eb="3">
      <t>ザイ</t>
    </rPh>
    <phoneticPr fontId="13"/>
  </si>
  <si>
    <t>（公財）三重県立美術館協力会</t>
    <rPh sb="1" eb="2">
      <t>コウ</t>
    </rPh>
    <rPh sb="2" eb="3">
      <t>ザイ</t>
    </rPh>
    <phoneticPr fontId="13"/>
  </si>
  <si>
    <t>（公財）国史跡斎宮跡保存協会</t>
    <rPh sb="1" eb="2">
      <t>コウ</t>
    </rPh>
    <rPh sb="2" eb="3">
      <t>ザイ</t>
    </rPh>
    <phoneticPr fontId="13"/>
  </si>
  <si>
    <t>（公財）暴力追放三重県民センター</t>
    <rPh sb="1" eb="2">
      <t>コウ</t>
    </rPh>
    <rPh sb="2" eb="3">
      <t>ザイ</t>
    </rPh>
    <phoneticPr fontId="13"/>
  </si>
  <si>
    <t>公立大学法人　三重県立看護大学</t>
    <rPh sb="0" eb="2">
      <t>コウリツ</t>
    </rPh>
    <rPh sb="2" eb="4">
      <t>ダイガク</t>
    </rPh>
    <rPh sb="4" eb="6">
      <t>ホウジン</t>
    </rPh>
    <rPh sb="7" eb="11">
      <t>ミエケンリツ</t>
    </rPh>
    <rPh sb="11" eb="13">
      <t>カンゴ</t>
    </rPh>
    <rPh sb="13" eb="15">
      <t>ダイガク</t>
    </rPh>
    <phoneticPr fontId="13"/>
  </si>
  <si>
    <t>三重県立総合医療センター</t>
    <rPh sb="0" eb="3">
      <t>ミエケン</t>
    </rPh>
    <rPh sb="4" eb="6">
      <t>ソウゴウ</t>
    </rPh>
    <rPh sb="6" eb="8">
      <t>イリョウ</t>
    </rPh>
    <phoneticPr fontId="13"/>
  </si>
  <si>
    <t>H29.10月清算結了</t>
    <rPh sb="6" eb="7">
      <t>ガツ</t>
    </rPh>
    <rPh sb="7" eb="9">
      <t>セイサン</t>
    </rPh>
    <rPh sb="9" eb="10">
      <t>ケツ</t>
    </rPh>
    <rPh sb="10" eb="11">
      <t>リョウ</t>
    </rPh>
    <phoneticPr fontId="3"/>
  </si>
  <si>
    <t>-</t>
    <phoneticPr fontId="2"/>
  </si>
  <si>
    <t>-</t>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</si>
  <si>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</si>
  <si>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</si>
  <si>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</si>
  <si>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</si>
  <si>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</si>
  <si>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将来負担比率は、昨年度から1.0ポイント上昇しましたが、グループ内平均値と比べると低い数値となっています。平成25年～27年度は、退職手当支給額の見直しによる退職手当負担見込額の減や、標準税収入額の増加による標準財政規模の増により改善してきましたが、平成28年度以降は臨時財政対策債発行額の増加などにより、増加傾向で推移しています。「みえ県民力ビジョン・第二次行動計画」の目標である県債残高（臨時財政対策債等の県に裁量の余地のないものを除く）の減少については、投資的経費の抑制などにより減少傾向で推移していることから、引き続き県債残高の抑制に取り組みます。実質公債費率については、昨年度から0.1ポイント改善し、県債発行の抑制などにより、平成26年度から減少傾向で推移していますが、グループ内平均値と比べると高い値となっています。「三重県財政の健全化に向けた集中取組」に掲げた数値目標の達成に向け、投資的経費の抑制などによる県債発行の抑制に取り組みます。</t>
    <rPh sb="8" eb="11">
      <t>サクネンド</t>
    </rPh>
    <rPh sb="20" eb="22">
      <t>ジョウショウ</t>
    </rPh>
    <rPh sb="37" eb="38">
      <t>クラ</t>
    </rPh>
    <rPh sb="41" eb="42">
      <t>ヒク</t>
    </rPh>
    <rPh sb="43" eb="45">
      <t>スウチ</t>
    </rPh>
    <rPh sb="53" eb="55">
      <t>ヘイセイ</t>
    </rPh>
    <rPh sb="57" eb="58">
      <t>ネン</t>
    </rPh>
    <rPh sb="61" eb="63">
      <t>ネンド</t>
    </rPh>
    <rPh sb="65" eb="67">
      <t>タイショク</t>
    </rPh>
    <rPh sb="67" eb="69">
      <t>テアテ</t>
    </rPh>
    <rPh sb="69" eb="71">
      <t>シキュウ</t>
    </rPh>
    <rPh sb="71" eb="72">
      <t>ガク</t>
    </rPh>
    <rPh sb="73" eb="75">
      <t>ミナオ</t>
    </rPh>
    <rPh sb="79" eb="81">
      <t>タイショク</t>
    </rPh>
    <rPh sb="81" eb="83">
      <t>テアテ</t>
    </rPh>
    <rPh sb="83" eb="85">
      <t>フタン</t>
    </rPh>
    <rPh sb="85" eb="87">
      <t>ミコミ</t>
    </rPh>
    <rPh sb="87" eb="88">
      <t>ガク</t>
    </rPh>
    <rPh sb="89" eb="90">
      <t>ゲン</t>
    </rPh>
    <rPh sb="92" eb="94">
      <t>ヒョウジュン</t>
    </rPh>
    <rPh sb="94" eb="95">
      <t>ゼイ</t>
    </rPh>
    <rPh sb="95" eb="97">
      <t>シュウニュウ</t>
    </rPh>
    <rPh sb="97" eb="98">
      <t>ガク</t>
    </rPh>
    <rPh sb="99" eb="101">
      <t>ゾウカ</t>
    </rPh>
    <rPh sb="104" eb="106">
      <t>ヒョウジュン</t>
    </rPh>
    <rPh sb="106" eb="108">
      <t>ザイセイ</t>
    </rPh>
    <rPh sb="108" eb="110">
      <t>キボ</t>
    </rPh>
    <rPh sb="111" eb="112">
      <t>ゾウ</t>
    </rPh>
    <rPh sb="115" eb="117">
      <t>カイゼン</t>
    </rPh>
    <rPh sb="125" eb="127">
      <t>ヘイセイ</t>
    </rPh>
    <rPh sb="129" eb="131">
      <t>ネンド</t>
    </rPh>
    <rPh sb="131" eb="133">
      <t>イコウ</t>
    </rPh>
    <rPh sb="134" eb="136">
      <t>リンジ</t>
    </rPh>
    <rPh sb="136" eb="138">
      <t>ザイセイ</t>
    </rPh>
    <rPh sb="138" eb="140">
      <t>タイサク</t>
    </rPh>
    <rPh sb="140" eb="141">
      <t>サイ</t>
    </rPh>
    <rPh sb="141" eb="143">
      <t>ハッコウ</t>
    </rPh>
    <rPh sb="143" eb="144">
      <t>ガク</t>
    </rPh>
    <rPh sb="145" eb="147">
      <t>ゾウカ</t>
    </rPh>
    <rPh sb="153" eb="155">
      <t>ゾウカ</t>
    </rPh>
    <rPh sb="155" eb="157">
      <t>ケイコウ</t>
    </rPh>
    <rPh sb="158" eb="160">
      <t>スイイ</t>
    </rPh>
    <rPh sb="169" eb="171">
      <t>ケンミン</t>
    </rPh>
    <rPh sb="171" eb="172">
      <t>リョク</t>
    </rPh>
    <rPh sb="177" eb="178">
      <t>ダイ</t>
    </rPh>
    <rPh sb="178" eb="180">
      <t>ニジ</t>
    </rPh>
    <rPh sb="180" eb="182">
      <t>コウドウ</t>
    </rPh>
    <rPh sb="182" eb="184">
      <t>ケイカク</t>
    </rPh>
    <rPh sb="186" eb="188">
      <t>モクヒョウ</t>
    </rPh>
    <rPh sb="191" eb="193">
      <t>ケンサイ</t>
    </rPh>
    <rPh sb="193" eb="195">
      <t>ザンダカ</t>
    </rPh>
    <rPh sb="196" eb="198">
      <t>リンジ</t>
    </rPh>
    <rPh sb="198" eb="200">
      <t>ザイセイ</t>
    </rPh>
    <rPh sb="200" eb="202">
      <t>タイサク</t>
    </rPh>
    <rPh sb="202" eb="203">
      <t>サイ</t>
    </rPh>
    <rPh sb="203" eb="204">
      <t>トウ</t>
    </rPh>
    <rPh sb="205" eb="206">
      <t>ケン</t>
    </rPh>
    <rPh sb="207" eb="209">
      <t>サイリョウ</t>
    </rPh>
    <rPh sb="210" eb="212">
      <t>ヨチ</t>
    </rPh>
    <rPh sb="218" eb="219">
      <t>ノゾ</t>
    </rPh>
    <rPh sb="222" eb="224">
      <t>ゲンショウ</t>
    </rPh>
    <rPh sb="230" eb="233">
      <t>トウシテキ</t>
    </rPh>
    <rPh sb="233" eb="235">
      <t>ケイヒ</t>
    </rPh>
    <rPh sb="236" eb="238">
      <t>ヨクセイ</t>
    </rPh>
    <rPh sb="243" eb="245">
      <t>ゲンショウ</t>
    </rPh>
    <rPh sb="245" eb="247">
      <t>ケイコウ</t>
    </rPh>
    <rPh sb="248" eb="250">
      <t>スイイ</t>
    </rPh>
    <rPh sb="259" eb="260">
      <t>ヒ</t>
    </rPh>
    <rPh sb="261" eb="262">
      <t>ツヅ</t>
    </rPh>
    <rPh sb="263" eb="265">
      <t>ケンサイ</t>
    </rPh>
    <rPh sb="265" eb="267">
      <t>ザンダカ</t>
    </rPh>
    <rPh sb="268" eb="270">
      <t>ヨクセイ</t>
    </rPh>
    <rPh sb="271" eb="272">
      <t>ト</t>
    </rPh>
    <rPh sb="273" eb="274">
      <t>ク</t>
    </rPh>
    <rPh sb="278" eb="280">
      <t>ジッシツ</t>
    </rPh>
    <rPh sb="280" eb="282">
      <t>コウサイ</t>
    </rPh>
    <rPh sb="282" eb="283">
      <t>ヒ</t>
    </rPh>
    <rPh sb="283" eb="284">
      <t>リツ</t>
    </rPh>
    <rPh sb="290" eb="293">
      <t>サクネンド</t>
    </rPh>
    <rPh sb="302" eb="304">
      <t>カイゼン</t>
    </rPh>
    <rPh sb="306" eb="308">
      <t>ケンサイ</t>
    </rPh>
    <rPh sb="308" eb="310">
      <t>ハッコウ</t>
    </rPh>
    <rPh sb="311" eb="313">
      <t>ヨクセイ</t>
    </rPh>
    <rPh sb="319" eb="321">
      <t>ヘイセイ</t>
    </rPh>
    <rPh sb="323" eb="325">
      <t>ネンド</t>
    </rPh>
    <rPh sb="327" eb="329">
      <t>ゲンショウ</t>
    </rPh>
    <rPh sb="329" eb="331">
      <t>ケイコウ</t>
    </rPh>
    <rPh sb="332" eb="334">
      <t>スイイ</t>
    </rPh>
    <rPh sb="345" eb="346">
      <t>ナイ</t>
    </rPh>
    <rPh sb="346" eb="349">
      <t>ヘイキンチ</t>
    </rPh>
    <rPh sb="350" eb="351">
      <t>クラ</t>
    </rPh>
    <rPh sb="354" eb="355">
      <t>タカ</t>
    </rPh>
    <rPh sb="356" eb="357">
      <t>アタイ</t>
    </rPh>
    <rPh sb="366" eb="369">
      <t>ミエケン</t>
    </rPh>
    <rPh sb="369" eb="371">
      <t>ザイセイ</t>
    </rPh>
    <rPh sb="372" eb="375">
      <t>ケンゼンカ</t>
    </rPh>
    <rPh sb="376" eb="377">
      <t>ム</t>
    </rPh>
    <rPh sb="379" eb="381">
      <t>シュウチュウ</t>
    </rPh>
    <rPh sb="381" eb="383">
      <t>トリクミ</t>
    </rPh>
    <rPh sb="385" eb="386">
      <t>カカ</t>
    </rPh>
    <rPh sb="388" eb="390">
      <t>スウチ</t>
    </rPh>
    <rPh sb="390" eb="392">
      <t>モクヒョウ</t>
    </rPh>
    <rPh sb="393" eb="395">
      <t>タッセイ</t>
    </rPh>
    <rPh sb="396" eb="397">
      <t>ム</t>
    </rPh>
    <rPh sb="399" eb="402">
      <t>トウシテキ</t>
    </rPh>
    <rPh sb="402" eb="404">
      <t>ケイヒ</t>
    </rPh>
    <rPh sb="405" eb="407">
      <t>ヨクセイ</t>
    </rPh>
    <rPh sb="412" eb="414">
      <t>ケンサイ</t>
    </rPh>
    <rPh sb="414" eb="416">
      <t>ハッコウ</t>
    </rPh>
    <rPh sb="417" eb="419">
      <t>ヨクセイ</t>
    </rPh>
    <rPh sb="420" eb="421">
      <t>ト</t>
    </rPh>
    <rPh sb="422" eb="423">
      <t>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</si>
  <si>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</si>
  <si>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</si>
  <si>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</si>
  <si>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</si>
  <si>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有形固定資産減価償却率</t>
    <phoneticPr fontId="5"/>
  </si>
  <si>
    <t xml:space="preserve">将来負担比率は、昨年度から1.0ポイント上昇しましたが、グループ内平均値と比べると低い数値となっています。平成25年～27年度は、退職手当支給額の見直しによる退職手当負担見込額の減や、標準税収入額の増加による標準財政規模の増により改善してきましたが、平成28年度以降は臨時財政対策債発行額の増加などにより、増加傾向で推移しています。一方、有形固定資産減価償却率については、本県の有形固定資産減価償却率はグループ内平均値と比較し低い値となっています。これは道路、橋りょう、トンネルなどのインフラ施設の整備を行った時期が、他県に比べるとやや遅かったことによるものと考えられるが、いずれ上昇してくるものと推測されます。
本県では「三重県公共施設総合管理計画」に基づき、個々の施設の長寿命化対策を盛り込んだ個別施設計画を令和２年度までに作成し、適切な維持管理を進めていきます。
</t>
    <rPh sb="131" eb="133">
      <t>イコウ</t>
    </rPh>
    <rPh sb="166" eb="168">
      <t>イッポウ</t>
    </rPh>
    <rPh sb="169" eb="171">
      <t>ユウケイ</t>
    </rPh>
    <rPh sb="171" eb="173">
      <t>コテイ</t>
    </rPh>
    <rPh sb="173" eb="175">
      <t>シサン</t>
    </rPh>
    <rPh sb="175" eb="177">
      <t>ゲンカ</t>
    </rPh>
    <rPh sb="177" eb="179">
      <t>ショウキャク</t>
    </rPh>
    <rPh sb="179" eb="180">
      <t>リツ</t>
    </rPh>
    <rPh sb="205" eb="206">
      <t>ナイ</t>
    </rPh>
    <rPh sb="206" eb="209">
      <t>ヘイキンチ</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</si>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</sst>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c:ext xmlns:c16="http://schemas.microsoft.com/office/drawing/2014/chart" uri="{C3380CC4-5D6E-409C-BE32-E72D297353CC}">
              <c16:uniqueId val="{00000000-51B2-4442-BC30-A6476BED7C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64643</c:v>
                </c:pt>
                <c:pt idx="1">
                  <c:v>58492</c:v>
                </c:pt>
                <c:pt idx="2">
                  <c:v>55105</c:v>
                </c:pt>
                <c:pt idx="3">
                  <c:v>62361</c:v>
                </c:pt>
                <c:pt idx="4">
                  <c:v>56709</c:v>
                </c:pt>
              </c:numCache>
            </c:numRef>
          </c:val>
          <c:smooth val="0"/>
          <c:extLst>
            <c:ext xmlns:c16="http://schemas.microsoft.com/office/drawing/2014/chart" uri="{C3380CC4-5D6E-409C-BE32-E72D297353CC}">
              <c16:uniqueId val="{00000001-51B2-4442-BC30-A6476BED7C89}"/>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0.74</c:v>
                </c:pt>
                <c:pt idx="1">
                  <c:v>0.88</c:v>
                </c:pt>
                <c:pt idx="2">
                  <c:v>0.81</c:v>
                </c:pt>
                <c:pt idx="3">
                  <c:v>0.76</c:v>
                </c:pt>
                <c:pt idx="4">
                  <c:v>0.44</c:v>
                </c:pt>
              </c:numCache>
            </c:numRef>
          </c:val>
          <c:extLst>
            <c:ext xmlns:c16="http://schemas.microsoft.com/office/drawing/2014/chart" uri="{C3380CC4-5D6E-409C-BE32-E72D297353CC}">
              <c16:uniqueId val="{00000000-5897-4365-89CE-C1029A17DF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5.33</c:v>
                </c:pt>
                <c:pt idx="1">
                  <c:v>5.93</c:v>
                </c:pt>
                <c:pt idx="2">
                  <c:v>4.04</c:v>
                </c:pt>
                <c:pt idx="3">
                  <c:v>2.34</c:v>
                </c:pt>
                <c:pt idx="4">
                  <c:v>1.52</c:v>
                </c:pt>
              </c:numCache>
            </c:numRef>
          </c:val>
          <c:extLst>
            <c:ext xmlns:c16="http://schemas.microsoft.com/office/drawing/2014/chart" uri="{C3380CC4-5D6E-409C-BE32-E72D297353CC}">
              <c16:uniqueId val="{00000001-5897-4365-89CE-C1029A17DF3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-1.04</c:v>
                </c:pt>
                <c:pt idx="1">
                  <c:v>0.45</c:v>
                </c:pt>
                <c:pt idx="2">
                  <c:v>-2.19</c:v>
                </c:pt>
                <c:pt idx="3">
                  <c:v>-2.17</c:v>
                </c:pt>
                <c:pt idx="4">
                  <c:v>-1.51</c:v>
                </c:pt>
              </c:numCache>
            </c:numRef>
          </c:val>
          <c:smooth val="0"/>
          <c:extLst>
            <c:ext xmlns:c16="http://schemas.microsoft.com/office/drawing/2014/chart" uri="{C3380CC4-5D6E-409C-BE32-E72D297353CC}">
              <c16:uniqueId val="{00000002-5897-4365-89CE-C1029A17DF3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418-43B5-906B-7567B283D5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18-43B5-906B-7567B283D5F9}"/>
            </c:ext>
          </c:extLst>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418-43B5-906B-7567B283D5F9}"/>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418-43B5-906B-7567B283D5F9}"/>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0.15</c:v>
                </c:pt>
                <c:pt idx="4">
                  <c:v>#N/A</c:v>
                </c:pt>
                <c:pt idx="5">
                  <c:v>0.21</c:v>
                </c:pt>
                <c:pt idx="6">
                  <c:v>#N/A</c:v>
                </c:pt>
                <c:pt idx="7">
                  <c:v>0.25</c:v>
                </c:pt>
                <c:pt idx="8">
                  <c:v>#N/A</c:v>
                </c:pt>
                <c:pt idx="9">
                  <c:v>0.18</c:v>
                </c:pt>
              </c:numCache>
            </c:numRef>
          </c:val>
          <c:extLst>
            <c:ext xmlns:c16="http://schemas.microsoft.com/office/drawing/2014/chart" uri="{C3380CC4-5D6E-409C-BE32-E72D297353CC}">
              <c16:uniqueId val="{00000004-D418-43B5-906B-7567B283D5F9}"/>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c:v>
                </c:pt>
                <c:pt idx="4">
                  <c:v>#N/A</c:v>
                </c:pt>
                <c:pt idx="5">
                  <c:v>0.17</c:v>
                </c:pt>
                <c:pt idx="6">
                  <c:v>#N/A</c:v>
                </c:pt>
                <c:pt idx="7">
                  <c:v>0.18</c:v>
                </c:pt>
                <c:pt idx="8">
                  <c:v>#N/A</c:v>
                </c:pt>
                <c:pt idx="9">
                  <c:v>0.2</c:v>
                </c:pt>
              </c:numCache>
            </c:numRef>
          </c:val>
          <c:extLst>
            <c:ext xmlns:c16="http://schemas.microsoft.com/office/drawing/2014/chart" uri="{C3380CC4-5D6E-409C-BE32-E72D297353CC}">
              <c16:uniqueId val="{00000005-D418-43B5-906B-7567B283D5F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0.73</c:v>
                </c:pt>
                <c:pt idx="2">
                  <c:v>#N/A</c:v>
                </c:pt>
                <c:pt idx="3">
                  <c:v>0.88</c:v>
                </c:pt>
                <c:pt idx="4">
                  <c:v>#N/A</c:v>
                </c:pt>
                <c:pt idx="5">
                  <c:v>0.8</c:v>
                </c:pt>
                <c:pt idx="6">
                  <c:v>#N/A</c:v>
                </c:pt>
                <c:pt idx="7">
                  <c:v>0.76</c:v>
                </c:pt>
                <c:pt idx="8">
                  <c:v>#N/A</c:v>
                </c:pt>
                <c:pt idx="9">
                  <c:v>0.43</c:v>
                </c:pt>
              </c:numCache>
            </c:numRef>
          </c:val>
          <c:extLst>
            <c:ext xmlns:c16="http://schemas.microsoft.com/office/drawing/2014/chart" uri="{C3380CC4-5D6E-409C-BE32-E72D297353CC}">
              <c16:uniqueId val="{00000006-D418-43B5-906B-7567B283D5F9}"/>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2.94</c:v>
                </c:pt>
                <c:pt idx="2">
                  <c:v>#N/A</c:v>
                </c:pt>
                <c:pt idx="3">
                  <c:v>3</c:v>
                </c:pt>
                <c:pt idx="4">
                  <c:v>#N/A</c:v>
                </c:pt>
                <c:pt idx="5">
                  <c:v>2.4700000000000002</c:v>
                </c:pt>
                <c:pt idx="6">
                  <c:v>#N/A</c:v>
                </c:pt>
                <c:pt idx="7">
                  <c:v>2.2599999999999998</c:v>
                </c:pt>
                <c:pt idx="8">
                  <c:v>#N/A</c:v>
                </c:pt>
                <c:pt idx="9">
                  <c:v>2.08</c:v>
                </c:pt>
              </c:numCache>
            </c:numRef>
          </c:val>
          <c:extLst>
            <c:ext xmlns:c16="http://schemas.microsoft.com/office/drawing/2014/chart" uri="{C3380CC4-5D6E-409C-BE32-E72D297353CC}">
              <c16:uniqueId val="{00000007-D418-43B5-906B-7567B283D5F9}"/>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0.65</c:v>
                </c:pt>
                <c:pt idx="2">
                  <c:v>#N/A</c:v>
                </c:pt>
                <c:pt idx="3">
                  <c:v>1.1599999999999999</c:v>
                </c:pt>
                <c:pt idx="4">
                  <c:v>#N/A</c:v>
                </c:pt>
                <c:pt idx="5">
                  <c:v>2.44</c:v>
                </c:pt>
                <c:pt idx="6">
                  <c:v>#N/A</c:v>
                </c:pt>
                <c:pt idx="7">
                  <c:v>2.14</c:v>
                </c:pt>
                <c:pt idx="8">
                  <c:v>#N/A</c:v>
                </c:pt>
                <c:pt idx="9">
                  <c:v>2.11</c:v>
                </c:pt>
              </c:numCache>
            </c:numRef>
          </c:val>
          <c:extLst>
            <c:ext xmlns:c16="http://schemas.microsoft.com/office/drawing/2014/chart" uri="{C3380CC4-5D6E-409C-BE32-E72D297353CC}">
              <c16:uniqueId val="{00000008-D418-43B5-906B-7567B283D5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3.71</c:v>
                </c:pt>
                <c:pt idx="2">
                  <c:v>#N/A</c:v>
                </c:pt>
                <c:pt idx="3">
                  <c:v>3.98</c:v>
                </c:pt>
                <c:pt idx="4">
                  <c:v>#N/A</c:v>
                </c:pt>
                <c:pt idx="5">
                  <c:v>3.74</c:v>
                </c:pt>
                <c:pt idx="6">
                  <c:v>#N/A</c:v>
                </c:pt>
                <c:pt idx="7">
                  <c:v>2.89</c:v>
                </c:pt>
                <c:pt idx="8">
                  <c:v>#N/A</c:v>
                </c:pt>
                <c:pt idx="9">
                  <c:v>2.72</c:v>
                </c:pt>
              </c:numCache>
            </c:numRef>
          </c:val>
          <c:extLst>
            <c:ext xmlns:c16="http://schemas.microsoft.com/office/drawing/2014/chart" uri="{C3380CC4-5D6E-409C-BE32-E72D297353CC}">
              <c16:uniqueId val="{00000009-D418-43B5-906B-7567B283D5F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66125</c:v>
                </c:pt>
                <c:pt idx="5">
                  <c:v>69244</c:v>
                </c:pt>
                <c:pt idx="8">
                  <c:v>74744</c:v>
                </c:pt>
                <c:pt idx="11">
                  <c:v>75395</c:v>
                </c:pt>
                <c:pt idx="14">
                  <c:v>77517</c:v>
                </c:pt>
              </c:numCache>
            </c:numRef>
          </c:val>
          <c:extLst>
            <c:ext xmlns:c16="http://schemas.microsoft.com/office/drawing/2014/chart" uri="{C3380CC4-5D6E-409C-BE32-E72D297353CC}">
              <c16:uniqueId val="{00000000-747B-4429-8E37-9FD15C0DC8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8</c:v>
                </c:pt>
                <c:pt idx="3">
                  <c:v>7</c:v>
                </c:pt>
                <c:pt idx="6">
                  <c:v>6</c:v>
                </c:pt>
                <c:pt idx="9">
                  <c:v>1</c:v>
                </c:pt>
                <c:pt idx="12">
                  <c:v>1</c:v>
                </c:pt>
              </c:numCache>
            </c:numRef>
          </c:val>
          <c:extLst>
            <c:ext xmlns:c16="http://schemas.microsoft.com/office/drawing/2014/chart" uri="{C3380CC4-5D6E-409C-BE32-E72D297353CC}">
              <c16:uniqueId val="{00000001-747B-4429-8E37-9FD15C0DC8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3081</c:v>
                </c:pt>
                <c:pt idx="3">
                  <c:v>2530</c:v>
                </c:pt>
                <c:pt idx="6">
                  <c:v>2000</c:v>
                </c:pt>
                <c:pt idx="9">
                  <c:v>1887</c:v>
                </c:pt>
                <c:pt idx="12">
                  <c:v>1813</c:v>
                </c:pt>
              </c:numCache>
            </c:numRef>
          </c:val>
          <c:extLst>
            <c:ext xmlns:c16="http://schemas.microsoft.com/office/drawing/2014/chart" uri="{C3380CC4-5D6E-409C-BE32-E72D297353CC}">
              <c16:uniqueId val="{00000002-747B-4429-8E37-9FD15C0DC8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1191</c:v>
                </c:pt>
                <c:pt idx="3">
                  <c:v>1160</c:v>
                </c:pt>
                <c:pt idx="6">
                  <c:v>1070</c:v>
                </c:pt>
                <c:pt idx="9">
                  <c:v>1058</c:v>
                </c:pt>
                <c:pt idx="12">
                  <c:v>970</c:v>
                </c:pt>
              </c:numCache>
            </c:numRef>
          </c:val>
          <c:extLst>
            <c:ext xmlns:c16="http://schemas.microsoft.com/office/drawing/2014/chart" uri="{C3380CC4-5D6E-409C-BE32-E72D297353CC}">
              <c16:uniqueId val="{00000003-747B-4429-8E37-9FD15C0DC8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2836</c:v>
                </c:pt>
                <c:pt idx="3">
                  <c:v>2900</c:v>
                </c:pt>
                <c:pt idx="6">
                  <c:v>2881</c:v>
                </c:pt>
                <c:pt idx="9">
                  <c:v>2995</c:v>
                </c:pt>
                <c:pt idx="12">
                  <c:v>2822</c:v>
                </c:pt>
              </c:numCache>
            </c:numRef>
          </c:val>
          <c:extLst>
            <c:ext xmlns:c16="http://schemas.microsoft.com/office/drawing/2014/chart" uri="{C3380CC4-5D6E-409C-BE32-E72D297353CC}">
              <c16:uniqueId val="{00000004-747B-4429-8E37-9FD15C0DC8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2000</c:v>
                </c:pt>
                <c:pt idx="3">
                  <c:v>2667</c:v>
                </c:pt>
                <c:pt idx="6">
                  <c:v>3333</c:v>
                </c:pt>
                <c:pt idx="9">
                  <c:v>4050</c:v>
                </c:pt>
                <c:pt idx="12">
                  <c:v>4683</c:v>
                </c:pt>
              </c:numCache>
            </c:numRef>
          </c:val>
          <c:extLst>
            <c:ext xmlns:c16="http://schemas.microsoft.com/office/drawing/2014/chart" uri="{C3380CC4-5D6E-409C-BE32-E72D297353CC}">
              <c16:uniqueId val="{00000005-747B-4429-8E37-9FD15C0DC8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7B-4429-8E37-9FD15C0DC8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110270</c:v>
                </c:pt>
                <c:pt idx="3">
                  <c:v>111369</c:v>
                </c:pt>
                <c:pt idx="6">
                  <c:v>115358</c:v>
                </c:pt>
                <c:pt idx="9">
                  <c:v>118058</c:v>
                </c:pt>
                <c:pt idx="12">
                  <c:v>118556</c:v>
                </c:pt>
              </c:numCache>
            </c:numRef>
          </c:val>
          <c:extLst>
            <c:ext xmlns:c16="http://schemas.microsoft.com/office/drawing/2014/chart" uri="{C3380CC4-5D6E-409C-BE32-E72D297353CC}">
              <c16:uniqueId val="{00000007-747B-4429-8E37-9FD15C0DC8D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53261</c:v>
                </c:pt>
                <c:pt idx="2">
                  <c:v>#N/A</c:v>
                </c:pt>
                <c:pt idx="3">
                  <c:v>#N/A</c:v>
                </c:pt>
                <c:pt idx="4">
                  <c:v>51389</c:v>
                </c:pt>
                <c:pt idx="5">
                  <c:v>#N/A</c:v>
                </c:pt>
                <c:pt idx="6">
                  <c:v>#N/A</c:v>
                </c:pt>
                <c:pt idx="7">
                  <c:v>49904</c:v>
                </c:pt>
                <c:pt idx="8">
                  <c:v>#N/A</c:v>
                </c:pt>
                <c:pt idx="9">
                  <c:v>#N/A</c:v>
                </c:pt>
                <c:pt idx="10">
                  <c:v>52654</c:v>
                </c:pt>
                <c:pt idx="11">
                  <c:v>#N/A</c:v>
                </c:pt>
                <c:pt idx="12">
                  <c:v>#N/A</c:v>
                </c:pt>
                <c:pt idx="13">
                  <c:v>51328</c:v>
                </c:pt>
                <c:pt idx="14">
                  <c:v>#N/A</c:v>
                </c:pt>
              </c:numCache>
            </c:numRef>
          </c:val>
          <c:smooth val="0"/>
          <c:extLst>
            <c:ext xmlns:c16="http://schemas.microsoft.com/office/drawing/2014/chart" uri="{C3380CC4-5D6E-409C-BE32-E72D297353CC}">
              <c16:uniqueId val="{00000008-747B-4429-8E37-9FD15C0DC8D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897861</c:v>
                </c:pt>
                <c:pt idx="5">
                  <c:v>922962</c:v>
                </c:pt>
                <c:pt idx="8">
                  <c:v>951225</c:v>
                </c:pt>
                <c:pt idx="11">
                  <c:v>954057</c:v>
                </c:pt>
                <c:pt idx="14">
                  <c:v>955911</c:v>
                </c:pt>
              </c:numCache>
            </c:numRef>
          </c:val>
          <c:extLst>
            <c:ext xmlns:c16="http://schemas.microsoft.com/office/drawing/2014/chart" uri="{C3380CC4-5D6E-409C-BE32-E72D297353CC}">
              <c16:uniqueId val="{00000000-CEBD-4EB2-A495-5ECFF02AE5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23913</c:v>
                </c:pt>
                <c:pt idx="5">
                  <c:v>22178</c:v>
                </c:pt>
                <c:pt idx="8">
                  <c:v>20681</c:v>
                </c:pt>
                <c:pt idx="11">
                  <c:v>21429</c:v>
                </c:pt>
                <c:pt idx="14">
                  <c:v>20058</c:v>
                </c:pt>
              </c:numCache>
            </c:numRef>
          </c:val>
          <c:extLst>
            <c:ext xmlns:c16="http://schemas.microsoft.com/office/drawing/2014/chart" uri="{C3380CC4-5D6E-409C-BE32-E72D297353CC}">
              <c16:uniqueId val="{00000001-CEBD-4EB2-A495-5ECFF02AE5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35859</c:v>
                </c:pt>
                <c:pt idx="5">
                  <c:v>40242</c:v>
                </c:pt>
                <c:pt idx="8">
                  <c:v>37124</c:v>
                </c:pt>
                <c:pt idx="11">
                  <c:v>34316</c:v>
                </c:pt>
                <c:pt idx="14">
                  <c:v>35874</c:v>
                </c:pt>
              </c:numCache>
            </c:numRef>
          </c:val>
          <c:extLst>
            <c:ext xmlns:c16="http://schemas.microsoft.com/office/drawing/2014/chart" uri="{C3380CC4-5D6E-409C-BE32-E72D297353CC}">
              <c16:uniqueId val="{00000002-CEBD-4EB2-A495-5ECFF02AE5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BD-4EB2-A495-5ECFF02AE5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BD-4EB2-A495-5ECFF02AE5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135</c:v>
                </c:pt>
                <c:pt idx="3">
                  <c:v>94</c:v>
                </c:pt>
                <c:pt idx="6">
                  <c:v>115</c:v>
                </c:pt>
                <c:pt idx="9">
                  <c:v>220</c:v>
                </c:pt>
                <c:pt idx="12">
                  <c:v>10</c:v>
                </c:pt>
              </c:numCache>
            </c:numRef>
          </c:val>
          <c:extLst>
            <c:ext xmlns:c16="http://schemas.microsoft.com/office/drawing/2014/chart" uri="{C3380CC4-5D6E-409C-BE32-E72D297353CC}">
              <c16:uniqueId val="{00000005-CEBD-4EB2-A495-5ECFF02AE5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209071</c:v>
                </c:pt>
                <c:pt idx="3">
                  <c:v>196431</c:v>
                </c:pt>
                <c:pt idx="6">
                  <c:v>197603</c:v>
                </c:pt>
                <c:pt idx="9">
                  <c:v>189144</c:v>
                </c:pt>
                <c:pt idx="12">
                  <c:v>188707</c:v>
                </c:pt>
              </c:numCache>
            </c:numRef>
          </c:val>
          <c:extLst>
            <c:ext xmlns:c16="http://schemas.microsoft.com/office/drawing/2014/chart" uri="{C3380CC4-5D6E-409C-BE32-E72D297353CC}">
              <c16:uniqueId val="{00000006-CEBD-4EB2-A495-5ECFF02AE5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10164</c:v>
                </c:pt>
                <c:pt idx="3">
                  <c:v>9919</c:v>
                </c:pt>
                <c:pt idx="6">
                  <c:v>9882</c:v>
                </c:pt>
                <c:pt idx="9">
                  <c:v>10197</c:v>
                </c:pt>
                <c:pt idx="12">
                  <c:v>10508</c:v>
                </c:pt>
              </c:numCache>
            </c:numRef>
          </c:val>
          <c:extLst>
            <c:ext xmlns:c16="http://schemas.microsoft.com/office/drawing/2014/chart" uri="{C3380CC4-5D6E-409C-BE32-E72D297353CC}">
              <c16:uniqueId val="{00000007-CEBD-4EB2-A495-5ECFF02AE5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43446</c:v>
                </c:pt>
                <c:pt idx="3">
                  <c:v>42892</c:v>
                </c:pt>
                <c:pt idx="6">
                  <c:v>41541</c:v>
                </c:pt>
                <c:pt idx="9">
                  <c:v>40752</c:v>
                </c:pt>
                <c:pt idx="12">
                  <c:v>39444</c:v>
                </c:pt>
              </c:numCache>
            </c:numRef>
          </c:val>
          <c:extLst>
            <c:ext xmlns:c16="http://schemas.microsoft.com/office/drawing/2014/chart" uri="{C3380CC4-5D6E-409C-BE32-E72D297353CC}">
              <c16:uniqueId val="{00000008-CEBD-4EB2-A495-5ECFF02AE5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23551</c:v>
                </c:pt>
                <c:pt idx="3">
                  <c:v>19653</c:v>
                </c:pt>
                <c:pt idx="6">
                  <c:v>16954</c:v>
                </c:pt>
                <c:pt idx="9">
                  <c:v>11868</c:v>
                </c:pt>
                <c:pt idx="12">
                  <c:v>8872</c:v>
                </c:pt>
              </c:numCache>
            </c:numRef>
          </c:val>
          <c:extLst>
            <c:ext xmlns:c16="http://schemas.microsoft.com/office/drawing/2014/chart" uri="{C3380CC4-5D6E-409C-BE32-E72D297353CC}">
              <c16:uniqueId val="{00000009-CEBD-4EB2-A495-5ECFF02AE5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1358214</c:v>
                </c:pt>
                <c:pt idx="3">
                  <c:v>1384117</c:v>
                </c:pt>
                <c:pt idx="6">
                  <c:v>1411774</c:v>
                </c:pt>
                <c:pt idx="9">
                  <c:v>1430058</c:v>
                </c:pt>
                <c:pt idx="12">
                  <c:v>1442101</c:v>
                </c:pt>
              </c:numCache>
            </c:numRef>
          </c:val>
          <c:extLst>
            <c:ext xmlns:c16="http://schemas.microsoft.com/office/drawing/2014/chart" uri="{C3380CC4-5D6E-409C-BE32-E72D297353CC}">
              <c16:uniqueId val="{0000000A-CEBD-4EB2-A495-5ECFF02AE5B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686949</c:v>
                </c:pt>
                <c:pt idx="2">
                  <c:v>#N/A</c:v>
                </c:pt>
                <c:pt idx="3">
                  <c:v>#N/A</c:v>
                </c:pt>
                <c:pt idx="4">
                  <c:v>667723</c:v>
                </c:pt>
                <c:pt idx="5">
                  <c:v>#N/A</c:v>
                </c:pt>
                <c:pt idx="6">
                  <c:v>#N/A</c:v>
                </c:pt>
                <c:pt idx="7">
                  <c:v>668838</c:v>
                </c:pt>
                <c:pt idx="8">
                  <c:v>#N/A</c:v>
                </c:pt>
                <c:pt idx="9">
                  <c:v>#N/A</c:v>
                </c:pt>
                <c:pt idx="10">
                  <c:v>672437</c:v>
                </c:pt>
                <c:pt idx="11">
                  <c:v>#N/A</c:v>
                </c:pt>
                <c:pt idx="12">
                  <c:v>#N/A</c:v>
                </c:pt>
                <c:pt idx="13">
                  <c:v>677798</c:v>
                </c:pt>
                <c:pt idx="14">
                  <c:v>#N/A</c:v>
                </c:pt>
              </c:numCache>
            </c:numRef>
          </c:val>
          <c:smooth val="0"/>
          <c:extLst>
            <c:ext xmlns:c16="http://schemas.microsoft.com/office/drawing/2014/chart" uri="{C3380CC4-5D6E-409C-BE32-E72D297353CC}">
              <c16:uniqueId val="{0000000B-CEBD-4EB2-A495-5ECFF02AE5B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17470</c:v>
                </c:pt>
                <c:pt idx="1">
                  <c:v>10077</c:v>
                </c:pt>
                <c:pt idx="2">
                  <c:v>6580</c:v>
                </c:pt>
              </c:numCache>
            </c:numRef>
          </c:val>
          <c:extLst>
            <c:ext xmlns:c16="http://schemas.microsoft.com/office/drawing/2014/chart" uri="{C3380CC4-5D6E-409C-BE32-E72D297353CC}">
              <c16:uniqueId val="{00000000-D395-4231-9E19-BD004A0712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395-4231-9E19-BD004A0712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21079</c:v>
                </c:pt>
                <c:pt idx="1">
                  <c:v>18283</c:v>
                </c:pt>
                <c:pt idx="2">
                  <c:v>19180</c:v>
                </c:pt>
              </c:numCache>
            </c:numRef>
          </c:val>
          <c:extLst>
            <c:ext xmlns:c16="http://schemas.microsoft.com/office/drawing/2014/chart" uri="{C3380CC4-5D6E-409C-BE32-E72D297353CC}">
              <c16:uniqueId val="{00000002-D395-4231-9E19-BD004A0712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{B5A793E2-75C6-4B48-B37D-7165CD158A35}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67D-4254-8DBE-88E2E76794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{F5166C63-A0E5-4121-843B-7392DE7F2241}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7D-4254-8DBE-88E2E76794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{EEFE9A5B-0CF0-4393-AC0D-F60CAE2CB7C0}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7D-4254-8DBE-88E2E76794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{0C335995-1E78-4C60-941A-88455C111019}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7D-4254-8DBE-88E2E76794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{7C9AC959-C25F-49FC-B05E-69A19FE386F7}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7D-4254-8DBE-88E2E767940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{1CAF8CF4-4908-453C-BF7D-57E23AC5AE95}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67D-4254-8DBE-88E2E767940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{DA93D278-A03C-43F8-98FB-2AA8603369EE}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67D-4254-8DBE-88E2E767940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{99397E33-CCAD-41A6-8DC4-22564DD08B48}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67D-4254-8DBE-88E2E767940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{708F0958-B924-497B-A9A9-158FD2F6B352}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67D-4254-8DBE-88E2E76794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54.2</c:v>
                </c:pt>
                <c:pt idx="32">
                  <c:v>55.9</c:v>
                </c:pt>
              </c:numCache>
            </c:numRef>
          </c:xVal>
          <c:yVal>
            <c:numRef>
              <c:f>公会計指標分析・財政指標組合せ分析表!$BP$51:$DC$51</c:f>
              <c:numCache>
                <c:formatCode>#,##0.0;"▲ "#,##0.0</c:formatCode>
                <c:ptCount val="40"/>
                <c:pt idx="24">
                  <c:v>188.4</c:v>
                </c:pt>
                <c:pt idx="32">
                  <c:v>189.4</c:v>
                </c:pt>
              </c:numCache>
            </c:numRef>
          </c:yVal>
          <c:smooth val="0"/>
          <c:extLst>
            <c:ext xmlns:c16="http://schemas.microsoft.com/office/drawing/2014/chart" uri="{C3380CC4-5D6E-409C-BE32-E72D297353CC}">
              <c16:uniqueId val="{00000009-367D-4254-8DBE-88E2E7679402}"/>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{E4D16612-42B7-43CD-B97D-E2E09F4B13E0}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67D-4254-8DBE-88E2E76794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{B03251A6-65B9-4FF9-AD53-5EE58C97C15D}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7D-4254-8DBE-88E2E76794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{7BB60DC6-3137-4F17-B88D-9E2E2C4CA23D}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7D-4254-8DBE-88E2E76794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{26D9EDF8-4F3D-47E9-AFC1-E1A05E6B05F9}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7D-4254-8DBE-88E2E76794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{57060214-B9FA-4DAD-AF38-34F430922D89}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7D-4254-8DBE-88E2E767940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{74E31213-3EF3-4244-9F0A-0D527D949C98}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67D-4254-8DBE-88E2E767940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{AB98B8AD-65E0-4746-8DC4-195B5F465BD7}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67D-4254-8DBE-88E2E767940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{9ED26DBE-A274-4801-AC9A-383FF6F0D37E}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67D-4254-8DBE-88E2E767940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{3893E593-0A48-4D8E-841A-30240F015962}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67D-4254-8DBE-88E2E76794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57.3</c:v>
                </c:pt>
                <c:pt idx="32">
                  <c:v>60</c:v>
                </c:pt>
              </c:numCache>
            </c:numRef>
          </c:xVal>
          <c:yVal>
            <c:numRef>
              <c:f>公会計指標分析・財政指標組合せ分析表!$BP$55:$DC$55</c:f>
              <c:numCache>
                <c:formatCode>#,##0.0;"▲ "#,##0.0</c:formatCode>
                <c:ptCount val="40"/>
                <c:pt idx="24">
                  <c:v>196.2</c:v>
                </c:pt>
                <c:pt idx="32">
                  <c:v>198</c:v>
                </c:pt>
              </c:numCache>
            </c:numRef>
          </c:yVal>
          <c:smooth val="0"/>
          <c:extLst>
            <c:ext xmlns:c16="http://schemas.microsoft.com/office/drawing/2014/chart" uri="{C3380CC4-5D6E-409C-BE32-E72D297353CC}">
              <c16:uniqueId val="{00000013-367D-4254-8DBE-88E2E7679402}"/>
            </c:ext>
          </c:extLst>
        </c:ser>
        <c:dLbls>
          <c:showLegendKey val="0"/>
          <c:showVal val="1"/>
          <c:showCatName val="0"/>
          <c:showSerName val="0"/>
          <c:showPercent val="0"/>
          <c:showBubbleSize val="0"/>
        </c:dLbls>
        <c:axId val="78053760"/>
        <c:axId val="78055680"/>
      </c:scatterChart>
      <c:valAx>
        <c:axId val="78053760"/>
        <c:scaling>
          <c:orientation val="minMax"/>
          <c:max val="60.5"/>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055680"/>
        <c:crosses val="autoZero"/>
        <c:crossBetween val="midCat"/>
      </c:valAx>
      <c:valAx>
        <c:axId val="78055680"/>
        <c:scaling>
          <c:orientation val="minMax"/>
          <c:max val="199.6"/>
          <c:min val="187.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053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{A3B256A5-4F0C-4791-B58B-C5F8A4E2326B}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E45-4CE0-BD25-ADDE884CE0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{7C7304CB-6E86-44FC-872A-C97EE4ECBDB1}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45-4CE0-BD25-ADDE884CE0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{8A5F2CCE-E7D1-4004-8B19-F752B464570A}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45-4CE0-BD25-ADDE884CE0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{B19084C4-9A9F-444E-8934-E2B1ED313F93}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45-4CE0-BD25-ADDE884CE0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{DB1E9EA1-DD4A-4B0D-AB01-E9CCC4CF2ADC}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45-4CE0-BD25-ADDE884CE00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{88E0F49C-10E1-482C-983B-09E3CB17E4A4}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E45-4CE0-BD25-ADDE884CE00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{A3674885-F71F-4AFE-A6EA-166F408FAC5D}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E45-4CE0-BD25-ADDE884CE00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{19F2B554-8ABB-4A82-9E38-B6A05DFB7A99}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E45-4CE0-BD25-ADDE884CE00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{3E13A55D-AB15-45B8-88CC-487445894E42}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E45-4CE0-BD25-ADDE884CE0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14.7</c:v>
                </c:pt>
                <c:pt idx="16">
                  <c:v>14.4</c:v>
                </c:pt>
                <c:pt idx="24">
                  <c:v>14.3</c:v>
                </c:pt>
                <c:pt idx="32">
                  <c:v>14.2</c:v>
                </c:pt>
              </c:numCache>
            </c:numRef>
          </c:xVal>
          <c:yVal>
            <c:numRef>
              <c:f>公会計指標分析・財政指標組合せ分析表!$BP$73:$DC$73</c:f>
              <c:numCache>
                <c:formatCode>#,##0.0;"▲ "#,##0.0</c:formatCode>
                <c:ptCount val="40"/>
                <c:pt idx="0">
                  <c:v>194.8</c:v>
                </c:pt>
                <c:pt idx="8">
                  <c:v>189.3</c:v>
                </c:pt>
                <c:pt idx="16">
                  <c:v>184.7</c:v>
                </c:pt>
                <c:pt idx="24">
                  <c:v>188.4</c:v>
                </c:pt>
                <c:pt idx="32">
                  <c:v>189.4</c:v>
                </c:pt>
              </c:numCache>
            </c:numRef>
          </c:yVal>
          <c:smooth val="0"/>
          <c:extLst>
            <c:ext xmlns:c16="http://schemas.microsoft.com/office/drawing/2014/chart" uri="{C3380CC4-5D6E-409C-BE32-E72D297353CC}">
              <c16:uniqueId val="{00000009-CE45-4CE0-BD25-ADDE884CE00A}"/>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{86941F1F-ADF8-4B32-8A84-2D846DF64A8C}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E45-4CE0-BD25-ADDE884CE0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{1064AA82-C124-4B00-A26E-10E327C6E09B}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45-4CE0-BD25-ADDE884CE0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{15C3228A-E5E8-46EE-AB8D-8D4BA9601D11}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45-4CE0-BD25-ADDE884CE0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{CDC53653-6DEF-402E-B415-88FC6B5BEBD3}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45-4CE0-BD25-ADDE884CE0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{D1503BCD-7FDE-444B-8AAF-23C205388D56}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45-4CE0-BD25-ADDE884CE00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{2DBA1CAB-2DEA-452E-9A6C-A9261B301C22}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E45-4CE0-BD25-ADDE884CE00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{5C90906B-4A5F-4312-BF06-9A10A6B0ED0E}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E45-4CE0-BD25-ADDE884CE00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{8C66BA00-19D7-417A-85F9-A1DFEC58D084}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E45-4CE0-BD25-ADDE884CE00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{B5CF01F5-02E2-4D31-AD92-3AD75AE499DD}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E45-4CE0-BD25-ADDE884CE0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c:ext xmlns:c16="http://schemas.microsoft.com/office/drawing/2014/chart" uri="{C3380CC4-5D6E-409C-BE32-E72D297353CC}">
              <c16:uniqueId val="{00000013-CE45-4CE0-BD25-ADDE884CE00A}"/>
            </c:ext>
          </c:extLst>
        </c:ser>
        <c:dLbls>
          <c:showLegendKey val="0"/>
          <c:showVal val="1"/>
          <c:showCatName val="0"/>
          <c:showSerName val="0"/>
          <c:showPercent val="0"/>
          <c:showBubbleSize val="0"/>
        </c:dLbls>
        <c:axId val="79446016"/>
        <c:axId val="79447936"/>
      </c:scatterChart>
      <c:valAx>
        <c:axId val="79446016"/>
        <c:scaling>
          <c:orientation val="minMax"/>
          <c:max val="14.9"/>
          <c:min val="1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447936"/>
        <c:crosses val="autoZero"/>
        <c:crossBetween val="midCat"/>
      </c:valAx>
      <c:valAx>
        <c:axId val="79447936"/>
        <c:scaling>
          <c:orientation val="minMax"/>
          <c:max val="231"/>
          <c:min val="1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4460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実質公債費比率の分子は、昨年度から減少して</a:t>
          </a:r>
          <a:r>
            <a:rPr kumimoji="1" lang="en-US" altLang="ja-JP" sz="1050">
              <a:latin typeface="ＭＳ ゴシック" pitchFamily="49" charset="-128"/>
              <a:ea typeface="ＭＳ ゴシック" pitchFamily="49" charset="-128"/>
            </a:rPr>
            <a:t>513</a:t>
          </a:r>
          <a:r>
            <a:rPr kumimoji="1" lang="ja-JP" altLang="en-US" sz="1050">
              <a:latin typeface="ＭＳ ゴシック" pitchFamily="49" charset="-128"/>
              <a:ea typeface="ＭＳ ゴシック" pitchFamily="49" charset="-128"/>
            </a:rPr>
            <a:t>億円となりました。</a:t>
          </a:r>
        </a:p>
        <a:p>
          <a:r>
            <a:rPr kumimoji="1" lang="ja-JP" altLang="en-US" sz="1050">
              <a:latin typeface="ＭＳ ゴシック" pitchFamily="49" charset="-128"/>
              <a:ea typeface="ＭＳ ゴシック" pitchFamily="49" charset="-128"/>
            </a:rPr>
            <a:t>　元利償還金については、臨時財政対策債が増加する一方で財源対策債等が減少することにより、概ね前年度と同じ水準で推移しているものの、臨時財政対策債等の増加等による基準財政需要額に算入された公債費の増加により、分子における控除額が増加し分子の額が減少しています。</a:t>
          </a:r>
        </a:p>
        <a:p>
          <a:r>
            <a:rPr kumimoji="1" lang="ja-JP" altLang="en-US" sz="1050">
              <a:latin typeface="ＭＳ ゴシック" pitchFamily="49" charset="-128"/>
              <a:ea typeface="ＭＳ ゴシック" pitchFamily="49" charset="-128"/>
            </a:rPr>
            <a:t>　今後も引き続き「第二次行財政改革取組」、「三重県財政の健全化に向けた集中取組」、各公営企業の経営戦略等に基づく取組み等により、投資的経費の総額抑制や、臨時財政対策債等を除く県債残高の抑制に取り組み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将来負担比率の分子は、昨年度から増加して</a:t>
          </a:r>
          <a:r>
            <a:rPr kumimoji="1" lang="en-US" altLang="ja-JP" sz="1100">
              <a:latin typeface="ＭＳ ゴシック" pitchFamily="49" charset="-128"/>
              <a:ea typeface="ＭＳ ゴシック" pitchFamily="49" charset="-128"/>
            </a:rPr>
            <a:t>6,778</a:t>
          </a:r>
          <a:r>
            <a:rPr kumimoji="1" lang="ja-JP" altLang="en-US" sz="1100">
              <a:latin typeface="ＭＳ ゴシック" pitchFamily="49" charset="-128"/>
              <a:ea typeface="ＭＳ ゴシック" pitchFamily="49" charset="-128"/>
            </a:rPr>
            <a:t>億円となり、平成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年度以降増加傾向で推移しています。</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臨時財政対策債発行額の増加等による一般会計等にかかる地方債の現在高の増加が主な増要因となっています。県債残高を抑制するため、「みえ県民力ビジョン・第二次行動計画」において臨時財政対策債等県に裁量の余地のないものを除く県債残高の減少を目標数値に掲げており、投資的経費の抑制などにより減少傾向で推移しています。</a:t>
          </a:r>
        </a:p>
        <a:p>
          <a:r>
            <a:rPr kumimoji="1" lang="ja-JP" altLang="en-US" sz="1100">
              <a:latin typeface="ＭＳ ゴシック" pitchFamily="49" charset="-128"/>
              <a:ea typeface="ＭＳ ゴシック" pitchFamily="49" charset="-128"/>
            </a:rPr>
            <a:t>　今後も引き続き「第二次行財政改革取組」、「三重県財政の健全化に向けた集中取組」、各公営企業の経営戦略等に基づく取組み等により、将来負担の減少に努めます。</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・国の補助を受けて「国民健康保険財政安定化基金」を積み立てたこと等により特定目的基金が微増する一方、財政調整基金が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・今後も公債費が高水準で推移するとともに、社会保障関係経費についても医療・介護等の自然増に伴い増加するなど、厳しい財政状況が当面続くこともあり、中長期的に減少傾向にある。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・三重県高等学校等修学奨学基金：学校教育法に規定する高等学校または高等専門学校における、経済的な理由で修学が困難な者に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対する高等学校等修学奨学金貸付事業の実施。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・三重県国民体育大会運営基金：第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回国民体育大会の円滑な運営の推進。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・国民健康保険財政安定化基金：国の補助金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・地域医療再生臨時特例基金：地域医療再生計画に基づく、「救急医療等の充実に向けた取組」と「小児・周産期医療の充実に向け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た取組」を達成するための施設整備に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・三重県国民体育大会運営基金：第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回国民体育大会の運営に必要な財源の確保を図るため、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年まで積立予定。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・地域医療介護総合確保基金：団塊の世代が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歳以上を迎える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年を視野に、「地域医療構想の達成に向けた医療機関の施設又は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設備の整備に関する事業」、「居宅等における医療の提供に関する事業」、「介護従事者の確保に関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する事業」、「医療従事者の確保に関する事業」、「介護施設等の整備に関する事業」を実施するた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め、国の補助金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・景気の動向による法人関係税等の変動及び公債費の増にかかる取崩しの増により減少した。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・災害への備え等のため、過去の実績等を踏まえ、概ね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1,834,269
1,786,598
5,774.41
688,792,950
676,040,385
1,882,020
432,574,208
1,413,348,794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の有形固定資産減価償却率はグループ内平均値と比較し低い値となっています。これは道路、橋りょう、トンネルなどのインフラ施設の整備を行った時期が、他県に比べるとやや遅かったことによるものと考えられますが、いずれ上昇してくるものと推測さ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本県では「三重県公共施設総合管理計画」に基づき、個々の施設の長寿命化対策を盛り込んだ個別施設計画を令和２年度までに作成し、適切な維持管理を進めていくこととしています。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0624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258945" y="555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1924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45102</xdr:rowOff>
    </xdr:from>
    <xdr:ext cx="405111" cy="259045"/>
    <xdr:sp macro="" textlink="">
      <xdr:nvSpPr>
        <xdr:cNvPr id="66" name="有形固定資産減価償却率平均値テキスト"/>
        <xdr:cNvSpPr txBox="1"/>
      </xdr:nvSpPr>
      <xdr:spPr>
        <a:xfrm>
          <a:off x="4258945" y="473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15734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138811</xdr:rowOff>
    </xdr:from>
    <xdr:to>
      <xdr:col>19</xdr:col>
      <xdr:colOff>187325</xdr:colOff>
      <xdr:row>30</xdr:row>
      <xdr:rowOff>68961</xdr:rowOff>
    </xdr:to>
    <xdr:sp macro="" textlink="">
      <xdr:nvSpPr>
        <xdr:cNvPr id="68" name="フローチャート: 判断 67"/>
        <xdr:cNvSpPr/>
      </xdr:nvSpPr>
      <xdr:spPr>
        <a:xfrm>
          <a:off x="3537585" y="5000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19177</xdr:rowOff>
    </xdr:from>
    <xdr:to>
      <xdr:col>15</xdr:col>
      <xdr:colOff>187325</xdr:colOff>
      <xdr:row>30</xdr:row>
      <xdr:rowOff>120777</xdr:rowOff>
    </xdr:to>
    <xdr:sp macro="" textlink="">
      <xdr:nvSpPr>
        <xdr:cNvPr id="69" name="フローチャート: 判断 68"/>
        <xdr:cNvSpPr/>
      </xdr:nvSpPr>
      <xdr:spPr>
        <a:xfrm>
          <a:off x="2867025" y="504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27813</xdr:rowOff>
    </xdr:from>
    <xdr:to>
      <xdr:col>23</xdr:col>
      <xdr:colOff>136525</xdr:colOff>
      <xdr:row>30</xdr:row>
      <xdr:rowOff>129413</xdr:rowOff>
    </xdr:to>
    <xdr:sp macro="" textlink="">
      <xdr:nvSpPr>
        <xdr:cNvPr id="75" name="楕円 74"/>
        <xdr:cNvSpPr/>
      </xdr:nvSpPr>
      <xdr:spPr>
        <a:xfrm>
          <a:off x="4157345" y="50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6240</xdr:rowOff>
    </xdr:from>
    <xdr:ext cx="405111" cy="259045"/>
    <xdr:sp macro="" textlink="">
      <xdr:nvSpPr>
        <xdr:cNvPr id="76" name="有形固定資産減価償却率該当値テキスト"/>
        <xdr:cNvSpPr txBox="1"/>
      </xdr:nvSpPr>
      <xdr:spPr>
        <a:xfrm>
          <a:off x="4258945" y="503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101219</xdr:rowOff>
    </xdr:from>
    <xdr:to>
      <xdr:col>19</xdr:col>
      <xdr:colOff>187325</xdr:colOff>
      <xdr:row>31</xdr:row>
      <xdr:rowOff>31369</xdr:rowOff>
    </xdr:to>
    <xdr:sp macro="" textlink="">
      <xdr:nvSpPr>
        <xdr:cNvPr id="77" name="楕円 76"/>
        <xdr:cNvSpPr/>
      </xdr:nvSpPr>
      <xdr:spPr>
        <a:xfrm>
          <a:off x="3537585" y="5130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78613</xdr:rowOff>
    </xdr:from>
    <xdr:to>
      <xdr:col>23</xdr:col>
      <xdr:colOff>85725</xdr:colOff>
      <xdr:row>30</xdr:row>
      <xdr:rowOff>152019</xdr:rowOff>
    </xdr:to>
    <xdr:cxnSp macro="">
      <xdr:nvCxnSpPr>
        <xdr:cNvPr id="78" name="直線コネクタ 77"/>
        <xdr:cNvCxnSpPr/>
      </xdr:nvCxnSpPr>
      <xdr:spPr>
        <a:xfrm flipV="1">
          <a:off x="3588385" y="5107813"/>
          <a:ext cx="61976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85488</xdr:rowOff>
    </xdr:from>
    <xdr:ext cx="405111" cy="259045"/>
    <xdr:sp macro="" textlink="">
      <xdr:nvSpPr>
        <xdr:cNvPr id="79" name="n_1aveValue有形固定資産減価償却率"/>
        <xdr:cNvSpPr txBox="1"/>
      </xdr:nvSpPr>
      <xdr:spPr>
        <a:xfrm>
          <a:off x="3395989" y="477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80" name="n_2aveValue有形固定資産減価償却率"/>
        <xdr:cNvSpPr txBox="1"/>
      </xdr:nvSpPr>
      <xdr:spPr>
        <a:xfrm>
          <a:off x="2738129" y="483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22496</xdr:rowOff>
    </xdr:from>
    <xdr:ext cx="405111" cy="259045"/>
    <xdr:sp macro="" textlink="">
      <xdr:nvSpPr>
        <xdr:cNvPr id="81" name="n_1mainValue有形固定資産減価償却率"/>
        <xdr:cNvSpPr txBox="1"/>
      </xdr:nvSpPr>
      <xdr:spPr>
        <a:xfrm>
          <a:off x="3395989" y="5219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7" name="正方形/長方形 86"/>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8" name="正方形/長方形 87"/>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2" name="テキスト ボックス 91"/>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分母となる「公債費元金に充てられる経常一般財源等」は、年度により変動があるものの、分子となる「将来負担額等」は昨年度から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ポイント上昇しましたが、グループ内平均値と比べると低い数値となっていることから、平成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13.2</a:t>
          </a:r>
          <a:r>
            <a:rPr kumimoji="1" lang="ja-JP" altLang="en-US" sz="1100">
              <a:latin typeface="ＭＳ Ｐゴシック" panose="020B0600070205080204" pitchFamily="50" charset="-128"/>
              <a:ea typeface="ＭＳ Ｐゴシック" panose="020B0600070205080204" pitchFamily="50" charset="-128"/>
            </a:rPr>
            <a:t>年となりました。グループ内との比較では、「将来負担比率」と同様に、平均値より低い数値となっています。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6" name="直線コネクタ 95"/>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97" name="テキスト ボックス 96"/>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8" name="直線コネクタ 97"/>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99" name="テキスト ボックス 98"/>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0" name="直線コネクタ 99"/>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101" name="テキスト ボックス 100"/>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2" name="直線コネクタ 101"/>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3" name="テキスト ボックス 102"/>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4" name="直線コネクタ 103"/>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5" name="テキスト ボックス 104"/>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6" name="直線コネクタ 105"/>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7" name="テキスト ボックス 106"/>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11" name="直線コネクタ 110"/>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12"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3" name="直線コネクタ 112"/>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14"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5" name="直線コネクタ 114"/>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6"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17" name="フローチャート: 判断 116"/>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1361</xdr:rowOff>
    </xdr:from>
    <xdr:to>
      <xdr:col>76</xdr:col>
      <xdr:colOff>73025</xdr:colOff>
      <xdr:row>32</xdr:row>
      <xdr:rowOff>102961</xdr:rowOff>
    </xdr:to>
    <xdr:sp macro="" textlink="">
      <xdr:nvSpPr>
        <xdr:cNvPr id="123" name="楕円 122"/>
        <xdr:cNvSpPr/>
      </xdr:nvSpPr>
      <xdr:spPr>
        <a:xfrm>
          <a:off x="13001625" y="53658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151238</xdr:rowOff>
    </xdr:from>
    <xdr:ext cx="405111" cy="259045"/>
    <xdr:sp macro="" textlink="">
      <xdr:nvSpPr>
        <xdr:cNvPr id="124" name="債務償還可能年数該当値テキスト"/>
        <xdr:cNvSpPr txBox="1"/>
      </xdr:nvSpPr>
      <xdr:spPr>
        <a:xfrm>
          <a:off x="13080365" y="5348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1,834,269
1,786,598
5,774.41
688,792,950
676,040,385
1,882,020
432,574,208
1,413,348,794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084955" y="5538107"/>
          <a:ext cx="127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52268</xdr:rowOff>
    </xdr:from>
    <xdr:ext cx="405111" cy="259045"/>
    <xdr:sp macro="" textlink="">
      <xdr:nvSpPr>
        <xdr:cNvPr id="59" name="【道路】&#10;有形固定資産減価償却率最小値テキスト"/>
        <xdr:cNvSpPr txBox="1"/>
      </xdr:nvSpPr>
      <xdr:spPr>
        <a:xfrm>
          <a:off x="413766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020820" y="692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124114</xdr:rowOff>
    </xdr:from>
    <xdr:ext cx="405111" cy="259045"/>
    <xdr:sp macro="" textlink="">
      <xdr:nvSpPr>
        <xdr:cNvPr id="61" name="【道路】&#10;有形固定資産減価償却率最大値テキスト"/>
        <xdr:cNvSpPr txBox="1"/>
      </xdr:nvSpPr>
      <xdr:spPr>
        <a:xfrm>
          <a:off x="41376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7455</xdr:rowOff>
    </xdr:from>
    <xdr:ext cx="405111" cy="259045"/>
    <xdr:sp macro="" textlink="">
      <xdr:nvSpPr>
        <xdr:cNvPr id="63" name="【道路】&#10;有形固定資産減価償却率平均値テキスト"/>
        <xdr:cNvSpPr txBox="1"/>
      </xdr:nvSpPr>
      <xdr:spPr>
        <a:xfrm>
          <a:off x="4137660" y="6042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036060" y="6191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xdr:nvSpPr>
        <xdr:cNvPr id="65" name="フローチャート: 判断 64"/>
        <xdr:cNvSpPr/>
      </xdr:nvSpPr>
      <xdr:spPr>
        <a:xfrm>
          <a:off x="3312160" y="629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2" name="楕円 71"/>
        <xdr:cNvSpPr/>
      </xdr:nvSpPr>
      <xdr:spPr>
        <a:xfrm>
          <a:off x="4036060" y="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158949</xdr:rowOff>
    </xdr:from>
    <xdr:ext cx="405111" cy="259045"/>
    <xdr:sp macro="" textlink="">
      <xdr:nvSpPr>
        <xdr:cNvPr id="73" name="【道路】&#10;有形固定資産減価償却率該当値テキスト"/>
        <xdr:cNvSpPr txBox="1"/>
      </xdr:nvSpPr>
      <xdr:spPr>
        <a:xfrm>
          <a:off x="4137660" y="636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87449</xdr:rowOff>
    </xdr:from>
    <xdr:to>
      <xdr:col>20</xdr:col>
      <xdr:colOff>38100</xdr:colOff>
      <xdr:row>39</xdr:row>
      <xdr:rowOff>17599</xdr:rowOff>
    </xdr:to>
    <xdr:sp macro="" textlink="">
      <xdr:nvSpPr>
        <xdr:cNvPr id="74" name="楕円 73"/>
        <xdr:cNvSpPr/>
      </xdr:nvSpPr>
      <xdr:spPr>
        <a:xfrm>
          <a:off x="3312160" y="6457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138249</xdr:rowOff>
    </xdr:to>
    <xdr:cxnSp macro="">
      <xdr:nvCxnSpPr>
        <xdr:cNvPr id="75" name="直線コネクタ 74"/>
        <xdr:cNvCxnSpPr/>
      </xdr:nvCxnSpPr>
      <xdr:spPr>
        <a:xfrm flipV="1">
          <a:off x="3355340" y="6430192"/>
          <a:ext cx="73152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42290</xdr:rowOff>
    </xdr:from>
    <xdr:ext cx="405111" cy="259045"/>
    <xdr:sp macro="" textlink="">
      <xdr:nvSpPr>
        <xdr:cNvPr id="76" name="n_1aveValue【道路】&#10;有形固定資産減価償却率"/>
        <xdr:cNvSpPr txBox="1"/>
      </xdr:nvSpPr>
      <xdr:spPr>
        <a:xfrm>
          <a:off x="317056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77" name="n_2aveValue【道路】&#10;有形固定資産減価償却率"/>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8726</xdr:rowOff>
    </xdr:from>
    <xdr:ext cx="405111" cy="259045"/>
    <xdr:sp macro="" textlink="">
      <xdr:nvSpPr>
        <xdr:cNvPr id="78" name="n_1mainValue【道路】&#10;有形固定資産減価償却率"/>
        <xdr:cNvSpPr txBox="1"/>
      </xdr:nvSpPr>
      <xdr:spPr>
        <a:xfrm>
          <a:off x="317056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0" name="正方形/長方形 79"/>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1" name="正方形/長方形 80"/>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2" name="正方形/長方形 81"/>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3" name="正方形/長方形 82"/>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5" name="テキスト ボックス 84"/>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2" name="テキスト ボックス 91"/>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162497</xdr:rowOff>
    </xdr:from>
    <xdr:to>
      <xdr:col>54</xdr:col>
      <xdr:colOff>189865</xdr:colOff>
      <xdr:row>40</xdr:row>
      <xdr:rowOff>115062</xdr:rowOff>
    </xdr:to>
    <xdr:cxnSp macro="">
      <xdr:nvCxnSpPr>
        <xdr:cNvPr id="96" name="直線コネクタ 95"/>
        <xdr:cNvCxnSpPr/>
      </xdr:nvCxnSpPr>
      <xdr:spPr>
        <a:xfrm flipV="1">
          <a:off x="9218295" y="5694617"/>
          <a:ext cx="1270" cy="112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118889</xdr:rowOff>
    </xdr:from>
    <xdr:ext cx="469744" cy="259045"/>
    <xdr:sp macro="" textlink="">
      <xdr:nvSpPr>
        <xdr:cNvPr id="97" name="【道路】&#10;一人当たり延長最小値テキスト"/>
        <xdr:cNvSpPr txBox="1"/>
      </xdr:nvSpPr>
      <xdr:spPr>
        <a:xfrm>
          <a:off x="9271000" y="68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115062</xdr:rowOff>
    </xdr:from>
    <xdr:to>
      <xdr:col>55</xdr:col>
      <xdr:colOff>88900</xdr:colOff>
      <xdr:row>40</xdr:row>
      <xdr:rowOff>115062</xdr:rowOff>
    </xdr:to>
    <xdr:cxnSp macro="">
      <xdr:nvCxnSpPr>
        <xdr:cNvPr id="98" name="直線コネクタ 97"/>
        <xdr:cNvCxnSpPr/>
      </xdr:nvCxnSpPr>
      <xdr:spPr>
        <a:xfrm>
          <a:off x="9154160" y="6820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109174</xdr:rowOff>
    </xdr:from>
    <xdr:ext cx="469744" cy="259045"/>
    <xdr:sp macro="" textlink="">
      <xdr:nvSpPr>
        <xdr:cNvPr id="99" name="【道路】&#10;一人当たり延長最大値テキスト"/>
        <xdr:cNvSpPr txBox="1"/>
      </xdr:nvSpPr>
      <xdr:spPr>
        <a:xfrm>
          <a:off x="9271000" y="547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162497</xdr:rowOff>
    </xdr:from>
    <xdr:to>
      <xdr:col>55</xdr:col>
      <xdr:colOff>88900</xdr:colOff>
      <xdr:row>33</xdr:row>
      <xdr:rowOff>162497</xdr:rowOff>
    </xdr:to>
    <xdr:cxnSp macro="">
      <xdr:nvCxnSpPr>
        <xdr:cNvPr id="100" name="直線コネクタ 99"/>
        <xdr:cNvCxnSpPr/>
      </xdr:nvCxnSpPr>
      <xdr:spPr>
        <a:xfrm>
          <a:off x="9154160" y="5694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110697</xdr:rowOff>
    </xdr:from>
    <xdr:ext cx="469744" cy="259045"/>
    <xdr:sp macro="" textlink="">
      <xdr:nvSpPr>
        <xdr:cNvPr id="101" name="【道路】&#10;一人当たり延長平均値テキスト"/>
        <xdr:cNvSpPr txBox="1"/>
      </xdr:nvSpPr>
      <xdr:spPr>
        <a:xfrm>
          <a:off x="9271000" y="648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132270</xdr:rowOff>
    </xdr:from>
    <xdr:to>
      <xdr:col>55</xdr:col>
      <xdr:colOff>50800</xdr:colOff>
      <xdr:row>39</xdr:row>
      <xdr:rowOff>62420</xdr:rowOff>
    </xdr:to>
    <xdr:sp macro="" textlink="">
      <xdr:nvSpPr>
        <xdr:cNvPr id="102" name="フローチャート: 判断 101"/>
        <xdr:cNvSpPr/>
      </xdr:nvSpPr>
      <xdr:spPr>
        <a:xfrm>
          <a:off x="9192260" y="6502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101409</xdr:rowOff>
    </xdr:from>
    <xdr:to>
      <xdr:col>50</xdr:col>
      <xdr:colOff>165100</xdr:colOff>
      <xdr:row>39</xdr:row>
      <xdr:rowOff>31559</xdr:rowOff>
    </xdr:to>
    <xdr:sp macro="" textlink="">
      <xdr:nvSpPr>
        <xdr:cNvPr id="103" name="フローチャート: 判断 102"/>
        <xdr:cNvSpPr/>
      </xdr:nvSpPr>
      <xdr:spPr>
        <a:xfrm>
          <a:off x="8445500" y="6471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107696</xdr:rowOff>
    </xdr:from>
    <xdr:to>
      <xdr:col>46</xdr:col>
      <xdr:colOff>38100</xdr:colOff>
      <xdr:row>39</xdr:row>
      <xdr:rowOff>37846</xdr:rowOff>
    </xdr:to>
    <xdr:sp macro="" textlink="">
      <xdr:nvSpPr>
        <xdr:cNvPr id="104" name="フローチャート: 判断 103"/>
        <xdr:cNvSpPr/>
      </xdr:nvSpPr>
      <xdr:spPr>
        <a:xfrm>
          <a:off x="7670800" y="6478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170561</xdr:rowOff>
    </xdr:from>
    <xdr:to>
      <xdr:col>55</xdr:col>
      <xdr:colOff>50800</xdr:colOff>
      <xdr:row>36</xdr:row>
      <xdr:rowOff>100711</xdr:rowOff>
    </xdr:to>
    <xdr:sp macro="" textlink="">
      <xdr:nvSpPr>
        <xdr:cNvPr id="110" name="楕円 109"/>
        <xdr:cNvSpPr/>
      </xdr:nvSpPr>
      <xdr:spPr>
        <a:xfrm>
          <a:off x="9192260" y="60379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21988</xdr:rowOff>
    </xdr:from>
    <xdr:ext cx="469744" cy="259045"/>
    <xdr:sp macro="" textlink="">
      <xdr:nvSpPr>
        <xdr:cNvPr id="111" name="【道路】&#10;一人当たり延長該当値テキスト"/>
        <xdr:cNvSpPr txBox="1"/>
      </xdr:nvSpPr>
      <xdr:spPr>
        <a:xfrm>
          <a:off x="9271000" y="5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171133</xdr:rowOff>
    </xdr:from>
    <xdr:to>
      <xdr:col>50</xdr:col>
      <xdr:colOff>165100</xdr:colOff>
      <xdr:row>36</xdr:row>
      <xdr:rowOff>101283</xdr:rowOff>
    </xdr:to>
    <xdr:sp macro="" textlink="">
      <xdr:nvSpPr>
        <xdr:cNvPr id="112" name="楕円 111"/>
        <xdr:cNvSpPr/>
      </xdr:nvSpPr>
      <xdr:spPr>
        <a:xfrm>
          <a:off x="8445500" y="60385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49911</xdr:rowOff>
    </xdr:from>
    <xdr:to>
      <xdr:col>55</xdr:col>
      <xdr:colOff>0</xdr:colOff>
      <xdr:row>36</xdr:row>
      <xdr:rowOff>50483</xdr:rowOff>
    </xdr:to>
    <xdr:cxnSp macro="">
      <xdr:nvCxnSpPr>
        <xdr:cNvPr id="113" name="直線コネクタ 112"/>
        <xdr:cNvCxnSpPr/>
      </xdr:nvCxnSpPr>
      <xdr:spPr>
        <a:xfrm flipV="1">
          <a:off x="8496300" y="6084951"/>
          <a:ext cx="7239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22686</xdr:rowOff>
    </xdr:from>
    <xdr:ext cx="469744" cy="259045"/>
    <xdr:sp macro="" textlink="">
      <xdr:nvSpPr>
        <xdr:cNvPr id="114" name="n_1aveValue【道路】&#10;一人当たり延長"/>
        <xdr:cNvSpPr txBox="1"/>
      </xdr:nvSpPr>
      <xdr:spPr>
        <a:xfrm>
          <a:off x="8271587" y="65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54373</xdr:rowOff>
    </xdr:from>
    <xdr:ext cx="469744" cy="259045"/>
    <xdr:sp macro="" textlink="">
      <xdr:nvSpPr>
        <xdr:cNvPr id="115" name="n_2aveValue【道路】&#10;一人当たり延長"/>
        <xdr:cNvSpPr txBox="1"/>
      </xdr:nvSpPr>
      <xdr:spPr>
        <a:xfrm>
          <a:off x="7509587"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117810</xdr:rowOff>
    </xdr:from>
    <xdr:ext cx="469744" cy="259045"/>
    <xdr:sp macro="" textlink="">
      <xdr:nvSpPr>
        <xdr:cNvPr id="116" name="n_1mainValue【道路】&#10;一人当たり延長"/>
        <xdr:cNvSpPr txBox="1"/>
      </xdr:nvSpPr>
      <xdr:spPr>
        <a:xfrm>
          <a:off x="8271587" y="58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8" name="正方形/長方形 117"/>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9" name="正方形/長方形 118"/>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0" name="正方形/長方形 119"/>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1" name="正方形/長方形 120"/>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37" name="直線コネクタ 136"/>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38" name="【橋りょう・トンネル】&#10;有形固定資産減価償却率最小値テキスト"/>
        <xdr:cNvSpPr txBox="1"/>
      </xdr:nvSpPr>
      <xdr:spPr>
        <a:xfrm>
          <a:off x="41376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40" name="【橋りょう・トンネル】&#10;有形固定資産減価償却率最大値テキスト"/>
        <xdr:cNvSpPr txBox="1"/>
      </xdr:nvSpPr>
      <xdr:spPr>
        <a:xfrm>
          <a:off x="4137660" y="915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41" name="直線コネクタ 140"/>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52087</xdr:rowOff>
    </xdr:from>
    <xdr:ext cx="405111" cy="259045"/>
    <xdr:sp macro="" textlink="">
      <xdr:nvSpPr>
        <xdr:cNvPr id="142" name="【橋りょう・トンネル】&#10;有形固定資産減価償却率平均値テキスト"/>
        <xdr:cNvSpPr txBox="1"/>
      </xdr:nvSpPr>
      <xdr:spPr>
        <a:xfrm>
          <a:off x="4137660" y="9775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43" name="フローチャート: 判断 142"/>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61214</xdr:rowOff>
    </xdr:from>
    <xdr:to>
      <xdr:col>20</xdr:col>
      <xdr:colOff>38100</xdr:colOff>
      <xdr:row>59</xdr:row>
      <xdr:rowOff>162814</xdr:rowOff>
    </xdr:to>
    <xdr:sp macro="" textlink="">
      <xdr:nvSpPr>
        <xdr:cNvPr id="144" name="フローチャート: 判断 143"/>
        <xdr:cNvSpPr/>
      </xdr:nvSpPr>
      <xdr:spPr>
        <a:xfrm>
          <a:off x="3312160" y="99519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514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楕円 150"/>
        <xdr:cNvSpPr/>
      </xdr:nvSpPr>
      <xdr:spPr>
        <a:xfrm>
          <a:off x="403606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76217</xdr:rowOff>
    </xdr:from>
    <xdr:ext cx="405111" cy="259045"/>
    <xdr:sp macro="" textlink="">
      <xdr:nvSpPr>
        <xdr:cNvPr id="152" name="【橋りょう・トンネル】&#10;有形固定資産減価償却率該当値テキスト"/>
        <xdr:cNvSpPr txBox="1"/>
      </xdr:nvSpPr>
      <xdr:spPr>
        <a:xfrm>
          <a:off x="4137660"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53" name="楕円 152"/>
        <xdr:cNvSpPr/>
      </xdr:nvSpPr>
      <xdr:spPr>
        <a:xfrm>
          <a:off x="3312160" y="1005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45720</xdr:rowOff>
    </xdr:to>
    <xdr:cxnSp macro="">
      <xdr:nvCxnSpPr>
        <xdr:cNvPr id="154" name="直線コネクタ 153"/>
        <xdr:cNvCxnSpPr/>
      </xdr:nvCxnSpPr>
      <xdr:spPr>
        <a:xfrm flipV="1">
          <a:off x="3355340" y="1003935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7891</xdr:rowOff>
    </xdr:from>
    <xdr:ext cx="405111" cy="259045"/>
    <xdr:sp macro="" textlink="">
      <xdr:nvSpPr>
        <xdr:cNvPr id="155" name="n_1aveValue【橋りょう・トンネル】&#10;有形固定資産減価償却率"/>
        <xdr:cNvSpPr txBox="1"/>
      </xdr:nvSpPr>
      <xdr:spPr>
        <a:xfrm>
          <a:off x="3170564" y="973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6" name="n_2aveValue【橋りょう・トンネル】&#10;有形固定資産減価償却率"/>
        <xdr:cNvSpPr txBox="1"/>
      </xdr:nvSpPr>
      <xdr:spPr>
        <a:xfrm>
          <a:off x="23857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87647</xdr:rowOff>
    </xdr:from>
    <xdr:ext cx="405111" cy="259045"/>
    <xdr:sp macro="" textlink="">
      <xdr:nvSpPr>
        <xdr:cNvPr id="157" name="n_1mainValue【橋りょう・トンネル】&#10;有形固定資産減価償却率"/>
        <xdr:cNvSpPr txBox="1"/>
      </xdr:nvSpPr>
      <xdr:spPr>
        <a:xfrm>
          <a:off x="317056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77" name="直線コネクタ 176"/>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78" name="【橋りょう・トンネル】&#10;一人当たり有形固定資産（償却資産）額最小値テキスト"/>
        <xdr:cNvSpPr txBox="1"/>
      </xdr:nvSpPr>
      <xdr:spPr>
        <a:xfrm>
          <a:off x="9271000" y="105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79" name="直線コネクタ 178"/>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80" name="【橋りょう・トンネル】&#10;一人当たり有形固定資産（償却資産）額最大値テキスト"/>
        <xdr:cNvSpPr txBox="1"/>
      </xdr:nvSpPr>
      <xdr:spPr>
        <a:xfrm>
          <a:off x="9271000" y="92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81" name="直線コネクタ 180"/>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83930</xdr:rowOff>
    </xdr:from>
    <xdr:ext cx="599010" cy="259045"/>
    <xdr:sp macro="" textlink="">
      <xdr:nvSpPr>
        <xdr:cNvPr id="182" name="【橋りょう・トンネル】&#10;一人当たり有形固定資産（償却資産）額平均値テキスト"/>
        <xdr:cNvSpPr txBox="1"/>
      </xdr:nvSpPr>
      <xdr:spPr>
        <a:xfrm>
          <a:off x="9271000" y="101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83" name="フローチャート: 判断 182"/>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61287</xdr:rowOff>
    </xdr:from>
    <xdr:to>
      <xdr:col>50</xdr:col>
      <xdr:colOff>165100</xdr:colOff>
      <xdr:row>60</xdr:row>
      <xdr:rowOff>162887</xdr:rowOff>
    </xdr:to>
    <xdr:sp macro="" textlink="">
      <xdr:nvSpPr>
        <xdr:cNvPr id="184" name="フローチャート: 判断 183"/>
        <xdr:cNvSpPr/>
      </xdr:nvSpPr>
      <xdr:spPr>
        <a:xfrm>
          <a:off x="8445500" y="1011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167339</xdr:rowOff>
    </xdr:from>
    <xdr:to>
      <xdr:col>46</xdr:col>
      <xdr:colOff>38100</xdr:colOff>
      <xdr:row>60</xdr:row>
      <xdr:rowOff>97489</xdr:rowOff>
    </xdr:to>
    <xdr:sp macro="" textlink="">
      <xdr:nvSpPr>
        <xdr:cNvPr id="185" name="フローチャート: 判断 184"/>
        <xdr:cNvSpPr/>
      </xdr:nvSpPr>
      <xdr:spPr>
        <a:xfrm>
          <a:off x="7670800" y="10058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13414</xdr:rowOff>
    </xdr:from>
    <xdr:to>
      <xdr:col>55</xdr:col>
      <xdr:colOff>50800</xdr:colOff>
      <xdr:row>58</xdr:row>
      <xdr:rowOff>115014</xdr:rowOff>
    </xdr:to>
    <xdr:sp macro="" textlink="">
      <xdr:nvSpPr>
        <xdr:cNvPr id="191" name="楕円 190"/>
        <xdr:cNvSpPr/>
      </xdr:nvSpPr>
      <xdr:spPr>
        <a:xfrm>
          <a:off x="9192260" y="9736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36291</xdr:rowOff>
    </xdr:from>
    <xdr:ext cx="599010" cy="259045"/>
    <xdr:sp macro="" textlink="">
      <xdr:nvSpPr>
        <xdr:cNvPr id="192" name="【橋りょう・トンネル】&#10;一人当たり有形固定資産（償却資産）額該当値テキスト"/>
        <xdr:cNvSpPr txBox="1"/>
      </xdr:nvSpPr>
      <xdr:spPr>
        <a:xfrm>
          <a:off x="9271000" y="959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15709</xdr:rowOff>
    </xdr:from>
    <xdr:to>
      <xdr:col>50</xdr:col>
      <xdr:colOff>165100</xdr:colOff>
      <xdr:row>58</xdr:row>
      <xdr:rowOff>117309</xdr:rowOff>
    </xdr:to>
    <xdr:sp macro="" textlink="">
      <xdr:nvSpPr>
        <xdr:cNvPr id="193" name="楕円 192"/>
        <xdr:cNvSpPr/>
      </xdr:nvSpPr>
      <xdr:spPr>
        <a:xfrm>
          <a:off x="8445500" y="97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64214</xdr:rowOff>
    </xdr:from>
    <xdr:to>
      <xdr:col>55</xdr:col>
      <xdr:colOff>0</xdr:colOff>
      <xdr:row>58</xdr:row>
      <xdr:rowOff>66509</xdr:rowOff>
    </xdr:to>
    <xdr:cxnSp macro="">
      <xdr:nvCxnSpPr>
        <xdr:cNvPr id="194" name="直線コネクタ 193"/>
        <xdr:cNvCxnSpPr/>
      </xdr:nvCxnSpPr>
      <xdr:spPr>
        <a:xfrm flipV="1">
          <a:off x="8496300" y="9787334"/>
          <a:ext cx="7239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154014</xdr:rowOff>
    </xdr:from>
    <xdr:ext cx="599010" cy="259045"/>
    <xdr:sp macro="" textlink="">
      <xdr:nvSpPr>
        <xdr:cNvPr id="195" name="n_1aveValue【橋りょう・トンネル】&#10;一人当たり有形固定資産（償却資産）額"/>
        <xdr:cNvSpPr txBox="1"/>
      </xdr:nvSpPr>
      <xdr:spPr>
        <a:xfrm>
          <a:off x="8214575" y="1021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114016</xdr:rowOff>
    </xdr:from>
    <xdr:ext cx="599010" cy="259045"/>
    <xdr:sp macro="" textlink="">
      <xdr:nvSpPr>
        <xdr:cNvPr id="196" name="n_2aveValue【橋りょう・トンネル】&#10;一人当たり有形固定資産（償却資産）額"/>
        <xdr:cNvSpPr txBox="1"/>
      </xdr:nvSpPr>
      <xdr:spPr>
        <a:xfrm>
          <a:off x="7444955" y="983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133836</xdr:rowOff>
    </xdr:from>
    <xdr:ext cx="599010" cy="259045"/>
    <xdr:sp macro="" textlink="">
      <xdr:nvSpPr>
        <xdr:cNvPr id="197" name="n_1mainValue【橋りょう・トンネル】&#10;一人当たり有形固定資産（償却資産）額"/>
        <xdr:cNvSpPr txBox="1"/>
      </xdr:nvSpPr>
      <xdr:spPr>
        <a:xfrm>
          <a:off x="8214575" y="952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9" name="正方形/長方形 198"/>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0" name="正方形/長方形 199"/>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1" name="正方形/長方形 200"/>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2" name="正方形/長方形 201"/>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8" name="テキスト ボックス 20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8" name="テキスト ボックス 21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22" name="直線コネクタ 221"/>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23" name="【公営住宅】&#10;有形固定資産減価償却率最小値テキスト"/>
        <xdr:cNvSpPr txBox="1"/>
      </xdr:nvSpPr>
      <xdr:spPr>
        <a:xfrm>
          <a:off x="413766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24" name="直線コネクタ 223"/>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25" name="【公営住宅】&#10;有形固定資産減価償却率最大値テキスト"/>
        <xdr:cNvSpPr txBox="1"/>
      </xdr:nvSpPr>
      <xdr:spPr>
        <a:xfrm>
          <a:off x="41376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26" name="直線コネクタ 225"/>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119215</xdr:rowOff>
    </xdr:from>
    <xdr:ext cx="405111" cy="259045"/>
    <xdr:sp macro="" textlink="">
      <xdr:nvSpPr>
        <xdr:cNvPr id="227" name="【公営住宅】&#10;有形固定資産減価償却率平均値テキスト"/>
        <xdr:cNvSpPr txBox="1"/>
      </xdr:nvSpPr>
      <xdr:spPr>
        <a:xfrm>
          <a:off x="413766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28" name="フローチャート: 判断 227"/>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xdr:nvSpPr>
        <xdr:cNvPr id="229" name="フローチャート: 判断 228"/>
        <xdr:cNvSpPr/>
      </xdr:nvSpPr>
      <xdr:spPr>
        <a:xfrm>
          <a:off x="331216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xdr:nvSpPr>
        <xdr:cNvPr id="230" name="フローチャート: 判断 229"/>
        <xdr:cNvSpPr/>
      </xdr:nvSpPr>
      <xdr:spPr>
        <a:xfrm>
          <a:off x="2514600" y="13483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3629</xdr:rowOff>
    </xdr:from>
    <xdr:to>
      <xdr:col>24</xdr:col>
      <xdr:colOff>114300</xdr:colOff>
      <xdr:row>78</xdr:row>
      <xdr:rowOff>105229</xdr:rowOff>
    </xdr:to>
    <xdr:sp macro="" textlink="">
      <xdr:nvSpPr>
        <xdr:cNvPr id="236" name="楕円 235"/>
        <xdr:cNvSpPr/>
      </xdr:nvSpPr>
      <xdr:spPr>
        <a:xfrm>
          <a:off x="4036060" y="130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90006</xdr:rowOff>
    </xdr:from>
    <xdr:ext cx="405111" cy="259045"/>
    <xdr:sp macro="" textlink="">
      <xdr:nvSpPr>
        <xdr:cNvPr id="237" name="【公営住宅】&#10;有形固定資産減価償却率該当値テキスト"/>
        <xdr:cNvSpPr txBox="1"/>
      </xdr:nvSpPr>
      <xdr:spPr>
        <a:xfrm>
          <a:off x="4137660" y="12998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52614</xdr:rowOff>
    </xdr:from>
    <xdr:to>
      <xdr:col>20</xdr:col>
      <xdr:colOff>38100</xdr:colOff>
      <xdr:row>78</xdr:row>
      <xdr:rowOff>154214</xdr:rowOff>
    </xdr:to>
    <xdr:sp macro="" textlink="">
      <xdr:nvSpPr>
        <xdr:cNvPr id="238" name="楕円 237"/>
        <xdr:cNvSpPr/>
      </xdr:nvSpPr>
      <xdr:spPr>
        <a:xfrm>
          <a:off x="3312160" y="13128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54429</xdr:rowOff>
    </xdr:from>
    <xdr:to>
      <xdr:col>24</xdr:col>
      <xdr:colOff>63500</xdr:colOff>
      <xdr:row>78</xdr:row>
      <xdr:rowOff>103414</xdr:rowOff>
    </xdr:to>
    <xdr:cxnSp macro="">
      <xdr:nvCxnSpPr>
        <xdr:cNvPr id="239" name="直線コネクタ 238"/>
        <xdr:cNvCxnSpPr/>
      </xdr:nvCxnSpPr>
      <xdr:spPr>
        <a:xfrm flipV="1">
          <a:off x="3355340" y="13130349"/>
          <a:ext cx="7315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153506</xdr:rowOff>
    </xdr:from>
    <xdr:ext cx="405111" cy="259045"/>
    <xdr:sp macro="" textlink="">
      <xdr:nvSpPr>
        <xdr:cNvPr id="240" name="n_1aveValue【公営住宅】&#10;有形固定資産減価償却率"/>
        <xdr:cNvSpPr txBox="1"/>
      </xdr:nvSpPr>
      <xdr:spPr>
        <a:xfrm>
          <a:off x="3170564" y="1373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241" name="n_2aveValue【公営住宅】&#10;有形固定資産減価償却率"/>
        <xdr:cNvSpPr txBox="1"/>
      </xdr:nvSpPr>
      <xdr:spPr>
        <a:xfrm>
          <a:off x="238570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170741</xdr:rowOff>
    </xdr:from>
    <xdr:ext cx="405111" cy="259045"/>
    <xdr:sp macro="" textlink="">
      <xdr:nvSpPr>
        <xdr:cNvPr id="242" name="n_1mainValue【公営住宅】&#10;有形固定資産減価償却率"/>
        <xdr:cNvSpPr txBox="1"/>
      </xdr:nvSpPr>
      <xdr:spPr>
        <a:xfrm>
          <a:off x="3170564" y="1291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4" name="正方形/長方形 24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5" name="正方形/長方形 24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6" name="正方形/長方形 24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7" name="正方形/長方形 24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2" name="テキスト ボックス 25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4" name="テキスト ボックス 25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6" name="テキスト ボックス 25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8" name="テキスト ボックス 25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0" name="テキスト ボックス 25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2" name="テキスト ボックス 26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66" name="直線コネクタ 265"/>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67" name="【公営住宅】&#10;一人当たり面積最小値テキスト"/>
        <xdr:cNvSpPr txBox="1"/>
      </xdr:nvSpPr>
      <xdr:spPr>
        <a:xfrm>
          <a:off x="9271000" y="143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68" name="直線コネクタ 267"/>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69" name="【公営住宅】&#10;一人当たり面積最大値テキスト"/>
        <xdr:cNvSpPr txBox="1"/>
      </xdr:nvSpPr>
      <xdr:spPr>
        <a:xfrm>
          <a:off x="92710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70" name="直線コネクタ 269"/>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165298</xdr:rowOff>
    </xdr:from>
    <xdr:ext cx="469744" cy="259045"/>
    <xdr:sp macro="" textlink="">
      <xdr:nvSpPr>
        <xdr:cNvPr id="271" name="【公営住宅】&#10;一人当たり面積平均値テキスト"/>
        <xdr:cNvSpPr txBox="1"/>
      </xdr:nvSpPr>
      <xdr:spPr>
        <a:xfrm>
          <a:off x="9271000" y="1374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72" name="フローチャート: 判断 271"/>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114663</xdr:rowOff>
    </xdr:from>
    <xdr:to>
      <xdr:col>50</xdr:col>
      <xdr:colOff>165100</xdr:colOff>
      <xdr:row>83</xdr:row>
      <xdr:rowOff>44813</xdr:rowOff>
    </xdr:to>
    <xdr:sp macro="" textlink="">
      <xdr:nvSpPr>
        <xdr:cNvPr id="273" name="フローチャート: 判断 272"/>
        <xdr:cNvSpPr/>
      </xdr:nvSpPr>
      <xdr:spPr>
        <a:xfrm>
          <a:off x="84455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126093</xdr:rowOff>
    </xdr:from>
    <xdr:to>
      <xdr:col>46</xdr:col>
      <xdr:colOff>38100</xdr:colOff>
      <xdr:row>81</xdr:row>
      <xdr:rowOff>56243</xdr:rowOff>
    </xdr:to>
    <xdr:sp macro="" textlink="">
      <xdr:nvSpPr>
        <xdr:cNvPr id="274" name="フローチャート: 判断 273"/>
        <xdr:cNvSpPr/>
      </xdr:nvSpPr>
      <xdr:spPr>
        <a:xfrm>
          <a:off x="7670800" y="13537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59145</xdr:rowOff>
    </xdr:from>
    <xdr:to>
      <xdr:col>55</xdr:col>
      <xdr:colOff>50800</xdr:colOff>
      <xdr:row>85</xdr:row>
      <xdr:rowOff>160745</xdr:rowOff>
    </xdr:to>
    <xdr:sp macro="" textlink="">
      <xdr:nvSpPr>
        <xdr:cNvPr id="280" name="楕円 279"/>
        <xdr:cNvSpPr/>
      </xdr:nvSpPr>
      <xdr:spPr>
        <a:xfrm>
          <a:off x="9192260" y="14308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145522</xdr:rowOff>
    </xdr:from>
    <xdr:ext cx="469744" cy="259045"/>
    <xdr:sp macro="" textlink="">
      <xdr:nvSpPr>
        <xdr:cNvPr id="281" name="【公営住宅】&#10;一人当たり面積該当値テキスト"/>
        <xdr:cNvSpPr txBox="1"/>
      </xdr:nvSpPr>
      <xdr:spPr>
        <a:xfrm>
          <a:off x="9271000" y="1422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59145</xdr:rowOff>
    </xdr:from>
    <xdr:to>
      <xdr:col>50</xdr:col>
      <xdr:colOff>165100</xdr:colOff>
      <xdr:row>85</xdr:row>
      <xdr:rowOff>160745</xdr:rowOff>
    </xdr:to>
    <xdr:sp macro="" textlink="">
      <xdr:nvSpPr>
        <xdr:cNvPr id="282" name="楕円 281"/>
        <xdr:cNvSpPr/>
      </xdr:nvSpPr>
      <xdr:spPr>
        <a:xfrm>
          <a:off x="8445500" y="143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109945</xdr:rowOff>
    </xdr:from>
    <xdr:to>
      <xdr:col>55</xdr:col>
      <xdr:colOff>0</xdr:colOff>
      <xdr:row>85</xdr:row>
      <xdr:rowOff>109945</xdr:rowOff>
    </xdr:to>
    <xdr:cxnSp macro="">
      <xdr:nvCxnSpPr>
        <xdr:cNvPr id="283" name="直線コネクタ 282"/>
        <xdr:cNvCxnSpPr/>
      </xdr:nvCxnSpPr>
      <xdr:spPr>
        <a:xfrm>
          <a:off x="8496300" y="1435934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61340</xdr:rowOff>
    </xdr:from>
    <xdr:ext cx="469744" cy="259045"/>
    <xdr:sp macro="" textlink="">
      <xdr:nvSpPr>
        <xdr:cNvPr id="284" name="n_1aveValue【公営住宅】&#10;一人当たり面積"/>
        <xdr:cNvSpPr txBox="1"/>
      </xdr:nvSpPr>
      <xdr:spPr>
        <a:xfrm>
          <a:off x="8271587" y="136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72770</xdr:rowOff>
    </xdr:from>
    <xdr:ext cx="469744" cy="259045"/>
    <xdr:sp macro="" textlink="">
      <xdr:nvSpPr>
        <xdr:cNvPr id="285" name="n_2aveValue【公営住宅】&#10;一人当たり面積"/>
        <xdr:cNvSpPr txBox="1"/>
      </xdr:nvSpPr>
      <xdr:spPr>
        <a:xfrm>
          <a:off x="7509587" y="133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151872</xdr:rowOff>
    </xdr:from>
    <xdr:ext cx="469744" cy="259045"/>
    <xdr:sp macro="" textlink="">
      <xdr:nvSpPr>
        <xdr:cNvPr id="286" name="n_1mainValue【公営住宅】&#10;一人当たり面積"/>
        <xdr:cNvSpPr txBox="1"/>
      </xdr:nvSpPr>
      <xdr:spPr>
        <a:xfrm>
          <a:off x="8271587" y="1440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8" name="正方形/長方形 28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9" name="正方形/長方形 28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0" name="正方形/長方形 28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1" name="正方形/長方形 29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5" name="テキスト ボックス 294"/>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7" name="テキスト ボックス 29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5" name="テキスト ボックス 30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110489</xdr:rowOff>
    </xdr:from>
    <xdr:to>
      <xdr:col>24</xdr:col>
      <xdr:colOff>62865</xdr:colOff>
      <xdr:row>108</xdr:row>
      <xdr:rowOff>0</xdr:rowOff>
    </xdr:to>
    <xdr:cxnSp macro="">
      <xdr:nvCxnSpPr>
        <xdr:cNvPr id="309" name="直線コネクタ 308"/>
        <xdr:cNvCxnSpPr/>
      </xdr:nvCxnSpPr>
      <xdr:spPr>
        <a:xfrm flipV="1">
          <a:off x="4084955" y="16874489"/>
          <a:ext cx="1270" cy="123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3827</xdr:rowOff>
    </xdr:from>
    <xdr:ext cx="405111" cy="259045"/>
    <xdr:sp macro="" textlink="">
      <xdr:nvSpPr>
        <xdr:cNvPr id="310" name="【港湾・漁港】&#10;有形固定資産減価償却率最小値テキスト"/>
        <xdr:cNvSpPr txBox="1"/>
      </xdr:nvSpPr>
      <xdr:spPr>
        <a:xfrm>
          <a:off x="413766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0</xdr:rowOff>
    </xdr:from>
    <xdr:to>
      <xdr:col>24</xdr:col>
      <xdr:colOff>152400</xdr:colOff>
      <xdr:row>108</xdr:row>
      <xdr:rowOff>0</xdr:rowOff>
    </xdr:to>
    <xdr:cxnSp macro="">
      <xdr:nvCxnSpPr>
        <xdr:cNvPr id="311" name="直線コネクタ 310"/>
        <xdr:cNvCxnSpPr/>
      </xdr:nvCxnSpPr>
      <xdr:spPr>
        <a:xfrm>
          <a:off x="402082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57166</xdr:rowOff>
    </xdr:from>
    <xdr:ext cx="405111" cy="259045"/>
    <xdr:sp macro="" textlink="">
      <xdr:nvSpPr>
        <xdr:cNvPr id="312" name="【港湾・漁港】&#10;有形固定資産減価償却率最大値テキスト"/>
        <xdr:cNvSpPr txBox="1"/>
      </xdr:nvSpPr>
      <xdr:spPr>
        <a:xfrm>
          <a:off x="413766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13" name="直線コネクタ 312"/>
        <xdr:cNvCxnSpPr/>
      </xdr:nvCxnSpPr>
      <xdr:spPr>
        <a:xfrm>
          <a:off x="402082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10177</xdr:rowOff>
    </xdr:from>
    <xdr:ext cx="405111" cy="259045"/>
    <xdr:sp macro="" textlink="">
      <xdr:nvSpPr>
        <xdr:cNvPr id="314" name="【港湾・漁港】&#10;有形固定資産減価償却率平均値テキスト"/>
        <xdr:cNvSpPr txBox="1"/>
      </xdr:nvSpPr>
      <xdr:spPr>
        <a:xfrm>
          <a:off x="4137660" y="1727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315" name="フローチャート: 判断 314"/>
        <xdr:cNvSpPr/>
      </xdr:nvSpPr>
      <xdr:spPr>
        <a:xfrm>
          <a:off x="4036060" y="1742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162561</xdr:rowOff>
    </xdr:from>
    <xdr:to>
      <xdr:col>20</xdr:col>
      <xdr:colOff>38100</xdr:colOff>
      <xdr:row>104</xdr:row>
      <xdr:rowOff>92711</xdr:rowOff>
    </xdr:to>
    <xdr:sp macro="" textlink="">
      <xdr:nvSpPr>
        <xdr:cNvPr id="316" name="フローチャート: 判断 315"/>
        <xdr:cNvSpPr/>
      </xdr:nvSpPr>
      <xdr:spPr>
        <a:xfrm>
          <a:off x="3312160" y="17429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17" name="フローチャート: 判断 316"/>
        <xdr:cNvSpPr/>
      </xdr:nvSpPr>
      <xdr:spPr>
        <a:xfrm>
          <a:off x="25146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2539</xdr:rowOff>
    </xdr:from>
    <xdr:to>
      <xdr:col>24</xdr:col>
      <xdr:colOff>114300</xdr:colOff>
      <xdr:row>106</xdr:row>
      <xdr:rowOff>104139</xdr:rowOff>
    </xdr:to>
    <xdr:sp macro="" textlink="">
      <xdr:nvSpPr>
        <xdr:cNvPr id="323" name="楕円 322"/>
        <xdr:cNvSpPr/>
      </xdr:nvSpPr>
      <xdr:spPr>
        <a:xfrm>
          <a:off x="403606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152416</xdr:rowOff>
    </xdr:from>
    <xdr:ext cx="405111" cy="259045"/>
    <xdr:sp macro="" textlink="">
      <xdr:nvSpPr>
        <xdr:cNvPr id="324" name="【港湾・漁港】&#10;有形固定資産減価償却率該当値テキスト"/>
        <xdr:cNvSpPr txBox="1"/>
      </xdr:nvSpPr>
      <xdr:spPr>
        <a:xfrm>
          <a:off x="413766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25400</xdr:rowOff>
    </xdr:from>
    <xdr:to>
      <xdr:col>20</xdr:col>
      <xdr:colOff>38100</xdr:colOff>
      <xdr:row>106</xdr:row>
      <xdr:rowOff>127000</xdr:rowOff>
    </xdr:to>
    <xdr:sp macro="" textlink="">
      <xdr:nvSpPr>
        <xdr:cNvPr id="325" name="楕円 324"/>
        <xdr:cNvSpPr/>
      </xdr:nvSpPr>
      <xdr:spPr>
        <a:xfrm>
          <a:off x="331216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76200</xdr:rowOff>
    </xdr:to>
    <xdr:cxnSp macro="">
      <xdr:nvCxnSpPr>
        <xdr:cNvPr id="326" name="直線コネクタ 325"/>
        <xdr:cNvCxnSpPr/>
      </xdr:nvCxnSpPr>
      <xdr:spPr>
        <a:xfrm flipV="1">
          <a:off x="3355340" y="17823179"/>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109238</xdr:rowOff>
    </xdr:from>
    <xdr:ext cx="405111" cy="259045"/>
    <xdr:sp macro="" textlink="">
      <xdr:nvSpPr>
        <xdr:cNvPr id="327" name="n_1aveValue【港湾・漁港】&#10;有形固定資産減価償却率"/>
        <xdr:cNvSpPr txBox="1"/>
      </xdr:nvSpPr>
      <xdr:spPr>
        <a:xfrm>
          <a:off x="317056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28" name="n_2aveValue【港湾・漁港】&#10;有形固定資産減価償却率"/>
        <xdr:cNvSpPr txBox="1"/>
      </xdr:nvSpPr>
      <xdr:spPr>
        <a:xfrm>
          <a:off x="2385704" y="1741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118127</xdr:rowOff>
    </xdr:from>
    <xdr:ext cx="405111" cy="259045"/>
    <xdr:sp macro="" textlink="">
      <xdr:nvSpPr>
        <xdr:cNvPr id="329" name="n_1mainValue【港湾・漁港】&#10;有形固定資産減価償却率"/>
        <xdr:cNvSpPr txBox="1"/>
      </xdr:nvSpPr>
      <xdr:spPr>
        <a:xfrm>
          <a:off x="3170564" y="1788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1" name="正方形/長方形 33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2" name="正方形/長方形 33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3" name="正方形/長方形 33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4" name="正方形/長方形 33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8" name="直線コネクタ 337"/>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9" name="テキスト ボックス 338"/>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0" name="直線コネクタ 339"/>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1" name="テキスト ボックス 340"/>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2" name="直線コネクタ 341"/>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3" name="テキスト ボックス 342"/>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4" name="直線コネクタ 343"/>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5" name="テキスト ボックス 344"/>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7" name="テキスト ボックス 346"/>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93779</xdr:rowOff>
    </xdr:from>
    <xdr:to>
      <xdr:col>54</xdr:col>
      <xdr:colOff>189865</xdr:colOff>
      <xdr:row>108</xdr:row>
      <xdr:rowOff>22730</xdr:rowOff>
    </xdr:to>
    <xdr:cxnSp macro="">
      <xdr:nvCxnSpPr>
        <xdr:cNvPr id="349" name="直線コネクタ 348"/>
        <xdr:cNvCxnSpPr/>
      </xdr:nvCxnSpPr>
      <xdr:spPr>
        <a:xfrm flipV="1">
          <a:off x="9218295" y="16857779"/>
          <a:ext cx="1270" cy="127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26557</xdr:rowOff>
    </xdr:from>
    <xdr:ext cx="534377" cy="259045"/>
    <xdr:sp macro="" textlink="">
      <xdr:nvSpPr>
        <xdr:cNvPr id="350" name="【港湾・漁港】&#10;一人当たり有形固定資産（償却資産）額最小値テキスト"/>
        <xdr:cNvSpPr txBox="1"/>
      </xdr:nvSpPr>
      <xdr:spPr>
        <a:xfrm>
          <a:off x="9271000" y="181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22730</xdr:rowOff>
    </xdr:from>
    <xdr:to>
      <xdr:col>55</xdr:col>
      <xdr:colOff>88900</xdr:colOff>
      <xdr:row>108</xdr:row>
      <xdr:rowOff>22730</xdr:rowOff>
    </xdr:to>
    <xdr:cxnSp macro="">
      <xdr:nvCxnSpPr>
        <xdr:cNvPr id="351" name="直線コネクタ 350"/>
        <xdr:cNvCxnSpPr/>
      </xdr:nvCxnSpPr>
      <xdr:spPr>
        <a:xfrm>
          <a:off x="9154160" y="1812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40456</xdr:rowOff>
    </xdr:from>
    <xdr:ext cx="599010" cy="259045"/>
    <xdr:sp macro="" textlink="">
      <xdr:nvSpPr>
        <xdr:cNvPr id="352" name="【港湾・漁港】&#10;一人当たり有形固定資産（償却資産）額最大値テキスト"/>
        <xdr:cNvSpPr txBox="1"/>
      </xdr:nvSpPr>
      <xdr:spPr>
        <a:xfrm>
          <a:off x="9271000" y="1663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93779</xdr:rowOff>
    </xdr:from>
    <xdr:to>
      <xdr:col>55</xdr:col>
      <xdr:colOff>88900</xdr:colOff>
      <xdr:row>100</xdr:row>
      <xdr:rowOff>93779</xdr:rowOff>
    </xdr:to>
    <xdr:cxnSp macro="">
      <xdr:nvCxnSpPr>
        <xdr:cNvPr id="353" name="直線コネクタ 352"/>
        <xdr:cNvCxnSpPr/>
      </xdr:nvCxnSpPr>
      <xdr:spPr>
        <a:xfrm>
          <a:off x="9154160" y="16857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132187</xdr:rowOff>
    </xdr:from>
    <xdr:ext cx="534377" cy="259045"/>
    <xdr:sp macro="" textlink="">
      <xdr:nvSpPr>
        <xdr:cNvPr id="354" name="【港湾・漁港】&#10;一人当たり有形固定資産（償却資産）額平均値テキスト"/>
        <xdr:cNvSpPr txBox="1"/>
      </xdr:nvSpPr>
      <xdr:spPr>
        <a:xfrm>
          <a:off x="9271000" y="17734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153760</xdr:rowOff>
    </xdr:from>
    <xdr:to>
      <xdr:col>55</xdr:col>
      <xdr:colOff>50800</xdr:colOff>
      <xdr:row>106</xdr:row>
      <xdr:rowOff>83910</xdr:rowOff>
    </xdr:to>
    <xdr:sp macro="" textlink="">
      <xdr:nvSpPr>
        <xdr:cNvPr id="355" name="フローチャート: 判断 354"/>
        <xdr:cNvSpPr/>
      </xdr:nvSpPr>
      <xdr:spPr>
        <a:xfrm>
          <a:off x="9192260" y="17755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105437</xdr:rowOff>
    </xdr:from>
    <xdr:to>
      <xdr:col>50</xdr:col>
      <xdr:colOff>165100</xdr:colOff>
      <xdr:row>106</xdr:row>
      <xdr:rowOff>35587</xdr:rowOff>
    </xdr:to>
    <xdr:sp macro="" textlink="">
      <xdr:nvSpPr>
        <xdr:cNvPr id="356" name="フローチャート: 判断 355"/>
        <xdr:cNvSpPr/>
      </xdr:nvSpPr>
      <xdr:spPr>
        <a:xfrm>
          <a:off x="8445500" y="17707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44576</xdr:rowOff>
    </xdr:from>
    <xdr:to>
      <xdr:col>46</xdr:col>
      <xdr:colOff>38100</xdr:colOff>
      <xdr:row>106</xdr:row>
      <xdr:rowOff>146176</xdr:rowOff>
    </xdr:to>
    <xdr:sp macro="" textlink="">
      <xdr:nvSpPr>
        <xdr:cNvPr id="357" name="フローチャート: 判断 356"/>
        <xdr:cNvSpPr/>
      </xdr:nvSpPr>
      <xdr:spPr>
        <a:xfrm>
          <a:off x="7670800" y="178144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112872</xdr:rowOff>
    </xdr:from>
    <xdr:to>
      <xdr:col>55</xdr:col>
      <xdr:colOff>50800</xdr:colOff>
      <xdr:row>105</xdr:row>
      <xdr:rowOff>43022</xdr:rowOff>
    </xdr:to>
    <xdr:sp macro="" textlink="">
      <xdr:nvSpPr>
        <xdr:cNvPr id="363" name="楕円 362"/>
        <xdr:cNvSpPr/>
      </xdr:nvSpPr>
      <xdr:spPr>
        <a:xfrm>
          <a:off x="9192260" y="175474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135749</xdr:rowOff>
    </xdr:from>
    <xdr:ext cx="599010" cy="259045"/>
    <xdr:sp macro="" textlink="">
      <xdr:nvSpPr>
        <xdr:cNvPr id="364" name="【港湾・漁港】&#10;一人当たり有形固定資産（償却資産）額該当値テキスト"/>
        <xdr:cNvSpPr txBox="1"/>
      </xdr:nvSpPr>
      <xdr:spPr>
        <a:xfrm>
          <a:off x="9271000" y="1740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113351</xdr:rowOff>
    </xdr:from>
    <xdr:to>
      <xdr:col>50</xdr:col>
      <xdr:colOff>165100</xdr:colOff>
      <xdr:row>105</xdr:row>
      <xdr:rowOff>43501</xdr:rowOff>
    </xdr:to>
    <xdr:sp macro="" textlink="">
      <xdr:nvSpPr>
        <xdr:cNvPr id="365" name="楕円 364"/>
        <xdr:cNvSpPr/>
      </xdr:nvSpPr>
      <xdr:spPr>
        <a:xfrm>
          <a:off x="8445500" y="17547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163672</xdr:rowOff>
    </xdr:from>
    <xdr:to>
      <xdr:col>55</xdr:col>
      <xdr:colOff>0</xdr:colOff>
      <xdr:row>104</xdr:row>
      <xdr:rowOff>164151</xdr:rowOff>
    </xdr:to>
    <xdr:cxnSp macro="">
      <xdr:nvCxnSpPr>
        <xdr:cNvPr id="366" name="直線コネクタ 365"/>
        <xdr:cNvCxnSpPr/>
      </xdr:nvCxnSpPr>
      <xdr:spPr>
        <a:xfrm flipV="1">
          <a:off x="8496300" y="17598232"/>
          <a:ext cx="7239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26714</xdr:rowOff>
    </xdr:from>
    <xdr:ext cx="534377" cy="259045"/>
    <xdr:sp macro="" textlink="">
      <xdr:nvSpPr>
        <xdr:cNvPr id="367" name="n_1aveValue【港湾・漁港】&#10;一人当たり有形固定資産（償却資産）額"/>
        <xdr:cNvSpPr txBox="1"/>
      </xdr:nvSpPr>
      <xdr:spPr>
        <a:xfrm>
          <a:off x="8239271" y="177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162703</xdr:rowOff>
    </xdr:from>
    <xdr:ext cx="534377" cy="259045"/>
    <xdr:sp macro="" textlink="">
      <xdr:nvSpPr>
        <xdr:cNvPr id="368" name="n_2aveValue【港湾・漁港】&#10;一人当たり有形固定資産（償却資産）額"/>
        <xdr:cNvSpPr txBox="1"/>
      </xdr:nvSpPr>
      <xdr:spPr>
        <a:xfrm>
          <a:off x="7477271" y="175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60028</xdr:rowOff>
    </xdr:from>
    <xdr:ext cx="599010" cy="259045"/>
    <xdr:sp macro="" textlink="">
      <xdr:nvSpPr>
        <xdr:cNvPr id="369" name="n_1mainValue【港湾・漁港】&#10;一人当たり有形固定資産（償却資産）額"/>
        <xdr:cNvSpPr txBox="1"/>
      </xdr:nvSpPr>
      <xdr:spPr>
        <a:xfrm>
          <a:off x="8214575" y="1732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77" name="正方形/長方形 376"/>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78" name="正方形/長方形 377"/>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79" name="正方形/長方形 378"/>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80" name="正方形/長方形 379"/>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83" name="正方形/長方形 382"/>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84" name="正方形/長方形 383"/>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85" name="正方形/長方形 384"/>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86" name="正方形/長方形 385"/>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0" name="テキスト ボックス 38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91" name="直線コネクタ 390"/>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92" name="テキスト ボックス 391"/>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95" name="直線コネクタ 394"/>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96" name="テキスト ボックス 395"/>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8" name="テキスト ボックス 39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400" name="直線コネクタ 399"/>
        <xdr:cNvCxnSpPr/>
      </xdr:nvCxnSpPr>
      <xdr:spPr>
        <a:xfrm flipV="1">
          <a:off x="14374495" y="9606915"/>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401" name="【学校施設】&#10;有形固定資産減価償却率最小値テキスト"/>
        <xdr:cNvSpPr txBox="1"/>
      </xdr:nvSpPr>
      <xdr:spPr>
        <a:xfrm>
          <a:off x="1441958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02" name="直線コネクタ 401"/>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403" name="【学校施設】&#10;有形固定資産減価償却率最大値テキスト"/>
        <xdr:cNvSpPr txBox="1"/>
      </xdr:nvSpPr>
      <xdr:spPr>
        <a:xfrm>
          <a:off x="1441958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404" name="直線コネクタ 403"/>
        <xdr:cNvCxnSpPr/>
      </xdr:nvCxnSpPr>
      <xdr:spPr>
        <a:xfrm>
          <a:off x="14287500" y="960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104792</xdr:rowOff>
    </xdr:from>
    <xdr:ext cx="405111" cy="259045"/>
    <xdr:sp macro="" textlink="">
      <xdr:nvSpPr>
        <xdr:cNvPr id="405" name="【学校施設】&#10;有形固定資産減価償却率平均値テキスト"/>
        <xdr:cNvSpPr txBox="1"/>
      </xdr:nvSpPr>
      <xdr:spPr>
        <a:xfrm>
          <a:off x="14419580" y="999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406" name="フローチャート: 判断 405"/>
        <xdr:cNvSpPr/>
      </xdr:nvSpPr>
      <xdr:spPr>
        <a:xfrm>
          <a:off x="14325600" y="100171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07" name="フローチャート: 判断 406"/>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08" name="フローチャート: 判断 407"/>
        <xdr:cNvSpPr/>
      </xdr:nvSpPr>
      <xdr:spPr>
        <a:xfrm>
          <a:off x="1280414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23495</xdr:rowOff>
    </xdr:from>
    <xdr:to>
      <xdr:col>85</xdr:col>
      <xdr:colOff>177800</xdr:colOff>
      <xdr:row>59</xdr:row>
      <xdr:rowOff>125095</xdr:rowOff>
    </xdr:to>
    <xdr:sp macro="" textlink="">
      <xdr:nvSpPr>
        <xdr:cNvPr id="414" name="楕円 413"/>
        <xdr:cNvSpPr/>
      </xdr:nvSpPr>
      <xdr:spPr>
        <a:xfrm>
          <a:off x="14325600" y="99142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46372</xdr:rowOff>
    </xdr:from>
    <xdr:ext cx="405111" cy="259045"/>
    <xdr:sp macro="" textlink="">
      <xdr:nvSpPr>
        <xdr:cNvPr id="415" name="【学校施設】&#10;有形固定資産減価償却率該当値テキスト"/>
        <xdr:cNvSpPr txBox="1"/>
      </xdr:nvSpPr>
      <xdr:spPr>
        <a:xfrm>
          <a:off x="1441958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416" name="楕円 415"/>
        <xdr:cNvSpPr/>
      </xdr:nvSpPr>
      <xdr:spPr>
        <a:xfrm>
          <a:off x="13578840" y="997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74295</xdr:rowOff>
    </xdr:from>
    <xdr:to>
      <xdr:col>85</xdr:col>
      <xdr:colOff>127000</xdr:colOff>
      <xdr:row>59</xdr:row>
      <xdr:rowOff>137160</xdr:rowOff>
    </xdr:to>
    <xdr:cxnSp macro="">
      <xdr:nvCxnSpPr>
        <xdr:cNvPr id="417" name="直線コネクタ 416"/>
        <xdr:cNvCxnSpPr/>
      </xdr:nvCxnSpPr>
      <xdr:spPr>
        <a:xfrm flipV="1">
          <a:off x="13629640" y="9965055"/>
          <a:ext cx="7467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18" name="n_1aveValue【学校施設】&#10;有形固定資産減価償却率"/>
        <xdr:cNvSpPr txBox="1"/>
      </xdr:nvSpPr>
      <xdr:spPr>
        <a:xfrm>
          <a:off x="13437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19" name="n_2aveValue【学校施設】&#10;有形固定資産減価償却率"/>
        <xdr:cNvSpPr txBox="1"/>
      </xdr:nvSpPr>
      <xdr:spPr>
        <a:xfrm>
          <a:off x="126752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420" name="n_1mainValue【学校施設】&#10;有形固定資産減価償却率"/>
        <xdr:cNvSpPr txBox="1"/>
      </xdr:nvSpPr>
      <xdr:spPr>
        <a:xfrm>
          <a:off x="13437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22" name="正方形/長方形 421"/>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23" name="正方形/長方形 422"/>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24" name="正方形/長方形 423"/>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25" name="正方形/長方形 424"/>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9" name="テキスト ボックス 42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9" name="テキスト ボックス 438"/>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1" name="テキスト ボックス 440"/>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3" name="テキスト ボックス 44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445" name="直線コネクタ 444"/>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446" name="【学校施設】&#10;一人当たり面積最小値テキスト"/>
        <xdr:cNvSpPr txBox="1"/>
      </xdr:nvSpPr>
      <xdr:spPr>
        <a:xfrm>
          <a:off x="195605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447" name="直線コネクタ 446"/>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448" name="【学校施設】&#10;一人当たり面積最大値テキスト"/>
        <xdr:cNvSpPr txBox="1"/>
      </xdr:nvSpPr>
      <xdr:spPr>
        <a:xfrm>
          <a:off x="1956054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449" name="直線コネクタ 448"/>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450" name="【学校施設】&#10;一人当たり面積平均値テキスト"/>
        <xdr:cNvSpPr txBox="1"/>
      </xdr:nvSpPr>
      <xdr:spPr>
        <a:xfrm>
          <a:off x="19560540" y="10204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451" name="フローチャート: 判断 450"/>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125549</xdr:rowOff>
    </xdr:from>
    <xdr:to>
      <xdr:col>112</xdr:col>
      <xdr:colOff>38100</xdr:colOff>
      <xdr:row>61</xdr:row>
      <xdr:rowOff>55699</xdr:rowOff>
    </xdr:to>
    <xdr:sp macro="" textlink="">
      <xdr:nvSpPr>
        <xdr:cNvPr id="452" name="フローチャート: 判断 451"/>
        <xdr:cNvSpPr/>
      </xdr:nvSpPr>
      <xdr:spPr>
        <a:xfrm>
          <a:off x="1873504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158206</xdr:rowOff>
    </xdr:from>
    <xdr:to>
      <xdr:col>107</xdr:col>
      <xdr:colOff>101600</xdr:colOff>
      <xdr:row>61</xdr:row>
      <xdr:rowOff>88356</xdr:rowOff>
    </xdr:to>
    <xdr:sp macro="" textlink="">
      <xdr:nvSpPr>
        <xdr:cNvPr id="453" name="フローチャート: 判断 452"/>
        <xdr:cNvSpPr/>
      </xdr:nvSpPr>
      <xdr:spPr>
        <a:xfrm>
          <a:off x="1793748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11249</xdr:rowOff>
    </xdr:from>
    <xdr:to>
      <xdr:col>116</xdr:col>
      <xdr:colOff>114300</xdr:colOff>
      <xdr:row>58</xdr:row>
      <xdr:rowOff>112849</xdr:rowOff>
    </xdr:to>
    <xdr:sp macro="" textlink="">
      <xdr:nvSpPr>
        <xdr:cNvPr id="459" name="楕円 458"/>
        <xdr:cNvSpPr/>
      </xdr:nvSpPr>
      <xdr:spPr>
        <a:xfrm>
          <a:off x="19458940" y="97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34126</xdr:rowOff>
    </xdr:from>
    <xdr:ext cx="469744" cy="259045"/>
    <xdr:sp macro="" textlink="">
      <xdr:nvSpPr>
        <xdr:cNvPr id="460" name="【学校施設】&#10;一人当たり面積該当値テキスト"/>
        <xdr:cNvSpPr txBox="1"/>
      </xdr:nvSpPr>
      <xdr:spPr>
        <a:xfrm>
          <a:off x="19560540" y="958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21046</xdr:rowOff>
    </xdr:from>
    <xdr:to>
      <xdr:col>112</xdr:col>
      <xdr:colOff>38100</xdr:colOff>
      <xdr:row>58</xdr:row>
      <xdr:rowOff>122646</xdr:rowOff>
    </xdr:to>
    <xdr:sp macro="" textlink="">
      <xdr:nvSpPr>
        <xdr:cNvPr id="461" name="楕円 460"/>
        <xdr:cNvSpPr/>
      </xdr:nvSpPr>
      <xdr:spPr>
        <a:xfrm>
          <a:off x="18735040" y="9744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62049</xdr:rowOff>
    </xdr:from>
    <xdr:to>
      <xdr:col>116</xdr:col>
      <xdr:colOff>63500</xdr:colOff>
      <xdr:row>58</xdr:row>
      <xdr:rowOff>71846</xdr:rowOff>
    </xdr:to>
    <xdr:cxnSp macro="">
      <xdr:nvCxnSpPr>
        <xdr:cNvPr id="462" name="直線コネクタ 461"/>
        <xdr:cNvCxnSpPr/>
      </xdr:nvCxnSpPr>
      <xdr:spPr>
        <a:xfrm flipV="1">
          <a:off x="18778220" y="9785169"/>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46826</xdr:rowOff>
    </xdr:from>
    <xdr:ext cx="469744" cy="259045"/>
    <xdr:sp macro="" textlink="">
      <xdr:nvSpPr>
        <xdr:cNvPr id="463" name="n_1aveValue【学校施設】&#10;一人当たり面積"/>
        <xdr:cNvSpPr txBox="1"/>
      </xdr:nvSpPr>
      <xdr:spPr>
        <a:xfrm>
          <a:off x="18561127" y="102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104883</xdr:rowOff>
    </xdr:from>
    <xdr:ext cx="469744" cy="259045"/>
    <xdr:sp macro="" textlink="">
      <xdr:nvSpPr>
        <xdr:cNvPr id="464" name="n_2aveValue【学校施設】&#10;一人当たり面積"/>
        <xdr:cNvSpPr txBox="1"/>
      </xdr:nvSpPr>
      <xdr:spPr>
        <a:xfrm>
          <a:off x="17776267" y="999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139173</xdr:rowOff>
    </xdr:from>
    <xdr:ext cx="469744" cy="259045"/>
    <xdr:sp macro="" textlink="">
      <xdr:nvSpPr>
        <xdr:cNvPr id="465" name="n_1mainValue【学校施設】&#10;一人当たり面積"/>
        <xdr:cNvSpPr txBox="1"/>
      </xdr:nvSpPr>
      <xdr:spPr>
        <a:xfrm>
          <a:off x="18561127" y="952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67" name="正方形/長方形 466"/>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68" name="正方形/長方形 467"/>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69" name="正方形/長方形 468"/>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70" name="正方形/長方形 469"/>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74" name="テキスト ボックス 473"/>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75" name="直線コネクタ 474"/>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76" name="テキスト ボックス 475"/>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77" name="直線コネクタ 476"/>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78" name="テキスト ボックス 477"/>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79" name="直線コネクタ 478"/>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80" name="テキスト ボックス 479"/>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81" name="直線コネクタ 480"/>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82" name="テキスト ボックス 481"/>
        <xdr:cNvSpPr txBox="1"/>
      </xdr:nvSpPr>
      <xdr:spPr>
        <a:xfrm>
          <a:off x="105615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486" name="直線コネクタ 485"/>
        <xdr:cNvCxnSpPr/>
      </xdr:nvCxnSpPr>
      <xdr:spPr>
        <a:xfrm flipV="1">
          <a:off x="14374495" y="13114020"/>
          <a:ext cx="1269"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105935</xdr:rowOff>
    </xdr:from>
    <xdr:ext cx="405111" cy="259045"/>
    <xdr:sp macro="" textlink="">
      <xdr:nvSpPr>
        <xdr:cNvPr id="487" name="【図書館】&#10;有形固定資産減価償却率最小値テキスト"/>
        <xdr:cNvSpPr txBox="1"/>
      </xdr:nvSpPr>
      <xdr:spPr>
        <a:xfrm>
          <a:off x="1441958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488" name="直線コネクタ 487"/>
        <xdr:cNvCxnSpPr/>
      </xdr:nvCxnSpPr>
      <xdr:spPr>
        <a:xfrm>
          <a:off x="14287500" y="14519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89" name="【図書館】&#10;有形固定資産減価償却率最大値テキスト"/>
        <xdr:cNvSpPr txBox="1"/>
      </xdr:nvSpPr>
      <xdr:spPr>
        <a:xfrm>
          <a:off x="1441958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90" name="直線コネクタ 489"/>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142764</xdr:rowOff>
    </xdr:from>
    <xdr:ext cx="405111" cy="259045"/>
    <xdr:sp macro="" textlink="">
      <xdr:nvSpPr>
        <xdr:cNvPr id="491" name="【図書館】&#10;有形固定資産減価償却率平均値テキスト"/>
        <xdr:cNvSpPr txBox="1"/>
      </xdr:nvSpPr>
      <xdr:spPr>
        <a:xfrm>
          <a:off x="14419580" y="138892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492" name="フローチャート: 判断 491"/>
        <xdr:cNvSpPr/>
      </xdr:nvSpPr>
      <xdr:spPr>
        <a:xfrm>
          <a:off x="14325600" y="140340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28448</xdr:rowOff>
    </xdr:from>
    <xdr:to>
      <xdr:col>81</xdr:col>
      <xdr:colOff>101600</xdr:colOff>
      <xdr:row>84</xdr:row>
      <xdr:rowOff>130048</xdr:rowOff>
    </xdr:to>
    <xdr:sp macro="" textlink="">
      <xdr:nvSpPr>
        <xdr:cNvPr id="493" name="フローチャート: 判断 492"/>
        <xdr:cNvSpPr/>
      </xdr:nvSpPr>
      <xdr:spPr>
        <a:xfrm>
          <a:off x="1357884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119887</xdr:rowOff>
    </xdr:from>
    <xdr:to>
      <xdr:col>76</xdr:col>
      <xdr:colOff>165100</xdr:colOff>
      <xdr:row>84</xdr:row>
      <xdr:rowOff>50037</xdr:rowOff>
    </xdr:to>
    <xdr:sp macro="" textlink="">
      <xdr:nvSpPr>
        <xdr:cNvPr id="494" name="フローチャート: 判断 493"/>
        <xdr:cNvSpPr/>
      </xdr:nvSpPr>
      <xdr:spPr>
        <a:xfrm>
          <a:off x="12804140" y="14034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500" name="楕円 499"/>
        <xdr:cNvSpPr/>
      </xdr:nvSpPr>
      <xdr:spPr>
        <a:xfrm>
          <a:off x="14325600" y="142709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16</xdr:rowOff>
    </xdr:from>
    <xdr:ext cx="405111" cy="259045"/>
    <xdr:sp macro="" textlink="">
      <xdr:nvSpPr>
        <xdr:cNvPr id="501" name="【図書館】&#10;有形固定資産減価償却率該当値テキスト"/>
        <xdr:cNvSpPr txBox="1"/>
      </xdr:nvSpPr>
      <xdr:spPr>
        <a:xfrm>
          <a:off x="1441958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502" name="楕円 501"/>
        <xdr:cNvSpPr/>
      </xdr:nvSpPr>
      <xdr:spPr>
        <a:xfrm>
          <a:off x="1357884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72389</xdr:rowOff>
    </xdr:from>
    <xdr:to>
      <xdr:col>85</xdr:col>
      <xdr:colOff>127000</xdr:colOff>
      <xdr:row>85</xdr:row>
      <xdr:rowOff>118111</xdr:rowOff>
    </xdr:to>
    <xdr:cxnSp macro="">
      <xdr:nvCxnSpPr>
        <xdr:cNvPr id="503" name="直線コネクタ 502"/>
        <xdr:cNvCxnSpPr/>
      </xdr:nvCxnSpPr>
      <xdr:spPr>
        <a:xfrm flipV="1">
          <a:off x="13629640" y="14321789"/>
          <a:ext cx="74676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146575</xdr:rowOff>
    </xdr:from>
    <xdr:ext cx="405111" cy="259045"/>
    <xdr:sp macro="" textlink="">
      <xdr:nvSpPr>
        <xdr:cNvPr id="504" name="n_1aveValue【図書館】&#10;有形固定資産減価償却率"/>
        <xdr:cNvSpPr txBox="1"/>
      </xdr:nvSpPr>
      <xdr:spPr>
        <a:xfrm>
          <a:off x="13437244" y="1389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66564</xdr:rowOff>
    </xdr:from>
    <xdr:ext cx="405111" cy="259045"/>
    <xdr:sp macro="" textlink="">
      <xdr:nvSpPr>
        <xdr:cNvPr id="505" name="n_2aveValue【図書館】&#10;有形固定資産減価償却率"/>
        <xdr:cNvSpPr txBox="1"/>
      </xdr:nvSpPr>
      <xdr:spPr>
        <a:xfrm>
          <a:off x="12675244" y="138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506" name="n_1mainValue【図書館】&#10;有形固定資産減価償却率"/>
        <xdr:cNvSpPr txBox="1"/>
      </xdr:nvSpPr>
      <xdr:spPr>
        <a:xfrm>
          <a:off x="134372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08" name="正方形/長方形 507"/>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09" name="正方形/長方形 508"/>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10" name="正方形/長方形 509"/>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11" name="正方形/長方形 510"/>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5" name="直線コネクタ 51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6" name="テキスト ボックス 51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7" name="直線コネクタ 51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8" name="テキスト ボックス 51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9" name="直線コネクタ 51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0" name="テキスト ボックス 51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1" name="直線コネクタ 52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2" name="テキスト ボックス 52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3" name="直線コネクタ 52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4" name="テキスト ボックス 52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28" name="直線コネクタ 527"/>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29" name="【図書館】&#10;一人当たり面積最小値テキスト"/>
        <xdr:cNvSpPr txBox="1"/>
      </xdr:nvSpPr>
      <xdr:spPr>
        <a:xfrm>
          <a:off x="1956054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30" name="直線コネクタ 529"/>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31"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32" name="直線コネクタ 531"/>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533" name="【図書館】&#10;一人当たり面積平均値テキスト"/>
        <xdr:cNvSpPr txBox="1"/>
      </xdr:nvSpPr>
      <xdr:spPr>
        <a:xfrm>
          <a:off x="195605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34" name="フローチャート: 判断 533"/>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69850</xdr:rowOff>
    </xdr:from>
    <xdr:to>
      <xdr:col>112</xdr:col>
      <xdr:colOff>38100</xdr:colOff>
      <xdr:row>84</xdr:row>
      <xdr:rowOff>0</xdr:rowOff>
    </xdr:to>
    <xdr:sp macro="" textlink="">
      <xdr:nvSpPr>
        <xdr:cNvPr id="535" name="フローチャート: 判断 534"/>
        <xdr:cNvSpPr/>
      </xdr:nvSpPr>
      <xdr:spPr>
        <a:xfrm>
          <a:off x="18735040" y="13983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536" name="フローチャート: 判断 535"/>
        <xdr:cNvSpPr/>
      </xdr:nvSpPr>
      <xdr:spPr>
        <a:xfrm>
          <a:off x="17937480" y="1386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7" name="テキスト ボックス 53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42" name="楕円 541"/>
        <xdr:cNvSpPr/>
      </xdr:nvSpPr>
      <xdr:spPr>
        <a:xfrm>
          <a:off x="194589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10177</xdr:rowOff>
    </xdr:from>
    <xdr:ext cx="469744" cy="259045"/>
    <xdr:sp macro="" textlink="">
      <xdr:nvSpPr>
        <xdr:cNvPr id="543" name="【図書館】&#10;一人当たり面積該当値テキスト"/>
        <xdr:cNvSpPr txBox="1"/>
      </xdr:nvSpPr>
      <xdr:spPr>
        <a:xfrm>
          <a:off x="19560540"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44" name="楕円 543"/>
        <xdr:cNvSpPr/>
      </xdr:nvSpPr>
      <xdr:spPr>
        <a:xfrm>
          <a:off x="1873504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545" name="直線コネクタ 544"/>
        <xdr:cNvCxnSpPr/>
      </xdr:nvCxnSpPr>
      <xdr:spPr>
        <a:xfrm>
          <a:off x="18778220" y="137845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162577</xdr:rowOff>
    </xdr:from>
    <xdr:ext cx="469744" cy="259045"/>
    <xdr:sp macro="" textlink="">
      <xdr:nvSpPr>
        <xdr:cNvPr id="546" name="n_1aveValue【図書館】&#10;一人当たり面積"/>
        <xdr:cNvSpPr txBox="1"/>
      </xdr:nvSpPr>
      <xdr:spPr>
        <a:xfrm>
          <a:off x="185611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547" name="n_2aveValue【図書館】&#10;一人当たり面積"/>
        <xdr:cNvSpPr txBox="1"/>
      </xdr:nvSpPr>
      <xdr:spPr>
        <a:xfrm>
          <a:off x="1777626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548" name="n_1mainValue【図書館】&#10;一人当たり面積"/>
        <xdr:cNvSpPr txBox="1"/>
      </xdr:nvSpPr>
      <xdr:spPr>
        <a:xfrm>
          <a:off x="185611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50" name="正方形/長方形 549"/>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51" name="正方形/長方形 550"/>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52" name="正方形/長方形 551"/>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53" name="正方形/長方形 552"/>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57" name="直線コネクタ 55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58" name="テキスト ボックス 557"/>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9" name="直線コネクタ 55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0" name="テキスト ボックス 55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1" name="直線コネクタ 56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2" name="テキスト ボックス 56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3" name="直線コネクタ 56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4" name="テキスト ボックス 56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5" name="直線コネクタ 56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6" name="テキスト ボックス 56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570" name="直線コネクタ 569"/>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571" name="【博物館】&#10;有形固定資産減価償却率最小値テキスト"/>
        <xdr:cNvSpPr txBox="1"/>
      </xdr:nvSpPr>
      <xdr:spPr>
        <a:xfrm>
          <a:off x="14419580" y="1810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572" name="直線コネクタ 571"/>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573" name="【博物館】&#10;有形固定資産減価償却率最大値テキスト"/>
        <xdr:cNvSpPr txBox="1"/>
      </xdr:nvSpPr>
      <xdr:spPr>
        <a:xfrm>
          <a:off x="14419580" y="1659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574" name="直線コネクタ 573"/>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145432</xdr:rowOff>
    </xdr:from>
    <xdr:ext cx="405111" cy="259045"/>
    <xdr:sp macro="" textlink="">
      <xdr:nvSpPr>
        <xdr:cNvPr id="575" name="【博物館】&#10;有形固定資産減価償却率平均値テキスト"/>
        <xdr:cNvSpPr txBox="1"/>
      </xdr:nvSpPr>
      <xdr:spPr>
        <a:xfrm>
          <a:off x="14419580" y="17077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576" name="フローチャート: 判断 575"/>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156845</xdr:rowOff>
    </xdr:from>
    <xdr:to>
      <xdr:col>81</xdr:col>
      <xdr:colOff>101600</xdr:colOff>
      <xdr:row>103</xdr:row>
      <xdr:rowOff>86995</xdr:rowOff>
    </xdr:to>
    <xdr:sp macro="" textlink="">
      <xdr:nvSpPr>
        <xdr:cNvPr id="577" name="フローチャート: 判断 576"/>
        <xdr:cNvSpPr/>
      </xdr:nvSpPr>
      <xdr:spPr>
        <a:xfrm>
          <a:off x="13578840" y="17256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578" name="フローチャート: 判断 577"/>
        <xdr:cNvSpPr/>
      </xdr:nvSpPr>
      <xdr:spPr>
        <a:xfrm>
          <a:off x="1280414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120650</xdr:rowOff>
    </xdr:from>
    <xdr:to>
      <xdr:col>85</xdr:col>
      <xdr:colOff>177800</xdr:colOff>
      <xdr:row>108</xdr:row>
      <xdr:rowOff>50800</xdr:rowOff>
    </xdr:to>
    <xdr:sp macro="" textlink="">
      <xdr:nvSpPr>
        <xdr:cNvPr id="584" name="楕円 583"/>
        <xdr:cNvSpPr/>
      </xdr:nvSpPr>
      <xdr:spPr>
        <a:xfrm>
          <a:off x="14325600" y="180581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107</xdr:row>
      <xdr:rowOff>35577</xdr:rowOff>
    </xdr:from>
    <xdr:ext cx="340478" cy="259045"/>
    <xdr:sp macro="" textlink="">
      <xdr:nvSpPr>
        <xdr:cNvPr id="585" name="【博物館】&#10;有形固定資産減価償却率該当値テキスト"/>
        <xdr:cNvSpPr txBox="1"/>
      </xdr:nvSpPr>
      <xdr:spPr>
        <a:xfrm>
          <a:off x="14419580" y="17973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158750</xdr:rowOff>
    </xdr:from>
    <xdr:to>
      <xdr:col>81</xdr:col>
      <xdr:colOff>101600</xdr:colOff>
      <xdr:row>108</xdr:row>
      <xdr:rowOff>88900</xdr:rowOff>
    </xdr:to>
    <xdr:sp macro="" textlink="">
      <xdr:nvSpPr>
        <xdr:cNvPr id="586" name="楕円 585"/>
        <xdr:cNvSpPr/>
      </xdr:nvSpPr>
      <xdr:spPr>
        <a:xfrm>
          <a:off x="13578840" y="1809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0</xdr:rowOff>
    </xdr:from>
    <xdr:to>
      <xdr:col>85</xdr:col>
      <xdr:colOff>127000</xdr:colOff>
      <xdr:row>108</xdr:row>
      <xdr:rowOff>38100</xdr:rowOff>
    </xdr:to>
    <xdr:cxnSp macro="">
      <xdr:nvCxnSpPr>
        <xdr:cNvPr id="587" name="直線コネクタ 586"/>
        <xdr:cNvCxnSpPr/>
      </xdr:nvCxnSpPr>
      <xdr:spPr>
        <a:xfrm flipV="1">
          <a:off x="13629640" y="1810512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103522</xdr:rowOff>
    </xdr:from>
    <xdr:ext cx="405111" cy="259045"/>
    <xdr:sp macro="" textlink="">
      <xdr:nvSpPr>
        <xdr:cNvPr id="588" name="n_1aveValue【博物館】&#10;有形固定資産減価償却率"/>
        <xdr:cNvSpPr txBox="1"/>
      </xdr:nvSpPr>
      <xdr:spPr>
        <a:xfrm>
          <a:off x="13437244" y="1703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589" name="n_2aveValue【博物館】&#10;有形固定資産減価償却率"/>
        <xdr:cNvSpPr txBox="1"/>
      </xdr:nvSpPr>
      <xdr:spPr>
        <a:xfrm>
          <a:off x="12675244" y="1703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80027</xdr:rowOff>
    </xdr:from>
    <xdr:ext cx="340478" cy="259045"/>
    <xdr:sp macro="" textlink="">
      <xdr:nvSpPr>
        <xdr:cNvPr id="590" name="n_1mainValue【博物館】&#10;有形固定資産減価償却率"/>
        <xdr:cNvSpPr txBox="1"/>
      </xdr:nvSpPr>
      <xdr:spPr>
        <a:xfrm>
          <a:off x="13469561" y="18185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92" name="正方形/長方形 591"/>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93" name="正方形/長方形 592"/>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94" name="正方形/長方形 593"/>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95" name="正方形/長方形 594"/>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9" name="直線コネクタ 59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0" name="テキスト ボックス 59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1" name="直線コネクタ 60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2" name="テキスト ボックス 60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3" name="直線コネクタ 60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4" name="テキスト ボックス 60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5" name="直線コネクタ 60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6" name="テキスト ボックス 60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10" name="直線コネクタ 609"/>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11" name="【博物館】&#10;一人当たり面積最小値テキスト"/>
        <xdr:cNvSpPr txBox="1"/>
      </xdr:nvSpPr>
      <xdr:spPr>
        <a:xfrm>
          <a:off x="195605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12" name="直線コネクタ 611"/>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13" name="【博物館】&#10;一人当たり面積最大値テキスト"/>
        <xdr:cNvSpPr txBox="1"/>
      </xdr:nvSpPr>
      <xdr:spPr>
        <a:xfrm>
          <a:off x="195605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14" name="直線コネクタ 613"/>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25416</xdr:rowOff>
    </xdr:from>
    <xdr:ext cx="469744" cy="259045"/>
    <xdr:sp macro="" textlink="">
      <xdr:nvSpPr>
        <xdr:cNvPr id="615" name="【博物館】&#10;一人当たり面積平均値テキスト"/>
        <xdr:cNvSpPr txBox="1"/>
      </xdr:nvSpPr>
      <xdr:spPr>
        <a:xfrm>
          <a:off x="1956054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6" name="フローチャート: 判断 615"/>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17" name="フローチャート: 判断 616"/>
        <xdr:cNvSpPr/>
      </xdr:nvSpPr>
      <xdr:spPr>
        <a:xfrm>
          <a:off x="1873504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618" name="フローチャート: 判断 617"/>
        <xdr:cNvSpPr/>
      </xdr:nvSpPr>
      <xdr:spPr>
        <a:xfrm>
          <a:off x="179374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24" name="楕円 623"/>
        <xdr:cNvSpPr/>
      </xdr:nvSpPr>
      <xdr:spPr>
        <a:xfrm>
          <a:off x="1945894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72407</xdr:rowOff>
    </xdr:from>
    <xdr:ext cx="469744" cy="259045"/>
    <xdr:sp macro="" textlink="">
      <xdr:nvSpPr>
        <xdr:cNvPr id="625" name="【博物館】&#10;一人当たり面積該当値テキスト"/>
        <xdr:cNvSpPr txBox="1"/>
      </xdr:nvSpPr>
      <xdr:spPr>
        <a:xfrm>
          <a:off x="19560540"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26" name="楕円 625"/>
        <xdr:cNvSpPr/>
      </xdr:nvSpPr>
      <xdr:spPr>
        <a:xfrm>
          <a:off x="1873504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627" name="直線コネクタ 626"/>
        <xdr:cNvCxnSpPr/>
      </xdr:nvCxnSpPr>
      <xdr:spPr>
        <a:xfrm>
          <a:off x="18778220" y="179146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628" name="n_1aveValue【博物館】&#10;一人当たり面積"/>
        <xdr:cNvSpPr txBox="1"/>
      </xdr:nvSpPr>
      <xdr:spPr>
        <a:xfrm>
          <a:off x="1856112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629" name="n_2aveValue【博物館】&#10;一人当たり面積"/>
        <xdr:cNvSpPr txBox="1"/>
      </xdr:nvSpPr>
      <xdr:spPr>
        <a:xfrm>
          <a:off x="1777626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630" name="n_1mainValue【博物館】&#10;一人当たり面積"/>
        <xdr:cNvSpPr txBox="1"/>
      </xdr:nvSpPr>
      <xdr:spPr>
        <a:xfrm>
          <a:off x="1856112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・グループ内平均値と比較すると、公営住宅、学校施設において有形固定資産減価償却率が高い値である一方、道路、橋りょう・トンネル、図書館などは低い値となっています。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・本県では博物館の有形固定資産減価償却率が低い。これは平成２６年度に総合博物館を開館したことにより、資産の償却が進んでいないことによります。</a:t>
          </a:r>
        </a:p>
        <a:p>
          <a:r>
            <a:rPr kumimoji="1" lang="ja-JP" altLang="en-US" sz="1300">
              <a:latin typeface="ＭＳ Ｐゴシック" panose="020B0600070205080204" pitchFamily="50" charset="-128"/>
              <a:ea typeface="ＭＳ Ｐゴシック" panose="020B0600070205080204" pitchFamily="50" charset="-128"/>
            </a:rPr>
            <a:t>・道路や橋りょう・トンネルについては個別施設計画に基づき対応を行っています。公営住宅や学校施設については、令和２年度までに個別施設計画を作成し、計画的な維持管理を行うこととしています。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1,834,269
1,786,598
5,774.41
688,792,950
676,040,385
1,882,020
432,574,208
1,413,348,794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102870</xdr:rowOff>
    </xdr:from>
    <xdr:to>
      <xdr:col>24</xdr:col>
      <xdr:colOff>62865</xdr:colOff>
      <xdr:row>42</xdr:row>
      <xdr:rowOff>60960</xdr:rowOff>
    </xdr:to>
    <xdr:cxnSp macro="">
      <xdr:nvCxnSpPr>
        <xdr:cNvPr id="56" name="直線コネクタ 55"/>
        <xdr:cNvCxnSpPr/>
      </xdr:nvCxnSpPr>
      <xdr:spPr>
        <a:xfrm flipV="1">
          <a:off x="4084955" y="5634990"/>
          <a:ext cx="127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64787</xdr:rowOff>
    </xdr:from>
    <xdr:ext cx="405111" cy="259045"/>
    <xdr:sp macro="" textlink="">
      <xdr:nvSpPr>
        <xdr:cNvPr id="57" name="【体育館・プール】&#10;有形固定資産減価償却率最小値テキスト"/>
        <xdr:cNvSpPr txBox="1"/>
      </xdr:nvSpPr>
      <xdr:spPr>
        <a:xfrm>
          <a:off x="413766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8" name="直線コネクタ 57"/>
        <xdr:cNvCxnSpPr/>
      </xdr:nvCxnSpPr>
      <xdr:spPr>
        <a:xfrm>
          <a:off x="4020820" y="7101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49547</xdr:rowOff>
    </xdr:from>
    <xdr:ext cx="405111" cy="259045"/>
    <xdr:sp macro="" textlink="">
      <xdr:nvSpPr>
        <xdr:cNvPr id="59" name="【体育館・プール】&#10;有形固定資産減価償却率最大値テキスト"/>
        <xdr:cNvSpPr txBox="1"/>
      </xdr:nvSpPr>
      <xdr:spPr>
        <a:xfrm>
          <a:off x="413766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020820" y="563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80027</xdr:rowOff>
    </xdr:from>
    <xdr:ext cx="405111" cy="259045"/>
    <xdr:sp macro="" textlink="">
      <xdr:nvSpPr>
        <xdr:cNvPr id="61" name="【体育館・プール】&#10;有形固定資産減価償却率平均値テキスト"/>
        <xdr:cNvSpPr txBox="1"/>
      </xdr:nvSpPr>
      <xdr:spPr>
        <a:xfrm>
          <a:off x="413766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3" name="フローチャート: 判断 62"/>
        <xdr:cNvSpPr/>
      </xdr:nvSpPr>
      <xdr:spPr>
        <a:xfrm>
          <a:off x="331216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97790</xdr:rowOff>
    </xdr:from>
    <xdr:to>
      <xdr:col>15</xdr:col>
      <xdr:colOff>101600</xdr:colOff>
      <xdr:row>35</xdr:row>
      <xdr:rowOff>27940</xdr:rowOff>
    </xdr:to>
    <xdr:sp macro="" textlink="">
      <xdr:nvSpPr>
        <xdr:cNvPr id="64" name="フローチャート: 判断 63"/>
        <xdr:cNvSpPr/>
      </xdr:nvSpPr>
      <xdr:spPr>
        <a:xfrm>
          <a:off x="2514600" y="5797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70" name="楕円 69"/>
        <xdr:cNvSpPr/>
      </xdr:nvSpPr>
      <xdr:spPr>
        <a:xfrm>
          <a:off x="403606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74947</xdr:rowOff>
    </xdr:from>
    <xdr:ext cx="405111" cy="259045"/>
    <xdr:sp macro="" textlink="">
      <xdr:nvSpPr>
        <xdr:cNvPr id="71" name="【体育館・プール】&#10;有形固定資産減価償却率該当値テキスト"/>
        <xdr:cNvSpPr txBox="1"/>
      </xdr:nvSpPr>
      <xdr:spPr>
        <a:xfrm>
          <a:off x="413766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2" name="楕円 71"/>
        <xdr:cNvSpPr/>
      </xdr:nvSpPr>
      <xdr:spPr>
        <a:xfrm>
          <a:off x="3312160" y="634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102870</xdr:rowOff>
    </xdr:from>
    <xdr:to>
      <xdr:col>24</xdr:col>
      <xdr:colOff>63500</xdr:colOff>
      <xdr:row>38</xdr:row>
      <xdr:rowOff>19050</xdr:rowOff>
    </xdr:to>
    <xdr:cxnSp macro="">
      <xdr:nvCxnSpPr>
        <xdr:cNvPr id="73" name="直線コネクタ 72"/>
        <xdr:cNvCxnSpPr/>
      </xdr:nvCxnSpPr>
      <xdr:spPr>
        <a:xfrm flipV="1">
          <a:off x="3355340" y="6305550"/>
          <a:ext cx="7315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48277</xdr:rowOff>
    </xdr:from>
    <xdr:ext cx="405111" cy="259045"/>
    <xdr:sp macro="" textlink="">
      <xdr:nvSpPr>
        <xdr:cNvPr id="74" name="n_1aveValue【体育館・プール】&#10;有形固定資産減価償却率"/>
        <xdr:cNvSpPr txBox="1"/>
      </xdr:nvSpPr>
      <xdr:spPr>
        <a:xfrm>
          <a:off x="317056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44467</xdr:rowOff>
    </xdr:from>
    <xdr:ext cx="405111" cy="259045"/>
    <xdr:sp macro="" textlink="">
      <xdr:nvSpPr>
        <xdr:cNvPr id="75" name="n_2aveValue【体育館・プール】&#10;有形固定資産減価償却率"/>
        <xdr:cNvSpPr txBox="1"/>
      </xdr:nvSpPr>
      <xdr:spPr>
        <a:xfrm>
          <a:off x="238570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76" name="n_1mainValue【体育館・プール】&#10;有形固定資産減価償却率"/>
        <xdr:cNvSpPr txBox="1"/>
      </xdr:nvSpPr>
      <xdr:spPr>
        <a:xfrm>
          <a:off x="317056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100" name="直線コネクタ 99"/>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101" name="【体育館・プール】&#10;一人当たり面積最小値テキスト"/>
        <xdr:cNvSpPr txBox="1"/>
      </xdr:nvSpPr>
      <xdr:spPr>
        <a:xfrm>
          <a:off x="927100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2" name="直線コネクタ 101"/>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3" name="【体育館・プール】&#10;一人当たり面積最大値テキスト"/>
        <xdr:cNvSpPr txBox="1"/>
      </xdr:nvSpPr>
      <xdr:spPr>
        <a:xfrm>
          <a:off x="92710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4" name="直線コネクタ 103"/>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69142</xdr:rowOff>
    </xdr:from>
    <xdr:ext cx="469744" cy="259045"/>
    <xdr:sp macro="" textlink="">
      <xdr:nvSpPr>
        <xdr:cNvPr id="105" name="【体育館・プール】&#10;一人当たり面積平均値テキスト"/>
        <xdr:cNvSpPr txBox="1"/>
      </xdr:nvSpPr>
      <xdr:spPr>
        <a:xfrm>
          <a:off x="92710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06" name="フローチャート: 判断 105"/>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74385</xdr:rowOff>
    </xdr:from>
    <xdr:to>
      <xdr:col>50</xdr:col>
      <xdr:colOff>165100</xdr:colOff>
      <xdr:row>41</xdr:row>
      <xdr:rowOff>4535</xdr:rowOff>
    </xdr:to>
    <xdr:sp macro="" textlink="">
      <xdr:nvSpPr>
        <xdr:cNvPr id="107" name="フローチャート: 判断 106"/>
        <xdr:cNvSpPr/>
      </xdr:nvSpPr>
      <xdr:spPr>
        <a:xfrm>
          <a:off x="8445500" y="677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08" name="フローチャート: 判断 107"/>
        <xdr:cNvSpPr/>
      </xdr:nvSpPr>
      <xdr:spPr>
        <a:xfrm>
          <a:off x="7670800" y="6939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14" name="楕円 113"/>
        <xdr:cNvSpPr/>
      </xdr:nvSpPr>
      <xdr:spPr>
        <a:xfrm>
          <a:off x="9192260" y="6538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23784</xdr:rowOff>
    </xdr:from>
    <xdr:ext cx="469744" cy="259045"/>
    <xdr:sp macro="" textlink="">
      <xdr:nvSpPr>
        <xdr:cNvPr id="115" name="【体育館・プール】&#10;一人当たり面積該当値テキスト"/>
        <xdr:cNvSpPr txBox="1"/>
      </xdr:nvSpPr>
      <xdr:spPr>
        <a:xfrm>
          <a:off x="9271000" y="6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907</xdr:rowOff>
    </xdr:from>
    <xdr:to>
      <xdr:col>50</xdr:col>
      <xdr:colOff>165100</xdr:colOff>
      <xdr:row>39</xdr:row>
      <xdr:rowOff>102507</xdr:rowOff>
    </xdr:to>
    <xdr:sp macro="" textlink="">
      <xdr:nvSpPr>
        <xdr:cNvPr id="116" name="楕円 115"/>
        <xdr:cNvSpPr/>
      </xdr:nvSpPr>
      <xdr:spPr>
        <a:xfrm>
          <a:off x="8445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51707</xdr:rowOff>
    </xdr:to>
    <xdr:cxnSp macro="">
      <xdr:nvCxnSpPr>
        <xdr:cNvPr id="117" name="直線コネクタ 116"/>
        <xdr:cNvCxnSpPr/>
      </xdr:nvCxnSpPr>
      <xdr:spPr>
        <a:xfrm>
          <a:off x="8496300" y="658966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167112</xdr:rowOff>
    </xdr:from>
    <xdr:ext cx="469744" cy="259045"/>
    <xdr:sp macro="" textlink="">
      <xdr:nvSpPr>
        <xdr:cNvPr id="118" name="n_1aveValue【体育館・プール】&#10;一人当たり面積"/>
        <xdr:cNvSpPr txBox="1"/>
      </xdr:nvSpPr>
      <xdr:spPr>
        <a:xfrm>
          <a:off x="8271587" y="687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12899</xdr:rowOff>
    </xdr:from>
    <xdr:ext cx="469744" cy="259045"/>
    <xdr:sp macro="" textlink="">
      <xdr:nvSpPr>
        <xdr:cNvPr id="119" name="n_2aveValue【体育館・プール】&#10;一人当たり面積"/>
        <xdr:cNvSpPr txBox="1"/>
      </xdr:nvSpPr>
      <xdr:spPr>
        <a:xfrm>
          <a:off x="7509587"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119034</xdr:rowOff>
    </xdr:from>
    <xdr:ext cx="469744" cy="259045"/>
    <xdr:sp macro="" textlink="">
      <xdr:nvSpPr>
        <xdr:cNvPr id="120" name="n_1mainValue【体育館・プール】&#10;一人当たり面積"/>
        <xdr:cNvSpPr txBox="1"/>
      </xdr:nvSpPr>
      <xdr:spPr>
        <a:xfrm>
          <a:off x="8271587" y="63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2" name="正方形/長方形 121"/>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3" name="正方形/長方形 122"/>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4" name="正方形/長方形 123"/>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5" name="正方形/長方形 124"/>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41" name="直線コネクタ 140"/>
        <xdr:cNvCxnSpPr/>
      </xdr:nvCxnSpPr>
      <xdr:spPr>
        <a:xfrm flipV="1">
          <a:off x="4084955" y="9341358"/>
          <a:ext cx="127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42" name="【陸上競技場・野球場・球技場】&#10;有形固定資産減価償却率最小値テキスト"/>
        <xdr:cNvSpPr txBox="1"/>
      </xdr:nvSpPr>
      <xdr:spPr>
        <a:xfrm>
          <a:off x="413766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43" name="直線コネクタ 142"/>
        <xdr:cNvCxnSpPr/>
      </xdr:nvCxnSpPr>
      <xdr:spPr>
        <a:xfrm>
          <a:off x="4020820" y="10523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44" name="【陸上競技場・野球場・球技場】&#10;有形固定資産減価償却率最大値テキスト"/>
        <xdr:cNvSpPr txBox="1"/>
      </xdr:nvSpPr>
      <xdr:spPr>
        <a:xfrm>
          <a:off x="4137660"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45" name="直線コネクタ 144"/>
        <xdr:cNvCxnSpPr/>
      </xdr:nvCxnSpPr>
      <xdr:spPr>
        <a:xfrm>
          <a:off x="4020820" y="9341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405111" cy="259045"/>
    <xdr:sp macro="" textlink="">
      <xdr:nvSpPr>
        <xdr:cNvPr id="146" name="【陸上競技場・野球場・球技場】&#10;有形固定資産減価償却率平均値テキスト"/>
        <xdr:cNvSpPr txBox="1"/>
      </xdr:nvSpPr>
      <xdr:spPr>
        <a:xfrm>
          <a:off x="413766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7" name="フローチャート: 判断 146"/>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xdr:rowOff>
    </xdr:from>
    <xdr:to>
      <xdr:col>20</xdr:col>
      <xdr:colOff>38100</xdr:colOff>
      <xdr:row>60</xdr:row>
      <xdr:rowOff>114808</xdr:rowOff>
    </xdr:to>
    <xdr:sp macro="" textlink="">
      <xdr:nvSpPr>
        <xdr:cNvPr id="148" name="フローチャート: 判断 147"/>
        <xdr:cNvSpPr/>
      </xdr:nvSpPr>
      <xdr:spPr>
        <a:xfrm>
          <a:off x="3312160" y="100716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49" name="フローチャート: 判断 148"/>
        <xdr:cNvSpPr/>
      </xdr:nvSpPr>
      <xdr:spPr>
        <a:xfrm>
          <a:off x="2514600"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141224</xdr:rowOff>
    </xdr:from>
    <xdr:to>
      <xdr:col>24</xdr:col>
      <xdr:colOff>114300</xdr:colOff>
      <xdr:row>58</xdr:row>
      <xdr:rowOff>71374</xdr:rowOff>
    </xdr:to>
    <xdr:sp macro="" textlink="">
      <xdr:nvSpPr>
        <xdr:cNvPr id="155" name="楕円 154"/>
        <xdr:cNvSpPr/>
      </xdr:nvSpPr>
      <xdr:spPr>
        <a:xfrm>
          <a:off x="4036060" y="96967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164101</xdr:rowOff>
    </xdr:from>
    <xdr:ext cx="405111" cy="259045"/>
    <xdr:sp macro="" textlink="">
      <xdr:nvSpPr>
        <xdr:cNvPr id="156" name="【陸上競技場・野球場・球技場】&#10;有形固定資産減価償却率該当値テキスト"/>
        <xdr:cNvSpPr txBox="1"/>
      </xdr:nvSpPr>
      <xdr:spPr>
        <a:xfrm>
          <a:off x="4137660" y="955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47498</xdr:rowOff>
    </xdr:from>
    <xdr:to>
      <xdr:col>20</xdr:col>
      <xdr:colOff>38100</xdr:colOff>
      <xdr:row>57</xdr:row>
      <xdr:rowOff>149098</xdr:rowOff>
    </xdr:to>
    <xdr:sp macro="" textlink="">
      <xdr:nvSpPr>
        <xdr:cNvPr id="157" name="楕円 156"/>
        <xdr:cNvSpPr/>
      </xdr:nvSpPr>
      <xdr:spPr>
        <a:xfrm>
          <a:off x="3312160" y="96029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98298</xdr:rowOff>
    </xdr:from>
    <xdr:to>
      <xdr:col>24</xdr:col>
      <xdr:colOff>63500</xdr:colOff>
      <xdr:row>58</xdr:row>
      <xdr:rowOff>20574</xdr:rowOff>
    </xdr:to>
    <xdr:cxnSp macro="">
      <xdr:nvCxnSpPr>
        <xdr:cNvPr id="158" name="直線コネクタ 157"/>
        <xdr:cNvCxnSpPr/>
      </xdr:nvCxnSpPr>
      <xdr:spPr>
        <a:xfrm>
          <a:off x="3355340" y="9653778"/>
          <a:ext cx="73152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105935</xdr:rowOff>
    </xdr:from>
    <xdr:ext cx="405111" cy="259045"/>
    <xdr:sp macro="" textlink="">
      <xdr:nvSpPr>
        <xdr:cNvPr id="159" name="n_1aveValue【陸上競技場・野球場・球技場】&#10;有形固定資産減価償却率"/>
        <xdr:cNvSpPr txBox="1"/>
      </xdr:nvSpPr>
      <xdr:spPr>
        <a:xfrm>
          <a:off x="317056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60" name="n_2aveValue【陸上競技場・野球場・球技場】&#10;有形固定資産減価償却率"/>
        <xdr:cNvSpPr txBox="1"/>
      </xdr:nvSpPr>
      <xdr:spPr>
        <a:xfrm>
          <a:off x="238570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165625</xdr:rowOff>
    </xdr:from>
    <xdr:ext cx="405111" cy="259045"/>
    <xdr:sp macro="" textlink="">
      <xdr:nvSpPr>
        <xdr:cNvPr id="161" name="n_1mainValue【陸上競技場・野球場・球技場】&#10;有形固定資産減価償却率"/>
        <xdr:cNvSpPr txBox="1"/>
      </xdr:nvSpPr>
      <xdr:spPr>
        <a:xfrm>
          <a:off x="3170564" y="938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3" name="正方形/長方形 162"/>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4" name="正方形/長方形 163"/>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5" name="正方形/長方形 164"/>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6" name="正方形/長方形 165"/>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1" name="テキスト ボックス 170"/>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3" name="テキスト ボックス 172"/>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5" name="テキスト ボックス 174"/>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7" name="テキスト ボックス 176"/>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9" name="テキスト ボックス 178"/>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1" name="テキスト ボックス 180"/>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85" name="直線コネクタ 184"/>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86" name="【陸上競技場・野球場・球技場】&#10;一人当たり面積最小値テキスト"/>
        <xdr:cNvSpPr txBox="1"/>
      </xdr:nvSpPr>
      <xdr:spPr>
        <a:xfrm>
          <a:off x="92710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87" name="直線コネクタ 186"/>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88" name="【陸上競技場・野球場・球技場】&#10;一人当たり面積最大値テキスト"/>
        <xdr:cNvSpPr txBox="1"/>
      </xdr:nvSpPr>
      <xdr:spPr>
        <a:xfrm>
          <a:off x="9271000" y="922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89" name="直線コネクタ 188"/>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52812</xdr:rowOff>
    </xdr:from>
    <xdr:ext cx="469744" cy="259045"/>
    <xdr:sp macro="" textlink="">
      <xdr:nvSpPr>
        <xdr:cNvPr id="190" name="【陸上競技場・野球場・球技場】&#10;一人当たり面積平均値テキスト"/>
        <xdr:cNvSpPr txBox="1"/>
      </xdr:nvSpPr>
      <xdr:spPr>
        <a:xfrm>
          <a:off x="9271000" y="1044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191" name="フローチャート: 判断 190"/>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19957</xdr:rowOff>
    </xdr:from>
    <xdr:to>
      <xdr:col>50</xdr:col>
      <xdr:colOff>165100</xdr:colOff>
      <xdr:row>62</xdr:row>
      <xdr:rowOff>121557</xdr:rowOff>
    </xdr:to>
    <xdr:sp macro="" textlink="">
      <xdr:nvSpPr>
        <xdr:cNvPr id="192" name="フローチャート: 判断 191"/>
        <xdr:cNvSpPr/>
      </xdr:nvSpPr>
      <xdr:spPr>
        <a:xfrm>
          <a:off x="8445500" y="1041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33565</xdr:rowOff>
    </xdr:from>
    <xdr:to>
      <xdr:col>46</xdr:col>
      <xdr:colOff>38100</xdr:colOff>
      <xdr:row>63</xdr:row>
      <xdr:rowOff>135165</xdr:rowOff>
    </xdr:to>
    <xdr:sp macro="" textlink="">
      <xdr:nvSpPr>
        <xdr:cNvPr id="193" name="フローチャート: 判断 192"/>
        <xdr:cNvSpPr/>
      </xdr:nvSpPr>
      <xdr:spPr>
        <a:xfrm>
          <a:off x="7670800" y="10594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153307</xdr:rowOff>
    </xdr:from>
    <xdr:to>
      <xdr:col>55</xdr:col>
      <xdr:colOff>50800</xdr:colOff>
      <xdr:row>60</xdr:row>
      <xdr:rowOff>83457</xdr:rowOff>
    </xdr:to>
    <xdr:sp macro="" textlink="">
      <xdr:nvSpPr>
        <xdr:cNvPr id="199" name="楕円 198"/>
        <xdr:cNvSpPr/>
      </xdr:nvSpPr>
      <xdr:spPr>
        <a:xfrm>
          <a:off x="9192260" y="10044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4734</xdr:rowOff>
    </xdr:from>
    <xdr:ext cx="469744" cy="259045"/>
    <xdr:sp macro="" textlink="">
      <xdr:nvSpPr>
        <xdr:cNvPr id="200" name="【陸上競技場・野球場・球技場】&#10;一人当たり面積該当値テキスト"/>
        <xdr:cNvSpPr txBox="1"/>
      </xdr:nvSpPr>
      <xdr:spPr>
        <a:xfrm>
          <a:off x="9271000" y="9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153307</xdr:rowOff>
    </xdr:from>
    <xdr:to>
      <xdr:col>50</xdr:col>
      <xdr:colOff>165100</xdr:colOff>
      <xdr:row>60</xdr:row>
      <xdr:rowOff>83457</xdr:rowOff>
    </xdr:to>
    <xdr:sp macro="" textlink="">
      <xdr:nvSpPr>
        <xdr:cNvPr id="201" name="楕円 200"/>
        <xdr:cNvSpPr/>
      </xdr:nvSpPr>
      <xdr:spPr>
        <a:xfrm>
          <a:off x="8445500" y="10044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32657</xdr:rowOff>
    </xdr:from>
    <xdr:to>
      <xdr:col>55</xdr:col>
      <xdr:colOff>0</xdr:colOff>
      <xdr:row>60</xdr:row>
      <xdr:rowOff>32657</xdr:rowOff>
    </xdr:to>
    <xdr:cxnSp macro="">
      <xdr:nvCxnSpPr>
        <xdr:cNvPr id="202" name="直線コネクタ 201"/>
        <xdr:cNvCxnSpPr/>
      </xdr:nvCxnSpPr>
      <xdr:spPr>
        <a:xfrm>
          <a:off x="8496300" y="1009105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112684</xdr:rowOff>
    </xdr:from>
    <xdr:ext cx="469744" cy="259045"/>
    <xdr:sp macro="" textlink="">
      <xdr:nvSpPr>
        <xdr:cNvPr id="203" name="n_1aveValue【陸上競技場・野球場・球技場】&#10;一人当たり面積"/>
        <xdr:cNvSpPr txBox="1"/>
      </xdr:nvSpPr>
      <xdr:spPr>
        <a:xfrm>
          <a:off x="8271587" y="105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151692</xdr:rowOff>
    </xdr:from>
    <xdr:ext cx="469744" cy="259045"/>
    <xdr:sp macro="" textlink="">
      <xdr:nvSpPr>
        <xdr:cNvPr id="204" name="n_2aveValue【陸上競技場・野球場・球技場】&#10;一人当たり面積"/>
        <xdr:cNvSpPr txBox="1"/>
      </xdr:nvSpPr>
      <xdr:spPr>
        <a:xfrm>
          <a:off x="7509587" y="103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99984</xdr:rowOff>
    </xdr:from>
    <xdr:ext cx="469744" cy="259045"/>
    <xdr:sp macro="" textlink="">
      <xdr:nvSpPr>
        <xdr:cNvPr id="205" name="n_1mainValue【陸上競技場・野球場・球技場】&#10;一人当たり面積"/>
        <xdr:cNvSpPr txBox="1"/>
      </xdr:nvSpPr>
      <xdr:spPr>
        <a:xfrm>
          <a:off x="8271587" y="98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7" name="正方形/長方形 206"/>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8" name="正方形/長方形 207"/>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9" name="正方形/長方形 208"/>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0" name="正方形/長方形 209"/>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5" name="直線コネクタ 214"/>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16" name="テキスト ボックス 215"/>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17" name="直線コネクタ 216"/>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8" name="テキスト ボックス 217"/>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19" name="直線コネクタ 218"/>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0" name="テキスト ボックス 219"/>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3" name="直線コネクタ 222"/>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4" name="テキスト ボックス 223"/>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5" name="直線コネクタ 224"/>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6" name="テキスト ボックス 225"/>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27" name="直線コネクタ 226"/>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28" name="テキスト ボックス 227"/>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18098</xdr:rowOff>
    </xdr:from>
    <xdr:to>
      <xdr:col>24</xdr:col>
      <xdr:colOff>62865</xdr:colOff>
      <xdr:row>86</xdr:row>
      <xdr:rowOff>66675</xdr:rowOff>
    </xdr:to>
    <xdr:cxnSp macro="">
      <xdr:nvCxnSpPr>
        <xdr:cNvPr id="232" name="直線コネクタ 231"/>
        <xdr:cNvCxnSpPr/>
      </xdr:nvCxnSpPr>
      <xdr:spPr>
        <a:xfrm flipV="1">
          <a:off x="4084955" y="13094018"/>
          <a:ext cx="1270" cy="1389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70502</xdr:rowOff>
    </xdr:from>
    <xdr:ext cx="405111" cy="259045"/>
    <xdr:sp macro="" textlink="">
      <xdr:nvSpPr>
        <xdr:cNvPr id="233" name="【県民会館】&#10;有形固定資産減価償却率最小値テキスト"/>
        <xdr:cNvSpPr txBox="1"/>
      </xdr:nvSpPr>
      <xdr:spPr>
        <a:xfrm>
          <a:off x="41376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136225</xdr:rowOff>
    </xdr:from>
    <xdr:ext cx="405111" cy="259045"/>
    <xdr:sp macro="" textlink="">
      <xdr:nvSpPr>
        <xdr:cNvPr id="235" name="【県民会館】&#10;有形固定資産減価償却率最大値テキスト"/>
        <xdr:cNvSpPr txBox="1"/>
      </xdr:nvSpPr>
      <xdr:spPr>
        <a:xfrm>
          <a:off x="4137660" y="128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18098</xdr:rowOff>
    </xdr:from>
    <xdr:to>
      <xdr:col>24</xdr:col>
      <xdr:colOff>152400</xdr:colOff>
      <xdr:row>78</xdr:row>
      <xdr:rowOff>18098</xdr:rowOff>
    </xdr:to>
    <xdr:cxnSp macro="">
      <xdr:nvCxnSpPr>
        <xdr:cNvPr id="236" name="直線コネクタ 235"/>
        <xdr:cNvCxnSpPr/>
      </xdr:nvCxnSpPr>
      <xdr:spPr>
        <a:xfrm>
          <a:off x="4020820" y="13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138765</xdr:rowOff>
    </xdr:from>
    <xdr:ext cx="405111" cy="259045"/>
    <xdr:sp macro="" textlink="">
      <xdr:nvSpPr>
        <xdr:cNvPr id="237" name="【県民会館】&#10;有形固定資産減価償却率平均値テキスト"/>
        <xdr:cNvSpPr txBox="1"/>
      </xdr:nvSpPr>
      <xdr:spPr>
        <a:xfrm>
          <a:off x="4137660" y="13885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115888</xdr:rowOff>
    </xdr:from>
    <xdr:to>
      <xdr:col>24</xdr:col>
      <xdr:colOff>114300</xdr:colOff>
      <xdr:row>84</xdr:row>
      <xdr:rowOff>46038</xdr:rowOff>
    </xdr:to>
    <xdr:sp macro="" textlink="">
      <xdr:nvSpPr>
        <xdr:cNvPr id="238" name="フローチャート: 判断 237"/>
        <xdr:cNvSpPr/>
      </xdr:nvSpPr>
      <xdr:spPr>
        <a:xfrm>
          <a:off x="4036060" y="14030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150177</xdr:rowOff>
    </xdr:from>
    <xdr:to>
      <xdr:col>20</xdr:col>
      <xdr:colOff>38100</xdr:colOff>
      <xdr:row>84</xdr:row>
      <xdr:rowOff>80327</xdr:rowOff>
    </xdr:to>
    <xdr:sp macro="" textlink="">
      <xdr:nvSpPr>
        <xdr:cNvPr id="239" name="フローチャート: 判断 238"/>
        <xdr:cNvSpPr/>
      </xdr:nvSpPr>
      <xdr:spPr>
        <a:xfrm>
          <a:off x="3312160" y="14064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104457</xdr:rowOff>
    </xdr:from>
    <xdr:to>
      <xdr:col>15</xdr:col>
      <xdr:colOff>101600</xdr:colOff>
      <xdr:row>84</xdr:row>
      <xdr:rowOff>34607</xdr:rowOff>
    </xdr:to>
    <xdr:sp macro="" textlink="">
      <xdr:nvSpPr>
        <xdr:cNvPr id="240" name="フローチャート: 判断 239"/>
        <xdr:cNvSpPr/>
      </xdr:nvSpPr>
      <xdr:spPr>
        <a:xfrm>
          <a:off x="2514600" y="14018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64452</xdr:rowOff>
    </xdr:from>
    <xdr:to>
      <xdr:col>24</xdr:col>
      <xdr:colOff>114300</xdr:colOff>
      <xdr:row>84</xdr:row>
      <xdr:rowOff>166052</xdr:rowOff>
    </xdr:to>
    <xdr:sp macro="" textlink="">
      <xdr:nvSpPr>
        <xdr:cNvPr id="246" name="楕円 245"/>
        <xdr:cNvSpPr/>
      </xdr:nvSpPr>
      <xdr:spPr>
        <a:xfrm>
          <a:off x="4036060" y="141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42879</xdr:rowOff>
    </xdr:from>
    <xdr:ext cx="405111" cy="259045"/>
    <xdr:sp macro="" textlink="">
      <xdr:nvSpPr>
        <xdr:cNvPr id="247" name="【県民会館】&#10;有形固定資産減価償却率該当値テキスト"/>
        <xdr:cNvSpPr txBox="1"/>
      </xdr:nvSpPr>
      <xdr:spPr>
        <a:xfrm>
          <a:off x="4137660" y="14124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130175</xdr:rowOff>
    </xdr:from>
    <xdr:to>
      <xdr:col>20</xdr:col>
      <xdr:colOff>38100</xdr:colOff>
      <xdr:row>85</xdr:row>
      <xdr:rowOff>60325</xdr:rowOff>
    </xdr:to>
    <xdr:sp macro="" textlink="">
      <xdr:nvSpPr>
        <xdr:cNvPr id="248" name="楕円 247"/>
        <xdr:cNvSpPr/>
      </xdr:nvSpPr>
      <xdr:spPr>
        <a:xfrm>
          <a:off x="3312160" y="14211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115252</xdr:rowOff>
    </xdr:from>
    <xdr:to>
      <xdr:col>24</xdr:col>
      <xdr:colOff>63500</xdr:colOff>
      <xdr:row>85</xdr:row>
      <xdr:rowOff>9525</xdr:rowOff>
    </xdr:to>
    <xdr:cxnSp macro="">
      <xdr:nvCxnSpPr>
        <xdr:cNvPr id="249" name="直線コネクタ 248"/>
        <xdr:cNvCxnSpPr/>
      </xdr:nvCxnSpPr>
      <xdr:spPr>
        <a:xfrm flipV="1">
          <a:off x="3355340" y="14197012"/>
          <a:ext cx="73152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96854</xdr:rowOff>
    </xdr:from>
    <xdr:ext cx="405111" cy="259045"/>
    <xdr:sp macro="" textlink="">
      <xdr:nvSpPr>
        <xdr:cNvPr id="250" name="n_1aveValue【県民会館】&#10;有形固定資産減価償却率"/>
        <xdr:cNvSpPr txBox="1"/>
      </xdr:nvSpPr>
      <xdr:spPr>
        <a:xfrm>
          <a:off x="3170564" y="13843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51134</xdr:rowOff>
    </xdr:from>
    <xdr:ext cx="405111" cy="259045"/>
    <xdr:sp macro="" textlink="">
      <xdr:nvSpPr>
        <xdr:cNvPr id="251" name="n_2aveValue【県民会館】&#10;有形固定資産減価償却率"/>
        <xdr:cNvSpPr txBox="1"/>
      </xdr:nvSpPr>
      <xdr:spPr>
        <a:xfrm>
          <a:off x="2385704" y="13797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51452</xdr:rowOff>
    </xdr:from>
    <xdr:ext cx="405111" cy="259045"/>
    <xdr:sp macro="" textlink="">
      <xdr:nvSpPr>
        <xdr:cNvPr id="252" name="n_1mainValue【県民会館】&#10;有形固定資産減価償却率"/>
        <xdr:cNvSpPr txBox="1"/>
      </xdr:nvSpPr>
      <xdr:spPr>
        <a:xfrm>
          <a:off x="317056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4" name="正方形/長方形 25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5" name="正方形/長方形 25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6" name="正方形/長方形 25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7" name="正方形/長方形 25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74" name="直線コネクタ 273"/>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75" name="【県民会館】&#10;一人当たり面積最小値テキスト"/>
        <xdr:cNvSpPr txBox="1"/>
      </xdr:nvSpPr>
      <xdr:spPr>
        <a:xfrm>
          <a:off x="92710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76" name="直線コネクタ 275"/>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77" name="【県民会館】&#10;一人当たり面積最大値テキスト"/>
        <xdr:cNvSpPr txBox="1"/>
      </xdr:nvSpPr>
      <xdr:spPr>
        <a:xfrm>
          <a:off x="927100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78" name="直線コネクタ 277"/>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279" name="【県民会館】&#10;一人当たり面積平均値テキスト"/>
        <xdr:cNvSpPr txBox="1"/>
      </xdr:nvSpPr>
      <xdr:spPr>
        <a:xfrm>
          <a:off x="9271000" y="1410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80" name="フローチャート: 判断 279"/>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81" name="フローチャート: 判断 280"/>
        <xdr:cNvSpPr/>
      </xdr:nvSpPr>
      <xdr:spPr>
        <a:xfrm>
          <a:off x="8445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82" name="フローチャート: 判断 281"/>
        <xdr:cNvSpPr/>
      </xdr:nvSpPr>
      <xdr:spPr>
        <a:xfrm>
          <a:off x="767080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88" name="楕円 287"/>
        <xdr:cNvSpPr/>
      </xdr:nvSpPr>
      <xdr:spPr>
        <a:xfrm>
          <a:off x="919226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48277</xdr:rowOff>
    </xdr:from>
    <xdr:ext cx="469744" cy="259045"/>
    <xdr:sp macro="" textlink="">
      <xdr:nvSpPr>
        <xdr:cNvPr id="289" name="【県民会館】&#10;一人当たり面積該当値テキスト"/>
        <xdr:cNvSpPr txBox="1"/>
      </xdr:nvSpPr>
      <xdr:spPr>
        <a:xfrm>
          <a:off x="9271000"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290" name="楕円 289"/>
        <xdr:cNvSpPr/>
      </xdr:nvSpPr>
      <xdr:spPr>
        <a:xfrm>
          <a:off x="844550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291" name="直線コネクタ 290"/>
        <xdr:cNvCxnSpPr/>
      </xdr:nvCxnSpPr>
      <xdr:spPr>
        <a:xfrm>
          <a:off x="8496300" y="141579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292" name="n_1aveValue【県民会館】&#10;一人当たり面積"/>
        <xdr:cNvSpPr txBox="1"/>
      </xdr:nvSpPr>
      <xdr:spPr>
        <a:xfrm>
          <a:off x="827158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293" name="n_2aveValue【県民会館】&#10;一人当たり面積"/>
        <xdr:cNvSpPr txBox="1"/>
      </xdr:nvSpPr>
      <xdr:spPr>
        <a:xfrm>
          <a:off x="7509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143527</xdr:rowOff>
    </xdr:from>
    <xdr:ext cx="469744" cy="259045"/>
    <xdr:sp macro="" textlink="">
      <xdr:nvSpPr>
        <xdr:cNvPr id="294" name="n_1mainValue【県民会館】&#10;一人当たり面積"/>
        <xdr:cNvSpPr txBox="1"/>
      </xdr:nvSpPr>
      <xdr:spPr>
        <a:xfrm>
          <a:off x="827158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6" name="正方形/長方形 29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7" name="正方形/長方形 29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8" name="正方形/長方形 29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9" name="正方形/長方形 29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3" name="テキスト ボックス 30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5" name="テキスト ボックス 304"/>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5" name="テキスト ボックス 314"/>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19" name="直線コネクタ 318"/>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320" name="【保健所】&#10;有形固定資産減価償却率最小値テキスト"/>
        <xdr:cNvSpPr txBox="1"/>
      </xdr:nvSpPr>
      <xdr:spPr>
        <a:xfrm>
          <a:off x="413766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21" name="直線コネクタ 320"/>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322" name="【保健所】&#10;有形固定資産減価償却率最大値テキスト"/>
        <xdr:cNvSpPr txBox="1"/>
      </xdr:nvSpPr>
      <xdr:spPr>
        <a:xfrm>
          <a:off x="41376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3" name="直線コネクタ 322"/>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44648</xdr:rowOff>
    </xdr:from>
    <xdr:ext cx="405111" cy="259045"/>
    <xdr:sp macro="" textlink="">
      <xdr:nvSpPr>
        <xdr:cNvPr id="324" name="【保健所】&#10;有形固定資産減価償却率平均値テキスト"/>
        <xdr:cNvSpPr txBox="1"/>
      </xdr:nvSpPr>
      <xdr:spPr>
        <a:xfrm>
          <a:off x="413766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25" name="フローチャート: 判断 324"/>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102144</xdr:rowOff>
    </xdr:from>
    <xdr:to>
      <xdr:col>20</xdr:col>
      <xdr:colOff>38100</xdr:colOff>
      <xdr:row>106</xdr:row>
      <xdr:rowOff>32294</xdr:rowOff>
    </xdr:to>
    <xdr:sp macro="" textlink="">
      <xdr:nvSpPr>
        <xdr:cNvPr id="326" name="フローチャート: 判断 325"/>
        <xdr:cNvSpPr/>
      </xdr:nvSpPr>
      <xdr:spPr>
        <a:xfrm>
          <a:off x="331216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147864</xdr:rowOff>
    </xdr:from>
    <xdr:to>
      <xdr:col>15</xdr:col>
      <xdr:colOff>101600</xdr:colOff>
      <xdr:row>106</xdr:row>
      <xdr:rowOff>78014</xdr:rowOff>
    </xdr:to>
    <xdr:sp macro="" textlink="">
      <xdr:nvSpPr>
        <xdr:cNvPr id="327" name="フローチャート: 判断 326"/>
        <xdr:cNvSpPr/>
      </xdr:nvSpPr>
      <xdr:spPr>
        <a:xfrm>
          <a:off x="251460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82550</xdr:rowOff>
    </xdr:from>
    <xdr:to>
      <xdr:col>24</xdr:col>
      <xdr:colOff>114300</xdr:colOff>
      <xdr:row>104</xdr:row>
      <xdr:rowOff>12700</xdr:rowOff>
    </xdr:to>
    <xdr:sp macro="" textlink="">
      <xdr:nvSpPr>
        <xdr:cNvPr id="333" name="楕円 332"/>
        <xdr:cNvSpPr/>
      </xdr:nvSpPr>
      <xdr:spPr>
        <a:xfrm>
          <a:off x="4036060" y="1734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105427</xdr:rowOff>
    </xdr:from>
    <xdr:ext cx="405111" cy="259045"/>
    <xdr:sp macro="" textlink="">
      <xdr:nvSpPr>
        <xdr:cNvPr id="334" name="【保健所】&#10;有形固定資産減価償却率該当値テキスト"/>
        <xdr:cNvSpPr txBox="1"/>
      </xdr:nvSpPr>
      <xdr:spPr>
        <a:xfrm>
          <a:off x="413766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335" name="楕円 334"/>
        <xdr:cNvSpPr/>
      </xdr:nvSpPr>
      <xdr:spPr>
        <a:xfrm>
          <a:off x="3312160" y="1741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133350</xdr:rowOff>
    </xdr:from>
    <xdr:to>
      <xdr:col>24</xdr:col>
      <xdr:colOff>63500</xdr:colOff>
      <xdr:row>104</xdr:row>
      <xdr:rowOff>30480</xdr:rowOff>
    </xdr:to>
    <xdr:cxnSp macro="">
      <xdr:nvCxnSpPr>
        <xdr:cNvPr id="336" name="直線コネクタ 335"/>
        <xdr:cNvCxnSpPr/>
      </xdr:nvCxnSpPr>
      <xdr:spPr>
        <a:xfrm flipV="1">
          <a:off x="3355340" y="1740027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23421</xdr:rowOff>
    </xdr:from>
    <xdr:ext cx="405111" cy="259045"/>
    <xdr:sp macro="" textlink="">
      <xdr:nvSpPr>
        <xdr:cNvPr id="337" name="n_1aveValue【保健所】&#10;有形固定資産減価償却率"/>
        <xdr:cNvSpPr txBox="1"/>
      </xdr:nvSpPr>
      <xdr:spPr>
        <a:xfrm>
          <a:off x="3170564"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94541</xdr:rowOff>
    </xdr:from>
    <xdr:ext cx="405111" cy="259045"/>
    <xdr:sp macro="" textlink="">
      <xdr:nvSpPr>
        <xdr:cNvPr id="338" name="n_2aveValue【保健所】&#10;有形固定資産減価償却率"/>
        <xdr:cNvSpPr txBox="1"/>
      </xdr:nvSpPr>
      <xdr:spPr>
        <a:xfrm>
          <a:off x="2385704" y="1752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97807</xdr:rowOff>
    </xdr:from>
    <xdr:ext cx="405111" cy="259045"/>
    <xdr:sp macro="" textlink="">
      <xdr:nvSpPr>
        <xdr:cNvPr id="339" name="n_1mainValue【保健所】&#10;有形固定資産減価償却率"/>
        <xdr:cNvSpPr txBox="1"/>
      </xdr:nvSpPr>
      <xdr:spPr>
        <a:xfrm>
          <a:off x="317056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1" name="正方形/長方形 34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2" name="正方形/長方形 34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3" name="正方形/長方形 34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4" name="正方形/長方形 34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61" name="直線コネクタ 360"/>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62" name="【保健所】&#10;一人当たり面積最小値テキスト"/>
        <xdr:cNvSpPr txBox="1"/>
      </xdr:nvSpPr>
      <xdr:spPr>
        <a:xfrm>
          <a:off x="92710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63" name="直線コネクタ 362"/>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64" name="【保健所】&#10;一人当たり面積最大値テキスト"/>
        <xdr:cNvSpPr txBox="1"/>
      </xdr:nvSpPr>
      <xdr:spPr>
        <a:xfrm>
          <a:off x="92710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5" name="直線コネクタ 364"/>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366" name="【保健所】&#10;一人当たり面積平均値テキスト"/>
        <xdr:cNvSpPr txBox="1"/>
      </xdr:nvSpPr>
      <xdr:spPr>
        <a:xfrm>
          <a:off x="9271000" y="1783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67" name="フローチャート: 判断 366"/>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68" name="フローチャート: 判断 367"/>
        <xdr:cNvSpPr/>
      </xdr:nvSpPr>
      <xdr:spPr>
        <a:xfrm>
          <a:off x="844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69" name="フローチャート: 判断 368"/>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375" name="楕円 374"/>
        <xdr:cNvSpPr/>
      </xdr:nvSpPr>
      <xdr:spPr>
        <a:xfrm>
          <a:off x="919226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111777</xdr:rowOff>
    </xdr:from>
    <xdr:ext cx="469744" cy="259045"/>
    <xdr:sp macro="" textlink="">
      <xdr:nvSpPr>
        <xdr:cNvPr id="376" name="【保健所】&#10;一人当たり面積該当値テキスト"/>
        <xdr:cNvSpPr txBox="1"/>
      </xdr:nvSpPr>
      <xdr:spPr>
        <a:xfrm>
          <a:off x="9271000"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377" name="楕円 376"/>
        <xdr:cNvSpPr/>
      </xdr:nvSpPr>
      <xdr:spPr>
        <a:xfrm>
          <a:off x="844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76200</xdr:rowOff>
    </xdr:from>
    <xdr:to>
      <xdr:col>55</xdr:col>
      <xdr:colOff>0</xdr:colOff>
      <xdr:row>108</xdr:row>
      <xdr:rowOff>76200</xdr:rowOff>
    </xdr:to>
    <xdr:cxnSp macro="">
      <xdr:nvCxnSpPr>
        <xdr:cNvPr id="378" name="直線コネクタ 377"/>
        <xdr:cNvCxnSpPr/>
      </xdr:nvCxnSpPr>
      <xdr:spPr>
        <a:xfrm>
          <a:off x="8496300" y="181813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379" name="n_1aveValue【保健所】&#10;一人当たり面積"/>
        <xdr:cNvSpPr txBox="1"/>
      </xdr:nvSpPr>
      <xdr:spPr>
        <a:xfrm>
          <a:off x="8271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80" name="n_2aveValue【保健所】&#10;一人当たり面積"/>
        <xdr:cNvSpPr txBox="1"/>
      </xdr:nvSpPr>
      <xdr:spPr>
        <a:xfrm>
          <a:off x="7509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381" name="n_1mainValue【保健所】&#10;一人当たり面積"/>
        <xdr:cNvSpPr txBox="1"/>
      </xdr:nvSpPr>
      <xdr:spPr>
        <a:xfrm>
          <a:off x="827158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3" name="正方形/長方形 382"/>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4" name="正方形/長方形 383"/>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5" name="正方形/長方形 384"/>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6" name="正方形/長方形 385"/>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0" name="テキスト ボックス 389"/>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2" name="テキスト ボックス 401"/>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404" name="直線コネクタ 403"/>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405" name="【試験研究機関】&#10;有形固定資産減価償却率最小値テキスト"/>
        <xdr:cNvSpPr txBox="1"/>
      </xdr:nvSpPr>
      <xdr:spPr>
        <a:xfrm>
          <a:off x="1441958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06" name="直線コネクタ 405"/>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07" name="【試験研究機関】&#10;有形固定資産減価償却率最大値テキスト"/>
        <xdr:cNvSpPr txBox="1"/>
      </xdr:nvSpPr>
      <xdr:spPr>
        <a:xfrm>
          <a:off x="1441958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8" name="直線コネクタ 407"/>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41927</xdr:rowOff>
    </xdr:from>
    <xdr:ext cx="405111" cy="259045"/>
    <xdr:sp macro="" textlink="">
      <xdr:nvSpPr>
        <xdr:cNvPr id="409" name="【試験研究機関】&#10;有形固定資産減価償却率平均値テキスト"/>
        <xdr:cNvSpPr txBox="1"/>
      </xdr:nvSpPr>
      <xdr:spPr>
        <a:xfrm>
          <a:off x="14419580" y="624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10" name="フローチャート: 判断 409"/>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411" name="フローチャート: 判断 410"/>
        <xdr:cNvSpPr/>
      </xdr:nvSpPr>
      <xdr:spPr>
        <a:xfrm>
          <a:off x="1357884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120650</xdr:rowOff>
    </xdr:from>
    <xdr:to>
      <xdr:col>76</xdr:col>
      <xdr:colOff>165100</xdr:colOff>
      <xdr:row>37</xdr:row>
      <xdr:rowOff>50800</xdr:rowOff>
    </xdr:to>
    <xdr:sp macro="" textlink="">
      <xdr:nvSpPr>
        <xdr:cNvPr id="412" name="フローチャート: 判断 411"/>
        <xdr:cNvSpPr/>
      </xdr:nvSpPr>
      <xdr:spPr>
        <a:xfrm>
          <a:off x="1280414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128270</xdr:rowOff>
    </xdr:from>
    <xdr:to>
      <xdr:col>85</xdr:col>
      <xdr:colOff>177800</xdr:colOff>
      <xdr:row>35</xdr:row>
      <xdr:rowOff>58420</xdr:rowOff>
    </xdr:to>
    <xdr:sp macro="" textlink="">
      <xdr:nvSpPr>
        <xdr:cNvPr id="418" name="楕円 417"/>
        <xdr:cNvSpPr/>
      </xdr:nvSpPr>
      <xdr:spPr>
        <a:xfrm>
          <a:off x="14325600" y="58280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151147</xdr:rowOff>
    </xdr:from>
    <xdr:ext cx="405111" cy="259045"/>
    <xdr:sp macro="" textlink="">
      <xdr:nvSpPr>
        <xdr:cNvPr id="419" name="【試験研究機関】&#10;有形固定資産減価償却率該当値テキスト"/>
        <xdr:cNvSpPr txBox="1"/>
      </xdr:nvSpPr>
      <xdr:spPr>
        <a:xfrm>
          <a:off x="14419580"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17780</xdr:rowOff>
    </xdr:from>
    <xdr:to>
      <xdr:col>81</xdr:col>
      <xdr:colOff>101600</xdr:colOff>
      <xdr:row>35</xdr:row>
      <xdr:rowOff>119380</xdr:rowOff>
    </xdr:to>
    <xdr:sp macro="" textlink="">
      <xdr:nvSpPr>
        <xdr:cNvPr id="420" name="楕円 419"/>
        <xdr:cNvSpPr/>
      </xdr:nvSpPr>
      <xdr:spPr>
        <a:xfrm>
          <a:off x="1357884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xdr:rowOff>
    </xdr:from>
    <xdr:to>
      <xdr:col>85</xdr:col>
      <xdr:colOff>127000</xdr:colOff>
      <xdr:row>35</xdr:row>
      <xdr:rowOff>68580</xdr:rowOff>
    </xdr:to>
    <xdr:cxnSp macro="">
      <xdr:nvCxnSpPr>
        <xdr:cNvPr id="421" name="直線コネクタ 420"/>
        <xdr:cNvCxnSpPr/>
      </xdr:nvCxnSpPr>
      <xdr:spPr>
        <a:xfrm flipV="1">
          <a:off x="13629640" y="5875020"/>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22877</xdr:rowOff>
    </xdr:from>
    <xdr:ext cx="405111" cy="259045"/>
    <xdr:sp macro="" textlink="">
      <xdr:nvSpPr>
        <xdr:cNvPr id="422" name="n_1aveValue【試験研究機関】&#10;有形固定資産減価償却率"/>
        <xdr:cNvSpPr txBox="1"/>
      </xdr:nvSpPr>
      <xdr:spPr>
        <a:xfrm>
          <a:off x="134372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423" name="n_2aveValue【試験研究機関】&#10;有形固定資産減価償却率"/>
        <xdr:cNvSpPr txBox="1"/>
      </xdr:nvSpPr>
      <xdr:spPr>
        <a:xfrm>
          <a:off x="126752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135907</xdr:rowOff>
    </xdr:from>
    <xdr:ext cx="405111" cy="259045"/>
    <xdr:sp macro="" textlink="">
      <xdr:nvSpPr>
        <xdr:cNvPr id="424" name="n_1mainValue【試験研究機関】&#10;有形固定資産減価償却率"/>
        <xdr:cNvSpPr txBox="1"/>
      </xdr:nvSpPr>
      <xdr:spPr>
        <a:xfrm>
          <a:off x="134372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26" name="正方形/長方形 42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27" name="正方形/長方形 42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8" name="正方形/長方形 42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9" name="正方形/長方形 42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46" name="直線コネクタ 445"/>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47" name="【試験研究機関】&#10;一人当たり面積最小値テキスト"/>
        <xdr:cNvSpPr txBox="1"/>
      </xdr:nvSpPr>
      <xdr:spPr>
        <a:xfrm>
          <a:off x="1956054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48" name="直線コネクタ 447"/>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49" name="【試験研究機関】&#10;一人当たり面積最大値テキスト"/>
        <xdr:cNvSpPr txBox="1"/>
      </xdr:nvSpPr>
      <xdr:spPr>
        <a:xfrm>
          <a:off x="195605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50" name="直線コネクタ 449"/>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51"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52" name="フローチャート: 判断 451"/>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101600</xdr:rowOff>
    </xdr:from>
    <xdr:to>
      <xdr:col>112</xdr:col>
      <xdr:colOff>38100</xdr:colOff>
      <xdr:row>39</xdr:row>
      <xdr:rowOff>31750</xdr:rowOff>
    </xdr:to>
    <xdr:sp macro="" textlink="">
      <xdr:nvSpPr>
        <xdr:cNvPr id="453" name="フローチャート: 判断 452"/>
        <xdr:cNvSpPr/>
      </xdr:nvSpPr>
      <xdr:spPr>
        <a:xfrm>
          <a:off x="1873504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54" name="フローチャート: 判断 453"/>
        <xdr:cNvSpPr/>
      </xdr:nvSpPr>
      <xdr:spPr>
        <a:xfrm>
          <a:off x="179374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460" name="楕円 459"/>
        <xdr:cNvSpPr/>
      </xdr:nvSpPr>
      <xdr:spPr>
        <a:xfrm>
          <a:off x="1945894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29227</xdr:rowOff>
    </xdr:from>
    <xdr:ext cx="469744" cy="259045"/>
    <xdr:sp macro="" textlink="">
      <xdr:nvSpPr>
        <xdr:cNvPr id="461" name="【試験研究機関】&#10;一人当たり面積該当値テキスト"/>
        <xdr:cNvSpPr txBox="1"/>
      </xdr:nvSpPr>
      <xdr:spPr>
        <a:xfrm>
          <a:off x="1956054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462" name="楕円 461"/>
        <xdr:cNvSpPr/>
      </xdr:nvSpPr>
      <xdr:spPr>
        <a:xfrm>
          <a:off x="18735040" y="620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57150</xdr:rowOff>
    </xdr:to>
    <xdr:cxnSp macro="">
      <xdr:nvCxnSpPr>
        <xdr:cNvPr id="463" name="直線コネクタ 462"/>
        <xdr:cNvCxnSpPr/>
      </xdr:nvCxnSpPr>
      <xdr:spPr>
        <a:xfrm>
          <a:off x="18778220" y="62598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22877</xdr:rowOff>
    </xdr:from>
    <xdr:ext cx="469744" cy="259045"/>
    <xdr:sp macro="" textlink="">
      <xdr:nvSpPr>
        <xdr:cNvPr id="464" name="n_1aveValue【試験研究機関】&#10;一人当たり面積"/>
        <xdr:cNvSpPr txBox="1"/>
      </xdr:nvSpPr>
      <xdr:spPr>
        <a:xfrm>
          <a:off x="185611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65" name="n_2aveValue【試験研究機関】&#10;一人当たり面積"/>
        <xdr:cNvSpPr txBox="1"/>
      </xdr:nvSpPr>
      <xdr:spPr>
        <a:xfrm>
          <a:off x="177762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466" name="n_1mainValue【試験研究機関】&#10;一人当たり面積"/>
        <xdr:cNvSpPr txBox="1"/>
      </xdr:nvSpPr>
      <xdr:spPr>
        <a:xfrm>
          <a:off x="185611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8" name="正方形/長方形 46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9" name="正方形/長方形 46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70" name="正方形/長方形 46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71" name="正方形/長方形 47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7" name="テキスト ボックス 47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89" name="直線コネクタ 488"/>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490"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91" name="直線コネクタ 490"/>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492" name="【警察施設】&#10;有形固定資産減価償却率最大値テキスト"/>
        <xdr:cNvSpPr txBox="1"/>
      </xdr:nvSpPr>
      <xdr:spPr>
        <a:xfrm>
          <a:off x="1441958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93" name="直線コネクタ 492"/>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405111" cy="259045"/>
    <xdr:sp macro="" textlink="">
      <xdr:nvSpPr>
        <xdr:cNvPr id="494" name="【警察施設】&#10;有形固定資産減価償却率平均値テキスト"/>
        <xdr:cNvSpPr txBox="1"/>
      </xdr:nvSpPr>
      <xdr:spPr>
        <a:xfrm>
          <a:off x="14419580" y="9565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95" name="フローチャート: 判断 494"/>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120650</xdr:rowOff>
    </xdr:from>
    <xdr:to>
      <xdr:col>81</xdr:col>
      <xdr:colOff>101600</xdr:colOff>
      <xdr:row>58</xdr:row>
      <xdr:rowOff>50800</xdr:rowOff>
    </xdr:to>
    <xdr:sp macro="" textlink="">
      <xdr:nvSpPr>
        <xdr:cNvPr id="496" name="フローチャート: 判断 495"/>
        <xdr:cNvSpPr/>
      </xdr:nvSpPr>
      <xdr:spPr>
        <a:xfrm>
          <a:off x="1357884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97" name="フローチャート: 判断 496"/>
        <xdr:cNvSpPr/>
      </xdr:nvSpPr>
      <xdr:spPr>
        <a:xfrm>
          <a:off x="1280414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503" name="楕円 502"/>
        <xdr:cNvSpPr/>
      </xdr:nvSpPr>
      <xdr:spPr>
        <a:xfrm>
          <a:off x="14325600" y="98247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80027</xdr:rowOff>
    </xdr:from>
    <xdr:ext cx="405111" cy="259045"/>
    <xdr:sp macro="" textlink="">
      <xdr:nvSpPr>
        <xdr:cNvPr id="504" name="【警察施設】&#10;有形固定資産減価償却率該当値テキスト"/>
        <xdr:cNvSpPr txBox="1"/>
      </xdr:nvSpPr>
      <xdr:spPr>
        <a:xfrm>
          <a:off x="14419580"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05" name="楕円 504"/>
        <xdr:cNvSpPr/>
      </xdr:nvSpPr>
      <xdr:spPr>
        <a:xfrm>
          <a:off x="13578840" y="979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152400</xdr:rowOff>
    </xdr:to>
    <xdr:cxnSp macro="">
      <xdr:nvCxnSpPr>
        <xdr:cNvPr id="506" name="直線コネクタ 505"/>
        <xdr:cNvCxnSpPr/>
      </xdr:nvCxnSpPr>
      <xdr:spPr>
        <a:xfrm>
          <a:off x="13629640" y="9848850"/>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67327</xdr:rowOff>
    </xdr:from>
    <xdr:ext cx="405111" cy="259045"/>
    <xdr:sp macro="" textlink="">
      <xdr:nvSpPr>
        <xdr:cNvPr id="507" name="n_1aveValue【警察施設】&#10;有形固定資産減価償却率"/>
        <xdr:cNvSpPr txBox="1"/>
      </xdr:nvSpPr>
      <xdr:spPr>
        <a:xfrm>
          <a:off x="134372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08" name="n_2aveValue【警察施設】&#10;有形固定資産減価償却率"/>
        <xdr:cNvSpPr txBox="1"/>
      </xdr:nvSpPr>
      <xdr:spPr>
        <a:xfrm>
          <a:off x="126752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167657</xdr:rowOff>
    </xdr:from>
    <xdr:ext cx="405111" cy="259045"/>
    <xdr:sp macro="" textlink="">
      <xdr:nvSpPr>
        <xdr:cNvPr id="509" name="n_1mainValue【警察施設】&#10;有形固定資産減価償却率"/>
        <xdr:cNvSpPr txBox="1"/>
      </xdr:nvSpPr>
      <xdr:spPr>
        <a:xfrm>
          <a:off x="13437244" y="989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1" name="正方形/長方形 510"/>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2" name="正方形/長方形 511"/>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3" name="正方形/長方形 512"/>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4" name="正方形/長方形 513"/>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19" name="直線コネクタ 51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0" name="テキスト ボックス 51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1" name="直線コネクタ 52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2" name="テキスト ボックス 52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3" name="直線コネクタ 52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4" name="テキスト ボックス 52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5" name="直線コネクタ 52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6" name="テキスト ボックス 52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7" name="直線コネクタ 52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8" name="テキスト ボックス 52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9" name="直線コネクタ 52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0" name="テキスト ボックス 52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34" name="直線コネクタ 533"/>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535" name="【警察施設】&#10;一人当たり面積最小値テキスト"/>
        <xdr:cNvSpPr txBox="1"/>
      </xdr:nvSpPr>
      <xdr:spPr>
        <a:xfrm>
          <a:off x="195605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36" name="直線コネクタ 535"/>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537" name="【警察施設】&#10;一人当たり面積最大値テキスト"/>
        <xdr:cNvSpPr txBox="1"/>
      </xdr:nvSpPr>
      <xdr:spPr>
        <a:xfrm>
          <a:off x="19560540" y="9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38" name="直線コネクタ 537"/>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58255</xdr:rowOff>
    </xdr:from>
    <xdr:ext cx="469744" cy="259045"/>
    <xdr:sp macro="" textlink="">
      <xdr:nvSpPr>
        <xdr:cNvPr id="539" name="【警察施設】&#10;一人当たり面積平均値テキスト"/>
        <xdr:cNvSpPr txBox="1"/>
      </xdr:nvSpPr>
      <xdr:spPr>
        <a:xfrm>
          <a:off x="19560540" y="1011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40" name="フローチャート: 判断 539"/>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xdr:nvSpPr>
        <xdr:cNvPr id="541" name="フローチャート: 判断 540"/>
        <xdr:cNvSpPr/>
      </xdr:nvSpPr>
      <xdr:spPr>
        <a:xfrm>
          <a:off x="1873504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42" name="フローチャート: 判断 541"/>
        <xdr:cNvSpPr/>
      </xdr:nvSpPr>
      <xdr:spPr>
        <a:xfrm>
          <a:off x="17937480" y="10297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104322</xdr:rowOff>
    </xdr:from>
    <xdr:to>
      <xdr:col>116</xdr:col>
      <xdr:colOff>114300</xdr:colOff>
      <xdr:row>56</xdr:row>
      <xdr:rowOff>34472</xdr:rowOff>
    </xdr:to>
    <xdr:sp macro="" textlink="">
      <xdr:nvSpPr>
        <xdr:cNvPr id="548" name="楕円 547"/>
        <xdr:cNvSpPr/>
      </xdr:nvSpPr>
      <xdr:spPr>
        <a:xfrm>
          <a:off x="19458940" y="9324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127199</xdr:rowOff>
    </xdr:from>
    <xdr:ext cx="469744" cy="259045"/>
    <xdr:sp macro="" textlink="">
      <xdr:nvSpPr>
        <xdr:cNvPr id="549" name="【警察施設】&#10;一人当たり面積該当値テキスト"/>
        <xdr:cNvSpPr txBox="1"/>
      </xdr:nvSpPr>
      <xdr:spPr>
        <a:xfrm>
          <a:off x="19560540" y="91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169635</xdr:rowOff>
    </xdr:from>
    <xdr:to>
      <xdr:col>112</xdr:col>
      <xdr:colOff>38100</xdr:colOff>
      <xdr:row>56</xdr:row>
      <xdr:rowOff>99785</xdr:rowOff>
    </xdr:to>
    <xdr:sp macro="" textlink="">
      <xdr:nvSpPr>
        <xdr:cNvPr id="550" name="楕円 549"/>
        <xdr:cNvSpPr/>
      </xdr:nvSpPr>
      <xdr:spPr>
        <a:xfrm>
          <a:off x="18735040" y="9389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155122</xdr:rowOff>
    </xdr:from>
    <xdr:to>
      <xdr:col>116</xdr:col>
      <xdr:colOff>63500</xdr:colOff>
      <xdr:row>56</xdr:row>
      <xdr:rowOff>48985</xdr:rowOff>
    </xdr:to>
    <xdr:cxnSp macro="">
      <xdr:nvCxnSpPr>
        <xdr:cNvPr id="551" name="直線コネクタ 550"/>
        <xdr:cNvCxnSpPr/>
      </xdr:nvCxnSpPr>
      <xdr:spPr>
        <a:xfrm flipV="1">
          <a:off x="18778220" y="9375322"/>
          <a:ext cx="731520" cy="6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17434</xdr:rowOff>
    </xdr:from>
    <xdr:ext cx="469744" cy="259045"/>
    <xdr:sp macro="" textlink="">
      <xdr:nvSpPr>
        <xdr:cNvPr id="552" name="n_1aveValue【警察施設】&#10;一人当たり面積"/>
        <xdr:cNvSpPr txBox="1"/>
      </xdr:nvSpPr>
      <xdr:spPr>
        <a:xfrm>
          <a:off x="18561127" y="102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553" name="n_2aveValue【警察施設】&#10;一人当たり面積"/>
        <xdr:cNvSpPr txBox="1"/>
      </xdr:nvSpPr>
      <xdr:spPr>
        <a:xfrm>
          <a:off x="1777626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116312</xdr:rowOff>
    </xdr:from>
    <xdr:ext cx="469744" cy="259045"/>
    <xdr:sp macro="" textlink="">
      <xdr:nvSpPr>
        <xdr:cNvPr id="554" name="n_1mainValue【警察施設】&#10;一人当たり面積"/>
        <xdr:cNvSpPr txBox="1"/>
      </xdr:nvSpPr>
      <xdr:spPr>
        <a:xfrm>
          <a:off x="18561127" y="916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6" name="正方形/長方形 55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7" name="正方形/長方形 55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8" name="正方形/長方形 55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9" name="正方形/長方形 55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63" name="テキスト ボックス 56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65" name="テキスト ボックス 56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75" name="テキスト ボックス 57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77" name="テキスト ボックス 57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79" name="直線コネクタ 578"/>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580" name="【庁舎】&#10;有形固定資産減価償却率最小値テキスト"/>
        <xdr:cNvSpPr txBox="1"/>
      </xdr:nvSpPr>
      <xdr:spPr>
        <a:xfrm>
          <a:off x="14419580" y="1435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81" name="直線コネクタ 580"/>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582" name="【庁舎】&#10;有形固定資産減価償却率最大値テキスト"/>
        <xdr:cNvSpPr txBox="1"/>
      </xdr:nvSpPr>
      <xdr:spPr>
        <a:xfrm>
          <a:off x="14419580" y="127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83" name="直線コネクタ 582"/>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9814</xdr:rowOff>
    </xdr:from>
    <xdr:ext cx="405111" cy="259045"/>
    <xdr:sp macro="" textlink="">
      <xdr:nvSpPr>
        <xdr:cNvPr id="584" name="【庁舎】&#10;有形固定資産減価償却率平均値テキスト"/>
        <xdr:cNvSpPr txBox="1"/>
      </xdr:nvSpPr>
      <xdr:spPr>
        <a:xfrm>
          <a:off x="14419580" y="13588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85" name="フローチャート: 判断 584"/>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xdr:nvSpPr>
        <xdr:cNvPr id="586" name="フローチャート: 判断 585"/>
        <xdr:cNvSpPr/>
      </xdr:nvSpPr>
      <xdr:spPr>
        <a:xfrm>
          <a:off x="13578840" y="135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5262</xdr:rowOff>
    </xdr:from>
    <xdr:to>
      <xdr:col>76</xdr:col>
      <xdr:colOff>165100</xdr:colOff>
      <xdr:row>79</xdr:row>
      <xdr:rowOff>106862</xdr:rowOff>
    </xdr:to>
    <xdr:sp macro="" textlink="">
      <xdr:nvSpPr>
        <xdr:cNvPr id="587" name="フローチャート: 判断 586"/>
        <xdr:cNvSpPr/>
      </xdr:nvSpPr>
      <xdr:spPr>
        <a:xfrm>
          <a:off x="12804140" y="1324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90170</xdr:rowOff>
    </xdr:from>
    <xdr:to>
      <xdr:col>85</xdr:col>
      <xdr:colOff>177800</xdr:colOff>
      <xdr:row>80</xdr:row>
      <xdr:rowOff>20320</xdr:rowOff>
    </xdr:to>
    <xdr:sp macro="" textlink="">
      <xdr:nvSpPr>
        <xdr:cNvPr id="593" name="楕円 592"/>
        <xdr:cNvSpPr/>
      </xdr:nvSpPr>
      <xdr:spPr>
        <a:xfrm>
          <a:off x="14325600" y="133337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113047</xdr:rowOff>
    </xdr:from>
    <xdr:ext cx="405111" cy="259045"/>
    <xdr:sp macro="" textlink="">
      <xdr:nvSpPr>
        <xdr:cNvPr id="594" name="【庁舎】&#10;有形固定資産減価償却率該当値テキスト"/>
        <xdr:cNvSpPr txBox="1"/>
      </xdr:nvSpPr>
      <xdr:spPr>
        <a:xfrm>
          <a:off x="14419580" y="1318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145687</xdr:rowOff>
    </xdr:from>
    <xdr:to>
      <xdr:col>81</xdr:col>
      <xdr:colOff>101600</xdr:colOff>
      <xdr:row>80</xdr:row>
      <xdr:rowOff>75837</xdr:rowOff>
    </xdr:to>
    <xdr:sp macro="" textlink="">
      <xdr:nvSpPr>
        <xdr:cNvPr id="595" name="楕円 594"/>
        <xdr:cNvSpPr/>
      </xdr:nvSpPr>
      <xdr:spPr>
        <a:xfrm>
          <a:off x="13578840" y="13389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140970</xdr:rowOff>
    </xdr:from>
    <xdr:to>
      <xdr:col>85</xdr:col>
      <xdr:colOff>127000</xdr:colOff>
      <xdr:row>80</xdr:row>
      <xdr:rowOff>25037</xdr:rowOff>
    </xdr:to>
    <xdr:cxnSp macro="">
      <xdr:nvCxnSpPr>
        <xdr:cNvPr id="596" name="直線コネクタ 595"/>
        <xdr:cNvCxnSpPr/>
      </xdr:nvCxnSpPr>
      <xdr:spPr>
        <a:xfrm flipV="1">
          <a:off x="13629640" y="13384530"/>
          <a:ext cx="7467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97989</xdr:rowOff>
    </xdr:from>
    <xdr:ext cx="405111" cy="259045"/>
    <xdr:sp macro="" textlink="">
      <xdr:nvSpPr>
        <xdr:cNvPr id="597" name="n_1aveValue【庁舎】&#10;有形固定資産減価償却率"/>
        <xdr:cNvSpPr txBox="1"/>
      </xdr:nvSpPr>
      <xdr:spPr>
        <a:xfrm>
          <a:off x="13437244" y="1367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598" name="n_2aveValue【庁舎】&#10;有形固定資産減価償却率"/>
        <xdr:cNvSpPr txBox="1"/>
      </xdr:nvSpPr>
      <xdr:spPr>
        <a:xfrm>
          <a:off x="12675244" y="1303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92364</xdr:rowOff>
    </xdr:from>
    <xdr:ext cx="405111" cy="259045"/>
    <xdr:sp macro="" textlink="">
      <xdr:nvSpPr>
        <xdr:cNvPr id="599" name="n_1mainValue【庁舎】&#10;有形固定資産減価償却率"/>
        <xdr:cNvSpPr txBox="1"/>
      </xdr:nvSpPr>
      <xdr:spPr>
        <a:xfrm>
          <a:off x="134372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1" name="正方形/長方形 600"/>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2" name="正方形/長方形 601"/>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3" name="正方形/長方形 602"/>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4" name="正方形/長方形 603"/>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8" name="テキスト ボックス 607"/>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622" name="直線コネクタ 621"/>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623" name="【庁舎】&#10;一人当たり面積最小値テキスト"/>
        <xdr:cNvSpPr txBox="1"/>
      </xdr:nvSpPr>
      <xdr:spPr>
        <a:xfrm>
          <a:off x="1956054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624" name="直線コネクタ 623"/>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625" name="【庁舎】&#10;一人当たり面積最大値テキスト"/>
        <xdr:cNvSpPr txBox="1"/>
      </xdr:nvSpPr>
      <xdr:spPr>
        <a:xfrm>
          <a:off x="195605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26" name="直線コネクタ 625"/>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137177</xdr:rowOff>
    </xdr:from>
    <xdr:ext cx="469744" cy="259045"/>
    <xdr:sp macro="" textlink="">
      <xdr:nvSpPr>
        <xdr:cNvPr id="627" name="【庁舎】&#10;一人当たり面積平均値テキスト"/>
        <xdr:cNvSpPr txBox="1"/>
      </xdr:nvSpPr>
      <xdr:spPr>
        <a:xfrm>
          <a:off x="195605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629" name="フローチャート: 判断 628"/>
        <xdr:cNvSpPr/>
      </xdr:nvSpPr>
      <xdr:spPr>
        <a:xfrm>
          <a:off x="1873504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30" name="フローチャート: 判断 629"/>
        <xdr:cNvSpPr/>
      </xdr:nvSpPr>
      <xdr:spPr>
        <a:xfrm>
          <a:off x="179374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36" name="楕円 635"/>
        <xdr:cNvSpPr/>
      </xdr:nvSpPr>
      <xdr:spPr>
        <a:xfrm>
          <a:off x="19458940" y="1388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162577</xdr:rowOff>
    </xdr:from>
    <xdr:ext cx="469744" cy="259045"/>
    <xdr:sp macro="" textlink="">
      <xdr:nvSpPr>
        <xdr:cNvPr id="637" name="【庁舎】&#10;一人当たり面積該当値テキスト"/>
        <xdr:cNvSpPr txBox="1"/>
      </xdr:nvSpPr>
      <xdr:spPr>
        <a:xfrm>
          <a:off x="19560540"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38" name="楕円 637"/>
        <xdr:cNvSpPr/>
      </xdr:nvSpPr>
      <xdr:spPr>
        <a:xfrm>
          <a:off x="18735040" y="1388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639" name="直線コネクタ 638"/>
        <xdr:cNvCxnSpPr/>
      </xdr:nvCxnSpPr>
      <xdr:spPr>
        <a:xfrm>
          <a:off x="18778220" y="139331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54627</xdr:rowOff>
    </xdr:from>
    <xdr:ext cx="469744" cy="259045"/>
    <xdr:sp macro="" textlink="">
      <xdr:nvSpPr>
        <xdr:cNvPr id="640" name="n_1aveValue【庁舎】&#10;一人当たり面積"/>
        <xdr:cNvSpPr txBox="1"/>
      </xdr:nvSpPr>
      <xdr:spPr>
        <a:xfrm>
          <a:off x="1856112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41" name="n_2aveValue【庁舎】&#10;一人当たり面積"/>
        <xdr:cNvSpPr txBox="1"/>
      </xdr:nvSpPr>
      <xdr:spPr>
        <a:xfrm>
          <a:off x="177762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42" name="n_1mainValue【庁舎】&#10;一人当たり面積"/>
        <xdr:cNvSpPr txBox="1"/>
      </xdr:nvSpPr>
      <xdr:spPr>
        <a:xfrm>
          <a:off x="1856112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平均値と比較すると、陸上競技場・野球場・球技場や保健所、試験研究機関、庁舎において有形固定資産減価償却率が高くなっています。これらの施設については、令和２年度までに個別施設計画を策定するとともに、計画的な維持管理を進めていくことと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なお、陸上競技場・野球場・球技場の数値が下がっているのは令和３年の国体開催に向けた施設更新が進んだためです。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1,834,269
1,786,598
5,774.41
688,792,950
676,040,385
1,882,020
432,574,208
1,413,348,794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財政力指数は、昨年度と同じ値であり、グループ内平均値と比べると低い値となっています。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年度以降の長引く景気低迷により分子の県税収入が減少し、本県の財政力指数は低下傾向にありましたが、平成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年度以降、公債費の増加に伴い基準財政需要額は増加傾向にあるものの、法人の業績回復による法人事業税の増加や税率引上げによる地方消費税の増加など県税収入の増等に伴い、上昇傾向に転じています。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引き続き一層の歳入確保に取り組むとともに、歳出面、特に経常的支出について、構造から根本的な見直しに取り組みます。</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27215</xdr:rowOff>
    </xdr:to>
    <xdr:cxnSp macro="">
      <xdr:nvCxnSpPr>
        <xdr:cNvPr id="72" name="直線コネクタ 71"/>
        <xdr:cNvCxnSpPr/>
      </xdr:nvCxnSpPr>
      <xdr:spPr>
        <a:xfrm flipV="1">
          <a:off x="3225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96157</xdr:rowOff>
    </xdr:to>
    <xdr:cxnSp macro="">
      <xdr:nvCxnSpPr>
        <xdr:cNvPr id="75" name="直線コネクタ 74"/>
        <xdr:cNvCxnSpPr/>
      </xdr:nvCxnSpPr>
      <xdr:spPr>
        <a:xfrm flipV="1">
          <a:off x="2336800" y="75710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130628</xdr:rowOff>
    </xdr:to>
    <xdr:cxnSp macro="">
      <xdr:nvCxnSpPr>
        <xdr:cNvPr id="78" name="直線コネクタ 77"/>
        <xdr:cNvCxnSpPr/>
      </xdr:nvCxnSpPr>
      <xdr:spPr>
        <a:xfrm flipV="1">
          <a:off x="1447800" y="76399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2" name="テキスト ボックス 81"/>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8" name="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89"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0" name="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2" name="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4" name="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経常収支比率は、昨年度から</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ポイント改善していますが、グループ内平均値と比べると高い値となっています。平成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年度以降、県債の元利償還金の増加により公債費も増加し続けていることから、経常収支比率も、依然として高い水準となっています。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改善した主な要因は、分子である公債費や補助費等の支出が増加した一方で、分母である個人県民税や法人二税の増収等の収入が増加したことにより、全体として分母の増加額が上回ったことによるものです。</a:t>
          </a:r>
        </a:p>
        <a:p>
          <a:r>
            <a:rPr kumimoji="1" lang="ja-JP" altLang="en-US" sz="1050">
              <a:latin typeface="ＭＳ Ｐゴシック" panose="020B0600070205080204" pitchFamily="50" charset="-128"/>
              <a:ea typeface="ＭＳ Ｐゴシック" panose="020B0600070205080204" pitchFamily="50" charset="-128"/>
            </a:rPr>
            <a:t>　依然として一般財源総額の大部分が経常的な経費に費やされており、財政が硬直化した状態にあるため、公債費の抑制や事務事業の見直しによる経常経費の削減に努めることにより、経常収支比率の改善を図り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67</xdr:row>
      <xdr:rowOff>152400</xdr:rowOff>
    </xdr:to>
    <xdr:cxnSp macro="">
      <xdr:nvCxnSpPr>
        <xdr:cNvPr id="123" name="直線コネクタ 122"/>
        <xdr:cNvCxnSpPr/>
      </xdr:nvCxnSpPr>
      <xdr:spPr>
        <a:xfrm flipV="1">
          <a:off x="4953000" y="995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6"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7" name="直線コネクタ 126"/>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154940</xdr:rowOff>
    </xdr:to>
    <xdr:cxnSp macro="">
      <xdr:nvCxnSpPr>
        <xdr:cNvPr id="128" name="直線コネクタ 127"/>
        <xdr:cNvCxnSpPr/>
      </xdr:nvCxnSpPr>
      <xdr:spPr>
        <a:xfrm flipV="1">
          <a:off x="4114800" y="1103630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29" name="財政構造の弾力性平均値テキスト"/>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0" name="フローチャート: 判断 129"/>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66</xdr:row>
      <xdr:rowOff>154940</xdr:rowOff>
    </xdr:to>
    <xdr:cxnSp macro="">
      <xdr:nvCxnSpPr>
        <xdr:cNvPr id="131" name="直線コネクタ 130"/>
        <xdr:cNvCxnSpPr/>
      </xdr:nvCxnSpPr>
      <xdr:spPr>
        <a:xfrm>
          <a:off x="3225800" y="1101217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2" name="フローチャート: 判断 131"/>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3" name="テキスト ボックス 132"/>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64</xdr:row>
      <xdr:rowOff>39370</xdr:rowOff>
    </xdr:to>
    <xdr:cxnSp macro="">
      <xdr:nvCxnSpPr>
        <xdr:cNvPr id="134" name="直線コネクタ 133"/>
        <xdr:cNvCxnSpPr/>
      </xdr:nvCxnSpPr>
      <xdr:spPr>
        <a:xfrm>
          <a:off x="2336800" y="1050544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35" name="フローチャート: 判断 134"/>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36" name="テキスト ボックス 135"/>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119380</xdr:rowOff>
    </xdr:to>
    <xdr:cxnSp macro="">
      <xdr:nvCxnSpPr>
        <xdr:cNvPr id="137" name="直線コネクタ 136"/>
        <xdr:cNvCxnSpPr/>
      </xdr:nvCxnSpPr>
      <xdr:spPr>
        <a:xfrm flipV="1">
          <a:off x="1447800" y="105054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38" name="フローチャート: 判断 137"/>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39" name="テキスト ボックス 138"/>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0" name="フローチャート: 判断 139"/>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1" name="テキスト ボックス 140"/>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49" name="楕円 148"/>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0" name="テキスト ボックス 149"/>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1" name="楕円 150"/>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2" name="テキスト ボックス 151"/>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3" name="楕円 152"/>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82567</xdr:rowOff>
    </xdr:from>
    <xdr:ext cx="762000" cy="259045"/>
    <xdr:sp macro="" textlink="">
      <xdr:nvSpPr>
        <xdr:cNvPr id="154" name="テキスト ボックス 153"/>
        <xdr:cNvSpPr txBox="1"/>
      </xdr:nvSpPr>
      <xdr:spPr>
        <a:xfrm>
          <a:off x="1955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5" name="楕円 154"/>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6" name="テキスト ボックス 155"/>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本県は、グループ内の類似団体に比べ人口が少なく（</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府県中</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位。</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位神奈川県：</a:t>
          </a:r>
          <a:r>
            <a:rPr kumimoji="1" lang="en-US" altLang="ja-JP" sz="1000">
              <a:latin typeface="ＭＳ Ｐゴシック" panose="020B0600070205080204" pitchFamily="50" charset="-128"/>
              <a:ea typeface="ＭＳ Ｐゴシック" panose="020B0600070205080204" pitchFamily="50" charset="-128"/>
            </a:rPr>
            <a:t>9,126,214</a:t>
          </a:r>
          <a:r>
            <a:rPr kumimoji="1" lang="ja-JP" altLang="en-US" sz="1000">
              <a:latin typeface="ＭＳ Ｐゴシック" panose="020B0600070205080204" pitchFamily="50" charset="-128"/>
              <a:ea typeface="ＭＳ Ｐゴシック" panose="020B0600070205080204" pitchFamily="50" charset="-128"/>
            </a:rPr>
            <a:t>人。</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位三重県：</a:t>
          </a:r>
          <a:r>
            <a:rPr kumimoji="1" lang="en-US" altLang="ja-JP" sz="1000">
              <a:latin typeface="ＭＳ Ｐゴシック" panose="020B0600070205080204" pitchFamily="50" charset="-128"/>
              <a:ea typeface="ＭＳ Ｐゴシック" panose="020B0600070205080204" pitchFamily="50" charset="-128"/>
            </a:rPr>
            <a:t>1,815,865</a:t>
          </a:r>
          <a:r>
            <a:rPr kumimoji="1" lang="ja-JP" altLang="en-US" sz="1000">
              <a:latin typeface="ＭＳ Ｐゴシック" panose="020B0600070205080204" pitchFamily="50" charset="-128"/>
              <a:ea typeface="ＭＳ Ｐゴシック" panose="020B0600070205080204" pitchFamily="50" charset="-128"/>
            </a:rPr>
            <a:t>人）、政令指定都市もないため、グループ内順位も相対的に低くなっています。</a:t>
          </a:r>
        </a:p>
        <a:p>
          <a:r>
            <a:rPr kumimoji="1" lang="ja-JP" altLang="en-US" sz="1000">
              <a:latin typeface="ＭＳ Ｐゴシック" panose="020B0600070205080204" pitchFamily="50" charset="-128"/>
              <a:ea typeface="ＭＳ Ｐゴシック" panose="020B0600070205080204" pitchFamily="50" charset="-128"/>
            </a:rPr>
            <a:t>　グループ内平均値よりも高くなっている主な要因である総人件費の抑制については、平成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年度の給与抑制措置の実施や、平成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月からの退職手当の支給水準の引下げ、平成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月からの給与制度の総合見直し等により給与の見直しを進めてきたところです。また、平成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月から管理職員を対象とした給与削減措置等を実施したことにより、数値が改善しています。</a:t>
          </a:r>
        </a:p>
        <a:p>
          <a:r>
            <a:rPr kumimoji="1" lang="ja-JP" altLang="en-US" sz="1000">
              <a:latin typeface="ＭＳ Ｐゴシック" panose="020B0600070205080204" pitchFamily="50" charset="-128"/>
              <a:ea typeface="ＭＳ Ｐゴシック" panose="020B0600070205080204" pitchFamily="50" charset="-128"/>
            </a:rPr>
            <a:t>　今後は、「第二次三重県行財政改革取組」、「三重県財政の健全化に向けた集中取組」を踏まえ、徹底した業務見直し等による職員数の見直しや働き方の見直し等により総人件費の抑制に努めます。</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4" name="直線コネクタ 183"/>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5"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6" name="直線コネクタ 185"/>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7"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88" name="直線コネクタ 187"/>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74487</xdr:rowOff>
    </xdr:from>
    <xdr:to>
      <xdr:col>23</xdr:col>
      <xdr:colOff>133350</xdr:colOff>
      <xdr:row>85</xdr:row>
      <xdr:rowOff>86511</xdr:rowOff>
    </xdr:to>
    <xdr:cxnSp macro="">
      <xdr:nvCxnSpPr>
        <xdr:cNvPr id="189" name="直線コネクタ 188"/>
        <xdr:cNvCxnSpPr/>
      </xdr:nvCxnSpPr>
      <xdr:spPr>
        <a:xfrm flipV="1">
          <a:off x="4114800" y="14647737"/>
          <a:ext cx="8382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0"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1" name="フローチャート: 判断 190"/>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86511</xdr:rowOff>
    </xdr:from>
    <xdr:to>
      <xdr:col>19</xdr:col>
      <xdr:colOff>133350</xdr:colOff>
      <xdr:row>85</xdr:row>
      <xdr:rowOff>116701</xdr:rowOff>
    </xdr:to>
    <xdr:cxnSp macro="">
      <xdr:nvCxnSpPr>
        <xdr:cNvPr id="192" name="直線コネクタ 191"/>
        <xdr:cNvCxnSpPr/>
      </xdr:nvCxnSpPr>
      <xdr:spPr>
        <a:xfrm flipV="1">
          <a:off x="3225800" y="14659761"/>
          <a:ext cx="889000" cy="3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3" name="フローチャート: 判断 192"/>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4" name="テキスト ボックス 193"/>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89300</xdr:rowOff>
    </xdr:from>
    <xdr:to>
      <xdr:col>15</xdr:col>
      <xdr:colOff>82550</xdr:colOff>
      <xdr:row>85</xdr:row>
      <xdr:rowOff>116701</xdr:rowOff>
    </xdr:to>
    <xdr:cxnSp macro="">
      <xdr:nvCxnSpPr>
        <xdr:cNvPr id="195" name="直線コネクタ 194"/>
        <xdr:cNvCxnSpPr/>
      </xdr:nvCxnSpPr>
      <xdr:spPr>
        <a:xfrm>
          <a:off x="2336800" y="14662550"/>
          <a:ext cx="889000" cy="2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6" name="フローチャート: 判断 195"/>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197" name="テキスト ボックス 196"/>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37326</xdr:rowOff>
    </xdr:from>
    <xdr:to>
      <xdr:col>11</xdr:col>
      <xdr:colOff>31750</xdr:colOff>
      <xdr:row>85</xdr:row>
      <xdr:rowOff>89300</xdr:rowOff>
    </xdr:to>
    <xdr:cxnSp macro="">
      <xdr:nvCxnSpPr>
        <xdr:cNvPr id="198" name="直線コネクタ 197"/>
        <xdr:cNvCxnSpPr/>
      </xdr:nvCxnSpPr>
      <xdr:spPr>
        <a:xfrm>
          <a:off x="1447800" y="14610576"/>
          <a:ext cx="889000" cy="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199" name="フローチャート: 判断 198"/>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144967</xdr:rowOff>
    </xdr:from>
    <xdr:ext cx="762000" cy="259045"/>
    <xdr:sp macro="" textlink="">
      <xdr:nvSpPr>
        <xdr:cNvPr id="200" name="テキスト ボックス 199"/>
        <xdr:cNvSpPr txBox="1"/>
      </xdr:nvSpPr>
      <xdr:spPr>
        <a:xfrm>
          <a:off x="1955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xdr:nvSpPr>
        <xdr:cNvPr id="201" name="フローチャート: 判断 200"/>
        <xdr:cNvSpPr/>
      </xdr:nvSpPr>
      <xdr:spPr>
        <a:xfrm>
          <a:off x="1397000" y="142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122593</xdr:rowOff>
    </xdr:from>
    <xdr:ext cx="762000" cy="259045"/>
    <xdr:sp macro="" textlink="">
      <xdr:nvSpPr>
        <xdr:cNvPr id="202" name="テキスト ボックス 201"/>
        <xdr:cNvSpPr txBox="1"/>
      </xdr:nvSpPr>
      <xdr:spPr>
        <a:xfrm>
          <a:off x="1066800" y="1401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23687</xdr:rowOff>
    </xdr:from>
    <xdr:to>
      <xdr:col>23</xdr:col>
      <xdr:colOff>184150</xdr:colOff>
      <xdr:row>85</xdr:row>
      <xdr:rowOff>125287</xdr:rowOff>
    </xdr:to>
    <xdr:sp macro="" textlink="">
      <xdr:nvSpPr>
        <xdr:cNvPr id="208" name="楕円 207"/>
        <xdr:cNvSpPr/>
      </xdr:nvSpPr>
      <xdr:spPr>
        <a:xfrm>
          <a:off x="4902200" y="145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167214</xdr:rowOff>
    </xdr:from>
    <xdr:ext cx="762000" cy="259045"/>
    <xdr:sp macro="" textlink="">
      <xdr:nvSpPr>
        <xdr:cNvPr id="209" name="人件費・物件費等の状況該当値テキスト"/>
        <xdr:cNvSpPr txBox="1"/>
      </xdr:nvSpPr>
      <xdr:spPr>
        <a:xfrm>
          <a:off x="5041900" y="1456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35711</xdr:rowOff>
    </xdr:from>
    <xdr:to>
      <xdr:col>19</xdr:col>
      <xdr:colOff>184150</xdr:colOff>
      <xdr:row>85</xdr:row>
      <xdr:rowOff>137311</xdr:rowOff>
    </xdr:to>
    <xdr:sp macro="" textlink="">
      <xdr:nvSpPr>
        <xdr:cNvPr id="210" name="楕円 209"/>
        <xdr:cNvSpPr/>
      </xdr:nvSpPr>
      <xdr:spPr>
        <a:xfrm>
          <a:off x="4064000" y="146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122088</xdr:rowOff>
    </xdr:from>
    <xdr:ext cx="736600" cy="259045"/>
    <xdr:sp macro="" textlink="">
      <xdr:nvSpPr>
        <xdr:cNvPr id="211" name="テキスト ボックス 210"/>
        <xdr:cNvSpPr txBox="1"/>
      </xdr:nvSpPr>
      <xdr:spPr>
        <a:xfrm>
          <a:off x="3733800" y="1469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65901</xdr:rowOff>
    </xdr:from>
    <xdr:to>
      <xdr:col>15</xdr:col>
      <xdr:colOff>133350</xdr:colOff>
      <xdr:row>85</xdr:row>
      <xdr:rowOff>167501</xdr:rowOff>
    </xdr:to>
    <xdr:sp macro="" textlink="">
      <xdr:nvSpPr>
        <xdr:cNvPr id="212" name="楕円 211"/>
        <xdr:cNvSpPr/>
      </xdr:nvSpPr>
      <xdr:spPr>
        <a:xfrm>
          <a:off x="3175000" y="146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152278</xdr:rowOff>
    </xdr:from>
    <xdr:ext cx="762000" cy="259045"/>
    <xdr:sp macro="" textlink="">
      <xdr:nvSpPr>
        <xdr:cNvPr id="213" name="テキスト ボックス 212"/>
        <xdr:cNvSpPr txBox="1"/>
      </xdr:nvSpPr>
      <xdr:spPr>
        <a:xfrm>
          <a:off x="2844800" y="1472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38500</xdr:rowOff>
    </xdr:from>
    <xdr:to>
      <xdr:col>11</xdr:col>
      <xdr:colOff>82550</xdr:colOff>
      <xdr:row>85</xdr:row>
      <xdr:rowOff>140100</xdr:rowOff>
    </xdr:to>
    <xdr:sp macro="" textlink="">
      <xdr:nvSpPr>
        <xdr:cNvPr id="214" name="楕円 213"/>
        <xdr:cNvSpPr/>
      </xdr:nvSpPr>
      <xdr:spPr>
        <a:xfrm>
          <a:off x="2286000" y="146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124877</xdr:rowOff>
    </xdr:from>
    <xdr:ext cx="762000" cy="259045"/>
    <xdr:sp macro="" textlink="">
      <xdr:nvSpPr>
        <xdr:cNvPr id="215" name="テキスト ボックス 214"/>
        <xdr:cNvSpPr txBox="1"/>
      </xdr:nvSpPr>
      <xdr:spPr>
        <a:xfrm>
          <a:off x="1955800" y="1469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157976</xdr:rowOff>
    </xdr:from>
    <xdr:to>
      <xdr:col>7</xdr:col>
      <xdr:colOff>31750</xdr:colOff>
      <xdr:row>85</xdr:row>
      <xdr:rowOff>88126</xdr:rowOff>
    </xdr:to>
    <xdr:sp macro="" textlink="">
      <xdr:nvSpPr>
        <xdr:cNvPr id="216" name="楕円 215"/>
        <xdr:cNvSpPr/>
      </xdr:nvSpPr>
      <xdr:spPr>
        <a:xfrm>
          <a:off x="1397000" y="145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72903</xdr:rowOff>
    </xdr:from>
    <xdr:ext cx="762000" cy="259045"/>
    <xdr:sp macro="" textlink="">
      <xdr:nvSpPr>
        <xdr:cNvPr id="217" name="テキスト ボックス 216"/>
        <xdr:cNvSpPr txBox="1"/>
      </xdr:nvSpPr>
      <xdr:spPr>
        <a:xfrm>
          <a:off x="1066800" y="1464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年度は、臨時特例法による国の減額措置が終了したことにより、ラスパイレス指数は低下しました。平成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年度は、給与制度の総合的見直しによる給料表の引下げ率が国より大きかったことから、指数はさらに低下しました。平成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年度は、給料表の引上げ率が国よりも大きかったことから、指数は上昇しました。</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年度は、給料表の改定がなかったこと、管理職員を対象とした給与削減措置を実施したことから、指数は低下しました。今後も引き続き給与制度の運用の適正化に努めます。</a:t>
          </a:r>
          <a:endParaRPr kumimoji="1" lang="en-US" altLang="ja-JP" sz="1050">
            <a:latin typeface="ＭＳ Ｐゴシック" panose="020B0600070205080204" pitchFamily="50" charset="-128"/>
            <a:ea typeface="ＭＳ Ｐゴシック" panose="020B0600070205080204" pitchFamily="50" charset="-128"/>
          </a:endParaRPr>
        </a:p>
        <a:p>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なお、本年度の数値については前年度数値を引用しており、本分析においても前年度数値の分析となっております。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4" name="直線コネクタ 243"/>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6" name="直線コネクタ 24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7"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48" name="直線コネクタ 247"/>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49" name="直線コネクタ 248"/>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0"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1" name="フローチャート: 判断 250"/>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69850</xdr:rowOff>
    </xdr:to>
    <xdr:cxnSp macro="">
      <xdr:nvCxnSpPr>
        <xdr:cNvPr id="252" name="直線コネクタ 251"/>
        <xdr:cNvCxnSpPr/>
      </xdr:nvCxnSpPr>
      <xdr:spPr>
        <a:xfrm flipV="1">
          <a:off x="15290800" y="1508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4" name="テキスト ボックス 25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89</xdr:row>
      <xdr:rowOff>69850</xdr:rowOff>
    </xdr:to>
    <xdr:cxnSp macro="">
      <xdr:nvCxnSpPr>
        <xdr:cNvPr id="255" name="直線コネクタ 254"/>
        <xdr:cNvCxnSpPr/>
      </xdr:nvCxnSpPr>
      <xdr:spPr>
        <a:xfrm>
          <a:off x="14401800" y="14564784"/>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7" name="テキスト ボックス 25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87</xdr:row>
      <xdr:rowOff>10584</xdr:rowOff>
    </xdr:to>
    <xdr:cxnSp macro="">
      <xdr:nvCxnSpPr>
        <xdr:cNvPr id="258" name="直線コネクタ 257"/>
        <xdr:cNvCxnSpPr/>
      </xdr:nvCxnSpPr>
      <xdr:spPr>
        <a:xfrm flipV="1">
          <a:off x="13512800" y="1456478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59" name="フローチャート: 判断 258"/>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0" name="テキスト ボックス 259"/>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2" name="テキスト ボックス 261"/>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68" name="楕円 26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69"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0" name="楕円 269"/>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1" name="テキスト ボックス 27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2" name="楕円 271"/>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3" name="テキスト ボックス 272"/>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4" name="楕円 273"/>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5" name="テキスト ボックス 274"/>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76" name="楕円 275"/>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77" name="テキスト ボックス 276"/>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年度の間には、「定員適正化計画」により、普通会計部門で</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1,093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％）の職員数を削減しました。また、平成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年度以降も「三重県行財政改革取組」により、総職員数の抑制に取り組み、</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467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％）の職員数を削減したところです。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ただし、本県では、グループ内の他団体に比べ人口が少なく、政令指定都市も無いことから、グループ内の順位が低くなっているものと思われます。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また、総職員数は削減しているものの、人口が減少していることから、対平成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年度比の人口</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万人あたり職員数は増加しています。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今後も、「第二次三重県行財政改革取組」、「三重県財政</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健全化に向けた集中取組」の中で、一層簡素で効率的・効果的な組織体制の構築を進め、適切な定員管理に取り組んでいきます。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5" name="直線コネクタ 304"/>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6"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7" name="直線コネクタ 306"/>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08"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09" name="直線コネクタ 308"/>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45055</xdr:rowOff>
    </xdr:from>
    <xdr:to>
      <xdr:col>81</xdr:col>
      <xdr:colOff>44450</xdr:colOff>
      <xdr:row>65</xdr:row>
      <xdr:rowOff>54867</xdr:rowOff>
    </xdr:to>
    <xdr:cxnSp macro="">
      <xdr:nvCxnSpPr>
        <xdr:cNvPr id="310" name="直線コネクタ 309"/>
        <xdr:cNvCxnSpPr/>
      </xdr:nvCxnSpPr>
      <xdr:spPr>
        <a:xfrm>
          <a:off x="16179800" y="11189305"/>
          <a:ext cx="8382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1"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2" name="フローチャート: 判断 311"/>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45055</xdr:rowOff>
    </xdr:from>
    <xdr:to>
      <xdr:col>77</xdr:col>
      <xdr:colOff>44450</xdr:colOff>
      <xdr:row>65</xdr:row>
      <xdr:rowOff>47769</xdr:rowOff>
    </xdr:to>
    <xdr:cxnSp macro="">
      <xdr:nvCxnSpPr>
        <xdr:cNvPr id="313" name="直線コネクタ 312"/>
        <xdr:cNvCxnSpPr/>
      </xdr:nvCxnSpPr>
      <xdr:spPr>
        <a:xfrm flipV="1">
          <a:off x="15290800" y="11189305"/>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4" name="フローチャート: 判断 313"/>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5" name="テキスト ボックス 314"/>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39143</xdr:rowOff>
    </xdr:from>
    <xdr:to>
      <xdr:col>72</xdr:col>
      <xdr:colOff>203200</xdr:colOff>
      <xdr:row>65</xdr:row>
      <xdr:rowOff>47769</xdr:rowOff>
    </xdr:to>
    <xdr:cxnSp macro="">
      <xdr:nvCxnSpPr>
        <xdr:cNvPr id="316" name="直線コネクタ 315"/>
        <xdr:cNvCxnSpPr/>
      </xdr:nvCxnSpPr>
      <xdr:spPr>
        <a:xfrm>
          <a:off x="14401800" y="11183393"/>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7" name="フローチャート: 判断 316"/>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18" name="テキスト ボックス 317"/>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34920</xdr:rowOff>
    </xdr:from>
    <xdr:to>
      <xdr:col>68</xdr:col>
      <xdr:colOff>152400</xdr:colOff>
      <xdr:row>65</xdr:row>
      <xdr:rowOff>39143</xdr:rowOff>
    </xdr:to>
    <xdr:cxnSp macro="">
      <xdr:nvCxnSpPr>
        <xdr:cNvPr id="319" name="直線コネクタ 318"/>
        <xdr:cNvCxnSpPr/>
      </xdr:nvCxnSpPr>
      <xdr:spPr>
        <a:xfrm>
          <a:off x="13512800" y="11179170"/>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0" name="フローチャート: 判断 319"/>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163620</xdr:rowOff>
    </xdr:from>
    <xdr:ext cx="762000" cy="259045"/>
    <xdr:sp macro="" textlink="">
      <xdr:nvSpPr>
        <xdr:cNvPr id="321" name="テキスト ボックス 320"/>
        <xdr:cNvSpPr txBox="1"/>
      </xdr:nvSpPr>
      <xdr:spPr>
        <a:xfrm>
          <a:off x="14020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2" name="フローチャート: 判断 321"/>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150108</xdr:rowOff>
    </xdr:from>
    <xdr:ext cx="762000" cy="259045"/>
    <xdr:sp macro="" textlink="">
      <xdr:nvSpPr>
        <xdr:cNvPr id="323" name="テキスト ボックス 322"/>
        <xdr:cNvSpPr txBox="1"/>
      </xdr:nvSpPr>
      <xdr:spPr>
        <a:xfrm>
          <a:off x="13131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4067</xdr:rowOff>
    </xdr:from>
    <xdr:to>
      <xdr:col>81</xdr:col>
      <xdr:colOff>95250</xdr:colOff>
      <xdr:row>65</xdr:row>
      <xdr:rowOff>105667</xdr:rowOff>
    </xdr:to>
    <xdr:sp macro="" textlink="">
      <xdr:nvSpPr>
        <xdr:cNvPr id="329" name="楕円 328"/>
        <xdr:cNvSpPr/>
      </xdr:nvSpPr>
      <xdr:spPr>
        <a:xfrm>
          <a:off x="16967200" y="111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147594</xdr:rowOff>
    </xdr:from>
    <xdr:ext cx="762000" cy="259045"/>
    <xdr:sp macro="" textlink="">
      <xdr:nvSpPr>
        <xdr:cNvPr id="330" name="定員管理の状況該当値テキスト"/>
        <xdr:cNvSpPr txBox="1"/>
      </xdr:nvSpPr>
      <xdr:spPr>
        <a:xfrm>
          <a:off x="17106900" y="111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165705</xdr:rowOff>
    </xdr:from>
    <xdr:to>
      <xdr:col>77</xdr:col>
      <xdr:colOff>95250</xdr:colOff>
      <xdr:row>65</xdr:row>
      <xdr:rowOff>95855</xdr:rowOff>
    </xdr:to>
    <xdr:sp macro="" textlink="">
      <xdr:nvSpPr>
        <xdr:cNvPr id="331" name="楕円 330"/>
        <xdr:cNvSpPr/>
      </xdr:nvSpPr>
      <xdr:spPr>
        <a:xfrm>
          <a:off x="16129000" y="111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80632</xdr:rowOff>
    </xdr:from>
    <xdr:ext cx="736600" cy="259045"/>
    <xdr:sp macro="" textlink="">
      <xdr:nvSpPr>
        <xdr:cNvPr id="332" name="テキスト ボックス 331"/>
        <xdr:cNvSpPr txBox="1"/>
      </xdr:nvSpPr>
      <xdr:spPr>
        <a:xfrm>
          <a:off x="15798800" y="11224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168419</xdr:rowOff>
    </xdr:from>
    <xdr:to>
      <xdr:col>73</xdr:col>
      <xdr:colOff>44450</xdr:colOff>
      <xdr:row>65</xdr:row>
      <xdr:rowOff>98569</xdr:rowOff>
    </xdr:to>
    <xdr:sp macro="" textlink="">
      <xdr:nvSpPr>
        <xdr:cNvPr id="333" name="楕円 332"/>
        <xdr:cNvSpPr/>
      </xdr:nvSpPr>
      <xdr:spPr>
        <a:xfrm>
          <a:off x="15240000" y="111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83346</xdr:rowOff>
    </xdr:from>
    <xdr:ext cx="762000" cy="259045"/>
    <xdr:sp macro="" textlink="">
      <xdr:nvSpPr>
        <xdr:cNvPr id="334" name="テキスト ボックス 333"/>
        <xdr:cNvSpPr txBox="1"/>
      </xdr:nvSpPr>
      <xdr:spPr>
        <a:xfrm>
          <a:off x="14909800" y="1122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159793</xdr:rowOff>
    </xdr:from>
    <xdr:to>
      <xdr:col>68</xdr:col>
      <xdr:colOff>203200</xdr:colOff>
      <xdr:row>65</xdr:row>
      <xdr:rowOff>89943</xdr:rowOff>
    </xdr:to>
    <xdr:sp macro="" textlink="">
      <xdr:nvSpPr>
        <xdr:cNvPr id="335" name="楕円 334"/>
        <xdr:cNvSpPr/>
      </xdr:nvSpPr>
      <xdr:spPr>
        <a:xfrm>
          <a:off x="14351000" y="111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74720</xdr:rowOff>
    </xdr:from>
    <xdr:ext cx="762000" cy="259045"/>
    <xdr:sp macro="" textlink="">
      <xdr:nvSpPr>
        <xdr:cNvPr id="336" name="テキスト ボックス 335"/>
        <xdr:cNvSpPr txBox="1"/>
      </xdr:nvSpPr>
      <xdr:spPr>
        <a:xfrm>
          <a:off x="14020800" y="112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155570</xdr:rowOff>
    </xdr:from>
    <xdr:to>
      <xdr:col>64</xdr:col>
      <xdr:colOff>152400</xdr:colOff>
      <xdr:row>65</xdr:row>
      <xdr:rowOff>85720</xdr:rowOff>
    </xdr:to>
    <xdr:sp macro="" textlink="">
      <xdr:nvSpPr>
        <xdr:cNvPr id="337" name="楕円 336"/>
        <xdr:cNvSpPr/>
      </xdr:nvSpPr>
      <xdr:spPr>
        <a:xfrm>
          <a:off x="13462000" y="111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70497</xdr:rowOff>
    </xdr:from>
    <xdr:ext cx="762000" cy="259045"/>
    <xdr:sp macro="" textlink="">
      <xdr:nvSpPr>
        <xdr:cNvPr id="338" name="テキスト ボックス 337"/>
        <xdr:cNvSpPr txBox="1"/>
      </xdr:nvSpPr>
      <xdr:spPr>
        <a:xfrm>
          <a:off x="13131800" y="112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実質公債費比率は、昨年度から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ポイント改善し、県債発行の抑制などにより、平成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年度から減少傾向で推移しています。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グループ内平均値と比べると高い値となっているため、引き続き、「三重県財政の健全化に向けた集中取組」に掲げた目標数値の達成に向け、投資的経費の抑制などによる県債発行の抑制に取り組みます。</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6" name="直線コネクタ 365"/>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7"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68" name="直線コネクタ 367"/>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9"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0" name="直線コネクタ 369"/>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15875</xdr:rowOff>
    </xdr:to>
    <xdr:cxnSp macro="">
      <xdr:nvCxnSpPr>
        <xdr:cNvPr id="371" name="直線コネクタ 370"/>
        <xdr:cNvCxnSpPr/>
      </xdr:nvCxnSpPr>
      <xdr:spPr>
        <a:xfrm flipV="1">
          <a:off x="16179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2769</xdr:rowOff>
    </xdr:from>
    <xdr:ext cx="762000" cy="259045"/>
    <xdr:sp macro="" textlink="">
      <xdr:nvSpPr>
        <xdr:cNvPr id="372" name="公債費負担の状況平均値テキスト"/>
        <xdr:cNvSpPr txBox="1"/>
      </xdr:nvSpPr>
      <xdr:spPr>
        <a:xfrm>
          <a:off x="17106900" y="651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3" name="フローチャート: 判断 372"/>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15875</xdr:rowOff>
    </xdr:from>
    <xdr:to>
      <xdr:col>77</xdr:col>
      <xdr:colOff>44450</xdr:colOff>
      <xdr:row>41</xdr:row>
      <xdr:rowOff>35983</xdr:rowOff>
    </xdr:to>
    <xdr:cxnSp macro="">
      <xdr:nvCxnSpPr>
        <xdr:cNvPr id="374" name="直線コネクタ 373"/>
        <xdr:cNvCxnSpPr/>
      </xdr:nvCxnSpPr>
      <xdr:spPr>
        <a:xfrm flipV="1">
          <a:off x="15290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5" name="フローチャート: 判断 374"/>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47219</xdr:rowOff>
    </xdr:from>
    <xdr:ext cx="736600" cy="259045"/>
    <xdr:sp macro="" textlink="">
      <xdr:nvSpPr>
        <xdr:cNvPr id="376" name="テキスト ボックス 375"/>
        <xdr:cNvSpPr txBox="1"/>
      </xdr:nvSpPr>
      <xdr:spPr>
        <a:xfrm>
          <a:off x="15798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96308</xdr:rowOff>
    </xdr:to>
    <xdr:cxnSp macro="">
      <xdr:nvCxnSpPr>
        <xdr:cNvPr id="377" name="直線コネクタ 376"/>
        <xdr:cNvCxnSpPr/>
      </xdr:nvCxnSpPr>
      <xdr:spPr>
        <a:xfrm flipV="1">
          <a:off x="14401800" y="70654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78" name="フローチャート: 判断 37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79" name="テキスト ボックス 37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96308</xdr:rowOff>
    </xdr:to>
    <xdr:cxnSp macro="">
      <xdr:nvCxnSpPr>
        <xdr:cNvPr id="380" name="直線コネクタ 379"/>
        <xdr:cNvCxnSpPr/>
      </xdr:nvCxnSpPr>
      <xdr:spPr>
        <a:xfrm>
          <a:off x="13512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1" name="フローチャート: 判断 380"/>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76852</xdr:rowOff>
    </xdr:from>
    <xdr:ext cx="762000" cy="259045"/>
    <xdr:sp macro="" textlink="">
      <xdr:nvSpPr>
        <xdr:cNvPr id="382" name="テキスト ボックス 381"/>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0" name="楕円 389"/>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1"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136525</xdr:rowOff>
    </xdr:from>
    <xdr:to>
      <xdr:col>77</xdr:col>
      <xdr:colOff>95250</xdr:colOff>
      <xdr:row>41</xdr:row>
      <xdr:rowOff>66675</xdr:rowOff>
    </xdr:to>
    <xdr:sp macro="" textlink="">
      <xdr:nvSpPr>
        <xdr:cNvPr id="392" name="楕円 391"/>
        <xdr:cNvSpPr/>
      </xdr:nvSpPr>
      <xdr:spPr>
        <a:xfrm>
          <a:off x="16129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51452</xdr:rowOff>
    </xdr:from>
    <xdr:ext cx="736600" cy="259045"/>
    <xdr:sp macro="" textlink="">
      <xdr:nvSpPr>
        <xdr:cNvPr id="393" name="テキスト ボックス 392"/>
        <xdr:cNvSpPr txBox="1"/>
      </xdr:nvSpPr>
      <xdr:spPr>
        <a:xfrm>
          <a:off x="15798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394" name="楕円 393"/>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95" name="テキスト ボックス 394"/>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45508</xdr:rowOff>
    </xdr:from>
    <xdr:to>
      <xdr:col>68</xdr:col>
      <xdr:colOff>203200</xdr:colOff>
      <xdr:row>41</xdr:row>
      <xdr:rowOff>147108</xdr:rowOff>
    </xdr:to>
    <xdr:sp macro="" textlink="">
      <xdr:nvSpPr>
        <xdr:cNvPr id="396" name="楕円 395"/>
        <xdr:cNvSpPr/>
      </xdr:nvSpPr>
      <xdr:spPr>
        <a:xfrm>
          <a:off x="14351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131885</xdr:rowOff>
    </xdr:from>
    <xdr:ext cx="762000" cy="259045"/>
    <xdr:sp macro="" textlink="">
      <xdr:nvSpPr>
        <xdr:cNvPr id="397" name="テキスト ボックス 396"/>
        <xdr:cNvSpPr txBox="1"/>
      </xdr:nvSpPr>
      <xdr:spPr>
        <a:xfrm>
          <a:off x="14020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8" name="楕円 397"/>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9" name="テキスト ボックス 398"/>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将来負担比率は、昨年度から</a:t>
          </a:r>
          <a:r>
            <a:rPr kumimoji="1" lang="en-US" altLang="ja-JP" sz="1050" baseline="0">
              <a:latin typeface="ＭＳ Ｐゴシック" panose="020B0600070205080204" pitchFamily="50" charset="-128"/>
              <a:ea typeface="ＭＳ Ｐゴシック" panose="020B0600070205080204" pitchFamily="50" charset="-128"/>
            </a:rPr>
            <a:t>1.0</a:t>
          </a:r>
          <a:r>
            <a:rPr kumimoji="1" lang="ja-JP" altLang="en-US" sz="1050" baseline="0">
              <a:latin typeface="ＭＳ Ｐゴシック" panose="020B0600070205080204" pitchFamily="50" charset="-128"/>
              <a:ea typeface="ＭＳ Ｐゴシック" panose="020B0600070205080204" pitchFamily="50" charset="-128"/>
            </a:rPr>
            <a:t>ポイント上昇しましたが、グループ内平均値と比べると低い値となっています。</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平成</a:t>
          </a:r>
          <a:r>
            <a:rPr kumimoji="1" lang="en-US" altLang="ja-JP" sz="1050" baseline="0">
              <a:latin typeface="ＭＳ Ｐゴシック" panose="020B0600070205080204" pitchFamily="50" charset="-128"/>
              <a:ea typeface="ＭＳ Ｐゴシック" panose="020B0600070205080204" pitchFamily="50" charset="-128"/>
            </a:rPr>
            <a:t>25</a:t>
          </a:r>
          <a:r>
            <a:rPr kumimoji="1" lang="ja-JP" altLang="en-US" sz="1050" baseline="0">
              <a:latin typeface="ＭＳ Ｐゴシック" panose="020B0600070205080204" pitchFamily="50" charset="-128"/>
              <a:ea typeface="ＭＳ Ｐゴシック" panose="020B0600070205080204" pitchFamily="50" charset="-128"/>
            </a:rPr>
            <a:t>～</a:t>
          </a:r>
          <a:r>
            <a:rPr kumimoji="1" lang="en-US" altLang="ja-JP" sz="1050" baseline="0">
              <a:latin typeface="ＭＳ Ｐゴシック" panose="020B0600070205080204" pitchFamily="50" charset="-128"/>
              <a:ea typeface="ＭＳ Ｐゴシック" panose="020B0600070205080204" pitchFamily="50" charset="-128"/>
            </a:rPr>
            <a:t>27</a:t>
          </a:r>
          <a:r>
            <a:rPr kumimoji="1" lang="ja-JP" altLang="en-US" sz="1050" baseline="0">
              <a:latin typeface="ＭＳ Ｐゴシック" panose="020B0600070205080204" pitchFamily="50" charset="-128"/>
              <a:ea typeface="ＭＳ Ｐゴシック" panose="020B0600070205080204" pitchFamily="50" charset="-128"/>
            </a:rPr>
            <a:t>年度は、退職手当支給額の見直しによる退職手当負担見込み額の減や、標準税収入額の増加による標準財政規模の増により改善してきましたが、平成</a:t>
          </a:r>
          <a:r>
            <a:rPr kumimoji="1" lang="en-US" altLang="ja-JP" sz="1050" baseline="0">
              <a:latin typeface="ＭＳ Ｐゴシック" panose="020B0600070205080204" pitchFamily="50" charset="-128"/>
              <a:ea typeface="ＭＳ Ｐゴシック" panose="020B0600070205080204" pitchFamily="50" charset="-128"/>
            </a:rPr>
            <a:t>28</a:t>
          </a:r>
          <a:r>
            <a:rPr kumimoji="1" lang="ja-JP" altLang="en-US" sz="1050" baseline="0">
              <a:latin typeface="ＭＳ Ｐゴシック" panose="020B0600070205080204" pitchFamily="50" charset="-128"/>
              <a:ea typeface="ＭＳ Ｐゴシック" panose="020B0600070205080204" pitchFamily="50" charset="-128"/>
            </a:rPr>
            <a:t>年度以降は臨時財政対策債発行額の増加などにより、増加傾向で推移しています。</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県債残高を抑制するため、「みえ県民力ビジョン・第二次行動計画」において、臨時財政対策債等の県に裁量の余地がないものを除く県債残高の減少を目標数値に掲げており、投資的経費の抑制などにより減少傾向で推移していることから、引き続き県債残高の抑制に取り組みます。</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5" name="直線コネクタ 424"/>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6"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7" name="直線コネクタ 426"/>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28"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29" name="直線コネクタ 428"/>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134518</xdr:rowOff>
    </xdr:from>
    <xdr:to>
      <xdr:col>81</xdr:col>
      <xdr:colOff>44450</xdr:colOff>
      <xdr:row>16</xdr:row>
      <xdr:rowOff>139344</xdr:rowOff>
    </xdr:to>
    <xdr:cxnSp macro="">
      <xdr:nvCxnSpPr>
        <xdr:cNvPr id="430" name="直線コネクタ 429"/>
        <xdr:cNvCxnSpPr/>
      </xdr:nvCxnSpPr>
      <xdr:spPr>
        <a:xfrm>
          <a:off x="16179800" y="287771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31"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2" name="フローチャート: 判断 431"/>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116662</xdr:rowOff>
    </xdr:from>
    <xdr:to>
      <xdr:col>77</xdr:col>
      <xdr:colOff>44450</xdr:colOff>
      <xdr:row>16</xdr:row>
      <xdr:rowOff>134518</xdr:rowOff>
    </xdr:to>
    <xdr:cxnSp macro="">
      <xdr:nvCxnSpPr>
        <xdr:cNvPr id="433" name="直線コネクタ 432"/>
        <xdr:cNvCxnSpPr/>
      </xdr:nvCxnSpPr>
      <xdr:spPr>
        <a:xfrm>
          <a:off x="15290800" y="285986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4" name="フローチャート: 判断 433"/>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36288</xdr:rowOff>
    </xdr:from>
    <xdr:ext cx="736600" cy="259045"/>
    <xdr:sp macro="" textlink="">
      <xdr:nvSpPr>
        <xdr:cNvPr id="435" name="テキスト ボックス 434"/>
        <xdr:cNvSpPr txBox="1"/>
      </xdr:nvSpPr>
      <xdr:spPr>
        <a:xfrm>
          <a:off x="15798800" y="295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116662</xdr:rowOff>
    </xdr:from>
    <xdr:to>
      <xdr:col>72</xdr:col>
      <xdr:colOff>203200</xdr:colOff>
      <xdr:row>16</xdr:row>
      <xdr:rowOff>138862</xdr:rowOff>
    </xdr:to>
    <xdr:cxnSp macro="">
      <xdr:nvCxnSpPr>
        <xdr:cNvPr id="436" name="直線コネクタ 435"/>
        <xdr:cNvCxnSpPr/>
      </xdr:nvCxnSpPr>
      <xdr:spPr>
        <a:xfrm flipV="1">
          <a:off x="14401800" y="2859862"/>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7" name="フローチャート: 判断 436"/>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36771</xdr:rowOff>
    </xdr:from>
    <xdr:ext cx="762000" cy="259045"/>
    <xdr:sp macro="" textlink="">
      <xdr:nvSpPr>
        <xdr:cNvPr id="438" name="テキスト ボックス 437"/>
        <xdr:cNvSpPr txBox="1"/>
      </xdr:nvSpPr>
      <xdr:spPr>
        <a:xfrm>
          <a:off x="14909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138862</xdr:rowOff>
    </xdr:from>
    <xdr:to>
      <xdr:col>68</xdr:col>
      <xdr:colOff>152400</xdr:colOff>
      <xdr:row>16</xdr:row>
      <xdr:rowOff>165405</xdr:rowOff>
    </xdr:to>
    <xdr:cxnSp macro="">
      <xdr:nvCxnSpPr>
        <xdr:cNvPr id="439" name="直線コネクタ 438"/>
        <xdr:cNvCxnSpPr/>
      </xdr:nvCxnSpPr>
      <xdr:spPr>
        <a:xfrm flipV="1">
          <a:off x="13512800" y="288206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0" name="フローチャート: 判断 439"/>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100957</xdr:rowOff>
    </xdr:from>
    <xdr:ext cx="762000" cy="259045"/>
    <xdr:sp macro="" textlink="">
      <xdr:nvSpPr>
        <xdr:cNvPr id="441" name="テキスト ボックス 440"/>
        <xdr:cNvSpPr txBox="1"/>
      </xdr:nvSpPr>
      <xdr:spPr>
        <a:xfrm>
          <a:off x="14020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2" name="フローチャート: 判断 441"/>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171416</xdr:rowOff>
    </xdr:from>
    <xdr:ext cx="762000" cy="259045"/>
    <xdr:sp macro="" textlink="">
      <xdr:nvSpPr>
        <xdr:cNvPr id="443" name="テキスト ボックス 442"/>
        <xdr:cNvSpPr txBox="1"/>
      </xdr:nvSpPr>
      <xdr:spPr>
        <a:xfrm>
          <a:off x="13131800" y="30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88544</xdr:rowOff>
    </xdr:from>
    <xdr:to>
      <xdr:col>81</xdr:col>
      <xdr:colOff>95250</xdr:colOff>
      <xdr:row>17</xdr:row>
      <xdr:rowOff>18694</xdr:rowOff>
    </xdr:to>
    <xdr:sp macro="" textlink="">
      <xdr:nvSpPr>
        <xdr:cNvPr id="449" name="楕円 448"/>
        <xdr:cNvSpPr/>
      </xdr:nvSpPr>
      <xdr:spPr>
        <a:xfrm>
          <a:off x="169672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105071</xdr:rowOff>
    </xdr:from>
    <xdr:ext cx="762000" cy="259045"/>
    <xdr:sp macro="" textlink="">
      <xdr:nvSpPr>
        <xdr:cNvPr id="450" name="将来負担の状況該当値テキスト"/>
        <xdr:cNvSpPr txBox="1"/>
      </xdr:nvSpPr>
      <xdr:spPr>
        <a:xfrm>
          <a:off x="17106900" y="267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83718</xdr:rowOff>
    </xdr:from>
    <xdr:to>
      <xdr:col>77</xdr:col>
      <xdr:colOff>95250</xdr:colOff>
      <xdr:row>17</xdr:row>
      <xdr:rowOff>13868</xdr:rowOff>
    </xdr:to>
    <xdr:sp macro="" textlink="">
      <xdr:nvSpPr>
        <xdr:cNvPr id="451" name="楕円 450"/>
        <xdr:cNvSpPr/>
      </xdr:nvSpPr>
      <xdr:spPr>
        <a:xfrm>
          <a:off x="16129000" y="28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24045</xdr:rowOff>
    </xdr:from>
    <xdr:ext cx="736600" cy="259045"/>
    <xdr:sp macro="" textlink="">
      <xdr:nvSpPr>
        <xdr:cNvPr id="452" name="テキスト ボックス 451"/>
        <xdr:cNvSpPr txBox="1"/>
      </xdr:nvSpPr>
      <xdr:spPr>
        <a:xfrm>
          <a:off x="15798800" y="2595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65862</xdr:rowOff>
    </xdr:from>
    <xdr:to>
      <xdr:col>73</xdr:col>
      <xdr:colOff>44450</xdr:colOff>
      <xdr:row>16</xdr:row>
      <xdr:rowOff>167462</xdr:rowOff>
    </xdr:to>
    <xdr:sp macro="" textlink="">
      <xdr:nvSpPr>
        <xdr:cNvPr id="453" name="楕円 452"/>
        <xdr:cNvSpPr/>
      </xdr:nvSpPr>
      <xdr:spPr>
        <a:xfrm>
          <a:off x="15240000" y="28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6189</xdr:rowOff>
    </xdr:from>
    <xdr:ext cx="762000" cy="259045"/>
    <xdr:sp macro="" textlink="">
      <xdr:nvSpPr>
        <xdr:cNvPr id="454" name="テキスト ボックス 453"/>
        <xdr:cNvSpPr txBox="1"/>
      </xdr:nvSpPr>
      <xdr:spPr>
        <a:xfrm>
          <a:off x="14909800" y="257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88062</xdr:rowOff>
    </xdr:from>
    <xdr:to>
      <xdr:col>68</xdr:col>
      <xdr:colOff>203200</xdr:colOff>
      <xdr:row>17</xdr:row>
      <xdr:rowOff>18212</xdr:rowOff>
    </xdr:to>
    <xdr:sp macro="" textlink="">
      <xdr:nvSpPr>
        <xdr:cNvPr id="455" name="楕円 454"/>
        <xdr:cNvSpPr/>
      </xdr:nvSpPr>
      <xdr:spPr>
        <a:xfrm>
          <a:off x="14351000" y="28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28389</xdr:rowOff>
    </xdr:from>
    <xdr:ext cx="762000" cy="259045"/>
    <xdr:sp macro="" textlink="">
      <xdr:nvSpPr>
        <xdr:cNvPr id="456" name="テキスト ボックス 455"/>
        <xdr:cNvSpPr txBox="1"/>
      </xdr:nvSpPr>
      <xdr:spPr>
        <a:xfrm>
          <a:off x="14020800" y="260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114605</xdr:rowOff>
    </xdr:from>
    <xdr:to>
      <xdr:col>64</xdr:col>
      <xdr:colOff>152400</xdr:colOff>
      <xdr:row>17</xdr:row>
      <xdr:rowOff>44755</xdr:rowOff>
    </xdr:to>
    <xdr:sp macro="" textlink="">
      <xdr:nvSpPr>
        <xdr:cNvPr id="457" name="楕円 456"/>
        <xdr:cNvSpPr/>
      </xdr:nvSpPr>
      <xdr:spPr>
        <a:xfrm>
          <a:off x="134620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54932</xdr:rowOff>
    </xdr:from>
    <xdr:ext cx="762000" cy="259045"/>
    <xdr:sp macro="" textlink="">
      <xdr:nvSpPr>
        <xdr:cNvPr id="458" name="テキスト ボックス 457"/>
        <xdr:cNvSpPr txBox="1"/>
      </xdr:nvSpPr>
      <xdr:spPr>
        <a:xfrm>
          <a:off x="13131800" y="262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1,834,269
1,786,598
5,774.41
688,792,950
676,040,385
1,882,020
432,574,208
1,413,348,794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人件費にかかる経常収支比率は、昨年度と比べ</a:t>
          </a:r>
          <a:r>
            <a:rPr kumimoji="1" lang="en-US" altLang="ja-JP" sz="1000">
              <a:latin typeface="ＭＳ Ｐゴシック" panose="020B0600070205080204" pitchFamily="50" charset="-128"/>
              <a:ea typeface="ＭＳ Ｐゴシック" panose="020B0600070205080204" pitchFamily="50" charset="-128"/>
            </a:rPr>
            <a:t>0.8</a:t>
          </a:r>
          <a:r>
            <a:rPr kumimoji="1" lang="ja-JP" altLang="en-US" sz="1000">
              <a:latin typeface="ＭＳ Ｐゴシック" panose="020B0600070205080204" pitchFamily="50" charset="-128"/>
              <a:ea typeface="ＭＳ Ｐゴシック" panose="020B0600070205080204" pitchFamily="50" charset="-128"/>
            </a:rPr>
            <a:t>ポイント改善しましたが、グループ内平均値と比べると高い値となっています。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年度において給与抑制措置を実施し、また、平成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年度にかけて段階的に退職手当の支給水準の引下げを行ってきました。さらに、平成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管理職員を対象とした給与抑制措置等を実施したことにより分子である支出が減少するとともに、発行可能額の増加に伴う臨時財政対策債の増加等により分母である収入が増加したため、当該比率は改善しているところです。</a:t>
          </a:r>
        </a:p>
        <a:p>
          <a:r>
            <a:rPr kumimoji="1" lang="ja-JP" altLang="en-US" sz="1000">
              <a:latin typeface="ＭＳ Ｐゴシック" panose="020B0600070205080204" pitchFamily="50" charset="-128"/>
              <a:ea typeface="ＭＳ Ｐゴシック" panose="020B0600070205080204" pitchFamily="50" charset="-128"/>
            </a:rPr>
            <a:t>　今後も引き続き、「第二次三重県行財政改革取組」、「三重県財政の健全化に向けた集中取組」を踏まえ、総人件費の抑制に努めます。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159657</xdr:rowOff>
    </xdr:from>
    <xdr:to>
      <xdr:col>24</xdr:col>
      <xdr:colOff>25400</xdr:colOff>
      <xdr:row>39</xdr:row>
      <xdr:rowOff>118835</xdr:rowOff>
    </xdr:to>
    <xdr:cxnSp macro="">
      <xdr:nvCxnSpPr>
        <xdr:cNvPr id="67" name="直線コネクタ 66"/>
        <xdr:cNvCxnSpPr/>
      </xdr:nvCxnSpPr>
      <xdr:spPr>
        <a:xfrm flipV="1">
          <a:off x="3987800" y="66747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86178</xdr:rowOff>
    </xdr:from>
    <xdr:to>
      <xdr:col>19</xdr:col>
      <xdr:colOff>187325</xdr:colOff>
      <xdr:row>39</xdr:row>
      <xdr:rowOff>118835</xdr:rowOff>
    </xdr:to>
    <xdr:cxnSp macro="">
      <xdr:nvCxnSpPr>
        <xdr:cNvPr id="70" name="直線コネクタ 69"/>
        <xdr:cNvCxnSpPr/>
      </xdr:nvCxnSpPr>
      <xdr:spPr>
        <a:xfrm>
          <a:off x="3098800" y="6772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31949</xdr:rowOff>
    </xdr:from>
    <xdr:ext cx="736600" cy="259045"/>
    <xdr:sp macro="" textlink="">
      <xdr:nvSpPr>
        <xdr:cNvPr id="72" name="テキスト ボックス 71"/>
        <xdr:cNvSpPr txBox="1"/>
      </xdr:nvSpPr>
      <xdr:spPr>
        <a:xfrm>
          <a:off x="3606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143328</xdr:rowOff>
    </xdr:from>
    <xdr:to>
      <xdr:col>15</xdr:col>
      <xdr:colOff>98425</xdr:colOff>
      <xdr:row>39</xdr:row>
      <xdr:rowOff>86178</xdr:rowOff>
    </xdr:to>
    <xdr:cxnSp macro="">
      <xdr:nvCxnSpPr>
        <xdr:cNvPr id="73" name="直線コネクタ 72"/>
        <xdr:cNvCxnSpPr/>
      </xdr:nvCxnSpPr>
      <xdr:spPr>
        <a:xfrm>
          <a:off x="2209800" y="6658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143328</xdr:rowOff>
    </xdr:from>
    <xdr:to>
      <xdr:col>11</xdr:col>
      <xdr:colOff>9525</xdr:colOff>
      <xdr:row>39</xdr:row>
      <xdr:rowOff>86178</xdr:rowOff>
    </xdr:to>
    <xdr:cxnSp macro="">
      <xdr:nvCxnSpPr>
        <xdr:cNvPr id="76" name="直線コネクタ 75"/>
        <xdr:cNvCxnSpPr/>
      </xdr:nvCxnSpPr>
      <xdr:spPr>
        <a:xfrm flipV="1">
          <a:off x="1320800" y="6658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xdr:nvSpPr>
        <xdr:cNvPr id="77" name="フローチャート: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78" name="テキスト ボックス 77"/>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147155</xdr:rowOff>
    </xdr:from>
    <xdr:ext cx="762000" cy="259045"/>
    <xdr:sp macro="" textlink="">
      <xdr:nvSpPr>
        <xdr:cNvPr id="80" name="テキスト ボックス 79"/>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6" name="楕円 85"/>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7"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68035</xdr:rowOff>
    </xdr:from>
    <xdr:to>
      <xdr:col>20</xdr:col>
      <xdr:colOff>38100</xdr:colOff>
      <xdr:row>39</xdr:row>
      <xdr:rowOff>169635</xdr:rowOff>
    </xdr:to>
    <xdr:sp macro="" textlink="">
      <xdr:nvSpPr>
        <xdr:cNvPr id="88" name="楕円 87"/>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8362</xdr:rowOff>
    </xdr:from>
    <xdr:ext cx="736600" cy="259045"/>
    <xdr:sp macro="" textlink="">
      <xdr:nvSpPr>
        <xdr:cNvPr id="89" name="テキスト ボックス 88"/>
        <xdr:cNvSpPr txBox="1"/>
      </xdr:nvSpPr>
      <xdr:spPr>
        <a:xfrm>
          <a:off x="3606800" y="6523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35378</xdr:rowOff>
    </xdr:from>
    <xdr:to>
      <xdr:col>15</xdr:col>
      <xdr:colOff>149225</xdr:colOff>
      <xdr:row>39</xdr:row>
      <xdr:rowOff>136978</xdr:rowOff>
    </xdr:to>
    <xdr:sp macro="" textlink="">
      <xdr:nvSpPr>
        <xdr:cNvPr id="90" name="楕円 89"/>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147155</xdr:rowOff>
    </xdr:from>
    <xdr:ext cx="762000" cy="259045"/>
    <xdr:sp macro="" textlink="">
      <xdr:nvSpPr>
        <xdr:cNvPr id="91" name="テキスト ボックス 90"/>
        <xdr:cNvSpPr txBox="1"/>
      </xdr:nvSpPr>
      <xdr:spPr>
        <a:xfrm>
          <a:off x="2717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92528</xdr:rowOff>
    </xdr:from>
    <xdr:to>
      <xdr:col>11</xdr:col>
      <xdr:colOff>60325</xdr:colOff>
      <xdr:row>39</xdr:row>
      <xdr:rowOff>22678</xdr:rowOff>
    </xdr:to>
    <xdr:sp macro="" textlink="">
      <xdr:nvSpPr>
        <xdr:cNvPr id="92" name="楕円 91"/>
        <xdr:cNvSpPr/>
      </xdr:nvSpPr>
      <xdr:spPr>
        <a:xfrm>
          <a:off x="2159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93" name="テキスト ボックス 92"/>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94" name="楕円 93"/>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95" name="テキスト ボックス 94"/>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物件費にかかる経常収支比率は、昨年度より</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ポイント改善しましたが、グループ内平均値と比べて高い値となっています。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年度以降は、</a:t>
          </a:r>
          <a:r>
            <a:rPr kumimoji="1" lang="en-US" altLang="ja-JP" sz="1050">
              <a:latin typeface="ＭＳ Ｐゴシック" panose="020B0600070205080204" pitchFamily="50" charset="-128"/>
              <a:ea typeface="ＭＳ Ｐゴシック" panose="020B0600070205080204" pitchFamily="50" charset="-128"/>
            </a:rPr>
            <a:t>3.5</a:t>
          </a:r>
          <a:r>
            <a:rPr kumimoji="1" lang="ja-JP" altLang="en-US" sz="1050">
              <a:latin typeface="ＭＳ Ｐゴシック" panose="020B0600070205080204" pitchFamily="50" charset="-128"/>
              <a:ea typeface="ＭＳ Ｐゴシック" panose="020B0600070205080204" pitchFamily="50" charset="-128"/>
            </a:rPr>
            <a:t>ポイント前後を推移していますが、厳しい財政状況を踏まえ、事業の選択と集中を図るとともに、徹底した事務事業の見直しを行っているところです。</a:t>
          </a:r>
        </a:p>
        <a:p>
          <a:r>
            <a:rPr kumimoji="1" lang="ja-JP" altLang="en-US" sz="1050">
              <a:latin typeface="ＭＳ Ｐゴシック" panose="020B0600070205080204" pitchFamily="50" charset="-128"/>
              <a:ea typeface="ＭＳ Ｐゴシック" panose="020B0600070205080204" pitchFamily="50" charset="-128"/>
            </a:rPr>
            <a:t>　こうした中、平成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年度においては分子である支出は減少しており、発行可能額の増加に伴う臨時財政対策債の増加等分母である収入の増もあったことから、当該比率は改善しています。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今後も、引き続き経常経費の削減に努めます。</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69850</xdr:rowOff>
    </xdr:from>
    <xdr:to>
      <xdr:col>82</xdr:col>
      <xdr:colOff>107950</xdr:colOff>
      <xdr:row>19</xdr:row>
      <xdr:rowOff>12700</xdr:rowOff>
    </xdr:to>
    <xdr:cxnSp macro="">
      <xdr:nvCxnSpPr>
        <xdr:cNvPr id="122" name="直線コネクタ 121"/>
        <xdr:cNvCxnSpPr/>
      </xdr:nvCxnSpPr>
      <xdr:spPr>
        <a:xfrm flipV="1">
          <a:off x="15671800" y="3155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12700</xdr:rowOff>
    </xdr:from>
    <xdr:to>
      <xdr:col>78</xdr:col>
      <xdr:colOff>69850</xdr:colOff>
      <xdr:row>19</xdr:row>
      <xdr:rowOff>12700</xdr:rowOff>
    </xdr:to>
    <xdr:cxnSp macro="">
      <xdr:nvCxnSpPr>
        <xdr:cNvPr id="125" name="直線コネクタ 124"/>
        <xdr:cNvCxnSpPr/>
      </xdr:nvCxnSpPr>
      <xdr:spPr>
        <a:xfrm>
          <a:off x="14782800" y="3270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12700</xdr:rowOff>
    </xdr:from>
    <xdr:to>
      <xdr:col>73</xdr:col>
      <xdr:colOff>180975</xdr:colOff>
      <xdr:row>19</xdr:row>
      <xdr:rowOff>12700</xdr:rowOff>
    </xdr:to>
    <xdr:cxnSp macro="">
      <xdr:nvCxnSpPr>
        <xdr:cNvPr id="128" name="直線コネクタ 127"/>
        <xdr:cNvCxnSpPr/>
      </xdr:nvCxnSpPr>
      <xdr:spPr>
        <a:xfrm>
          <a:off x="13893800" y="3270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12700</xdr:rowOff>
    </xdr:from>
    <xdr:to>
      <xdr:col>69</xdr:col>
      <xdr:colOff>92075</xdr:colOff>
      <xdr:row>19</xdr:row>
      <xdr:rowOff>69850</xdr:rowOff>
    </xdr:to>
    <xdr:cxnSp macro="">
      <xdr:nvCxnSpPr>
        <xdr:cNvPr id="131" name="直線コネクタ 130"/>
        <xdr:cNvCxnSpPr/>
      </xdr:nvCxnSpPr>
      <xdr:spPr>
        <a:xfrm flipV="1">
          <a:off x="13004800" y="3270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2" name="フローチャート: 判断 131"/>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3" name="テキスト ボックス 132"/>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34" name="フローチャート: 判断 133"/>
        <xdr:cNvSpPr/>
      </xdr:nvSpPr>
      <xdr:spPr>
        <a:xfrm>
          <a:off x="12954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73677</xdr:rowOff>
    </xdr:from>
    <xdr:ext cx="762000" cy="259045"/>
    <xdr:sp macro="" textlink="">
      <xdr:nvSpPr>
        <xdr:cNvPr id="135" name="テキスト ボックス 134"/>
        <xdr:cNvSpPr txBox="1"/>
      </xdr:nvSpPr>
      <xdr:spPr>
        <a:xfrm>
          <a:off x="12623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19050</xdr:rowOff>
    </xdr:from>
    <xdr:to>
      <xdr:col>82</xdr:col>
      <xdr:colOff>158750</xdr:colOff>
      <xdr:row>18</xdr:row>
      <xdr:rowOff>120650</xdr:rowOff>
    </xdr:to>
    <xdr:sp macro="" textlink="">
      <xdr:nvSpPr>
        <xdr:cNvPr id="141" name="楕円 140"/>
        <xdr:cNvSpPr/>
      </xdr:nvSpPr>
      <xdr:spPr>
        <a:xfrm>
          <a:off x="164592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162577</xdr:rowOff>
    </xdr:from>
    <xdr:ext cx="762000" cy="259045"/>
    <xdr:sp macro="" textlink="">
      <xdr:nvSpPr>
        <xdr:cNvPr id="142" name="物件費該当値テキスト"/>
        <xdr:cNvSpPr txBox="1"/>
      </xdr:nvSpPr>
      <xdr:spPr>
        <a:xfrm>
          <a:off x="165989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133350</xdr:rowOff>
    </xdr:from>
    <xdr:to>
      <xdr:col>78</xdr:col>
      <xdr:colOff>120650</xdr:colOff>
      <xdr:row>19</xdr:row>
      <xdr:rowOff>63500</xdr:rowOff>
    </xdr:to>
    <xdr:sp macro="" textlink="">
      <xdr:nvSpPr>
        <xdr:cNvPr id="143" name="楕円 142"/>
        <xdr:cNvSpPr/>
      </xdr:nvSpPr>
      <xdr:spPr>
        <a:xfrm>
          <a:off x="15621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48277</xdr:rowOff>
    </xdr:from>
    <xdr:ext cx="736600" cy="259045"/>
    <xdr:sp macro="" textlink="">
      <xdr:nvSpPr>
        <xdr:cNvPr id="144" name="テキスト ボックス 143"/>
        <xdr:cNvSpPr txBox="1"/>
      </xdr:nvSpPr>
      <xdr:spPr>
        <a:xfrm>
          <a:off x="15290800" y="33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133350</xdr:rowOff>
    </xdr:from>
    <xdr:to>
      <xdr:col>74</xdr:col>
      <xdr:colOff>31750</xdr:colOff>
      <xdr:row>19</xdr:row>
      <xdr:rowOff>63500</xdr:rowOff>
    </xdr:to>
    <xdr:sp macro="" textlink="">
      <xdr:nvSpPr>
        <xdr:cNvPr id="145" name="楕円 144"/>
        <xdr:cNvSpPr/>
      </xdr:nvSpPr>
      <xdr:spPr>
        <a:xfrm>
          <a:off x="14732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48277</xdr:rowOff>
    </xdr:from>
    <xdr:ext cx="762000" cy="259045"/>
    <xdr:sp macro="" textlink="">
      <xdr:nvSpPr>
        <xdr:cNvPr id="146" name="テキスト ボックス 145"/>
        <xdr:cNvSpPr txBox="1"/>
      </xdr:nvSpPr>
      <xdr:spPr>
        <a:xfrm>
          <a:off x="14401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133350</xdr:rowOff>
    </xdr:from>
    <xdr:to>
      <xdr:col>69</xdr:col>
      <xdr:colOff>142875</xdr:colOff>
      <xdr:row>19</xdr:row>
      <xdr:rowOff>63500</xdr:rowOff>
    </xdr:to>
    <xdr:sp macro="" textlink="">
      <xdr:nvSpPr>
        <xdr:cNvPr id="147" name="楕円 146"/>
        <xdr:cNvSpPr/>
      </xdr:nvSpPr>
      <xdr:spPr>
        <a:xfrm>
          <a:off x="13843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48277</xdr:rowOff>
    </xdr:from>
    <xdr:ext cx="762000" cy="259045"/>
    <xdr:sp macro="" textlink="">
      <xdr:nvSpPr>
        <xdr:cNvPr id="148" name="テキスト ボックス 147"/>
        <xdr:cNvSpPr txBox="1"/>
      </xdr:nvSpPr>
      <xdr:spPr>
        <a:xfrm>
          <a:off x="13512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49" name="楕円 148"/>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0" name="テキスト ボックス 149"/>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扶助費にかかる経常収支比率は、昨年度と同じ値であり、グループ内平均値と比べると低い値となっています。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年度以降は、</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前後を推移していますが、今後も社会保障関係経費の増加が見込まれることから、その動向を注視するとともに、引き続き裁量の余地がある事業を中心に、給付の水準と範囲が適正であるかなどを検討したうえで、必要な見直しを行います。</a:t>
          </a:r>
        </a:p>
        <a:p>
          <a:r>
            <a:rPr kumimoji="1" lang="ja-JP" altLang="en-US" sz="1050">
              <a:latin typeface="ＭＳ Ｐゴシック" panose="020B0600070205080204" pitchFamily="50" charset="-128"/>
              <a:ea typeface="ＭＳ Ｐゴシック" panose="020B0600070205080204" pitchFamily="50" charset="-128"/>
            </a:rPr>
            <a:t>　なお、扶助費の大宗は、生活保護費や児童入所施設措置費など法令等の規定により支出が義務付けられており、縮減が容易でない経費が占めています。</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1" name="直線コネクタ 180"/>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84" name="直線コネクタ 183"/>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87" name="直線コネクタ 186"/>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9" name="テキスト ボックス 18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107950</xdr:rowOff>
    </xdr:to>
    <xdr:cxnSp macro="">
      <xdr:nvCxnSpPr>
        <xdr:cNvPr id="190" name="直線コネクタ 189"/>
        <xdr:cNvCxnSpPr/>
      </xdr:nvCxnSpPr>
      <xdr:spPr>
        <a:xfrm>
          <a:off x="1320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4" name="テキスト ボックス 19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0" name="楕円 199"/>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1"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2" name="楕円 201"/>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3" name="テキスト ボックス 202"/>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4" name="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6" name="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8" name="楕円 207"/>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09" name="テキスト ボックス 20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その他にかかる経常収支比率は、昨年度と比べ</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ポイント改善し、グループ内平均値と比べても低い値となっています。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年度以降は道路舗装修繕の実施方法見直し等により維持修繕費が減少することにより、当該比率は改善しています。</a:t>
          </a:r>
        </a:p>
        <a:p>
          <a:r>
            <a:rPr kumimoji="1" lang="ja-JP" altLang="en-US" sz="1050">
              <a:latin typeface="ＭＳ Ｐゴシック" panose="020B0600070205080204" pitchFamily="50" charset="-128"/>
              <a:ea typeface="ＭＳ Ｐゴシック" panose="020B0600070205080204" pitchFamily="50" charset="-128"/>
            </a:rPr>
            <a:t>　しかしながら、今後も公共施設の老朽化に伴う維持補修費の増加も見込まれていることから、平成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した「みえ公共施設等総合管理基本方針」を基に長期的な視点に立って、公共施設等の総合管理を行うほか、事業の選択と集中を図るとともに、徹底した事務事業の見直しを行うなど、経常経費の削減に努めます。</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55</xdr:row>
      <xdr:rowOff>1270</xdr:rowOff>
    </xdr:to>
    <xdr:cxnSp macro="">
      <xdr:nvCxnSpPr>
        <xdr:cNvPr id="237" name="直線コネクタ 236"/>
        <xdr:cNvCxnSpPr/>
      </xdr:nvCxnSpPr>
      <xdr:spPr>
        <a:xfrm flipV="1">
          <a:off x="15671800" y="92938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59707</xdr:rowOff>
    </xdr:from>
    <xdr:ext cx="762000" cy="259045"/>
    <xdr:sp macro="" textlink="">
      <xdr:nvSpPr>
        <xdr:cNvPr id="238" name="その他平均値テキスト"/>
        <xdr:cNvSpPr txBox="1"/>
      </xdr:nvSpPr>
      <xdr:spPr>
        <a:xfrm>
          <a:off x="16598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56</xdr:row>
      <xdr:rowOff>58420</xdr:rowOff>
    </xdr:to>
    <xdr:cxnSp macro="">
      <xdr:nvCxnSpPr>
        <xdr:cNvPr id="240" name="直線コネクタ 239"/>
        <xdr:cNvCxnSpPr/>
      </xdr:nvCxnSpPr>
      <xdr:spPr>
        <a:xfrm flipV="1">
          <a:off x="14782800" y="94310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42" name="テキスト ボックス 241"/>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58420</xdr:rowOff>
    </xdr:to>
    <xdr:cxnSp macro="">
      <xdr:nvCxnSpPr>
        <xdr:cNvPr id="243" name="直線コネクタ 242"/>
        <xdr:cNvCxnSpPr/>
      </xdr:nvCxnSpPr>
      <xdr:spPr>
        <a:xfrm>
          <a:off x="13893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45" name="テキスト ボックス 24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58420</xdr:rowOff>
    </xdr:to>
    <xdr:cxnSp macro="">
      <xdr:nvCxnSpPr>
        <xdr:cNvPr id="246" name="直線コネクタ 245"/>
        <xdr:cNvCxnSpPr/>
      </xdr:nvCxnSpPr>
      <xdr:spPr>
        <a:xfrm>
          <a:off x="13004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7" name="フローチャート: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48" name="テキスト ボックス 247"/>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9" name="フローチャート: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50" name="テキスト ボックス 249"/>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56" name="楕円 255"/>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64787</xdr:rowOff>
    </xdr:from>
    <xdr:ext cx="762000" cy="259045"/>
    <xdr:sp macro="" textlink="">
      <xdr:nvSpPr>
        <xdr:cNvPr id="257"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58" name="楕円 257"/>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59" name="テキスト ボックス 258"/>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0" name="楕円 259"/>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2" name="楕円 261"/>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楕円 26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5" name="テキスト ボックス 26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補助費等にかかる経常収支比率は、昨年度と比べ</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ポイント改善し、グル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プ内平均値と比べても低い値となっています。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年度以降は上昇傾向にあり、今後も、介護給付費県負担金や、後期高齢者医療費県負担金などの社会保障関係経費の増加に伴い、引き続き上昇することが見込まれています。</a:t>
          </a:r>
        </a:p>
        <a:p>
          <a:r>
            <a:rPr kumimoji="1" lang="ja-JP" altLang="en-US" sz="1050">
              <a:latin typeface="ＭＳ Ｐゴシック" panose="020B0600070205080204" pitchFamily="50" charset="-128"/>
              <a:ea typeface="ＭＳ Ｐゴシック" panose="020B0600070205080204" pitchFamily="50" charset="-128"/>
            </a:rPr>
            <a:t>　このため、事業の選択と集中を図るとともに、徹底した事務事業の見直しを行うなど、経常経費の削減に努めます。</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3" name="直線コネクタ 292"/>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4"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5" name="直線コネクタ 294"/>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6"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7" name="直線コネクタ 296"/>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9978</xdr:rowOff>
    </xdr:from>
    <xdr:to>
      <xdr:col>82</xdr:col>
      <xdr:colOff>107950</xdr:colOff>
      <xdr:row>35</xdr:row>
      <xdr:rowOff>20864</xdr:rowOff>
    </xdr:to>
    <xdr:cxnSp macro="">
      <xdr:nvCxnSpPr>
        <xdr:cNvPr id="298" name="直線コネクタ 297"/>
        <xdr:cNvCxnSpPr/>
      </xdr:nvCxnSpPr>
      <xdr:spPr>
        <a:xfrm flipV="1">
          <a:off x="15671800" y="60107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9"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0" name="フローチャート: 判断 299"/>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94343</xdr:rowOff>
    </xdr:from>
    <xdr:to>
      <xdr:col>78</xdr:col>
      <xdr:colOff>69850</xdr:colOff>
      <xdr:row>35</xdr:row>
      <xdr:rowOff>20864</xdr:rowOff>
    </xdr:to>
    <xdr:cxnSp macro="">
      <xdr:nvCxnSpPr>
        <xdr:cNvPr id="301" name="直線コネクタ 300"/>
        <xdr:cNvCxnSpPr/>
      </xdr:nvCxnSpPr>
      <xdr:spPr>
        <a:xfrm>
          <a:off x="14782800" y="59236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2" name="フローチャート: 判断 301"/>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50999</xdr:rowOff>
    </xdr:from>
    <xdr:ext cx="736600" cy="259045"/>
    <xdr:sp macro="" textlink="">
      <xdr:nvSpPr>
        <xdr:cNvPr id="303" name="テキスト ボックス 302"/>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39914</xdr:rowOff>
    </xdr:from>
    <xdr:to>
      <xdr:col>73</xdr:col>
      <xdr:colOff>180975</xdr:colOff>
      <xdr:row>34</xdr:row>
      <xdr:rowOff>94343</xdr:rowOff>
    </xdr:to>
    <xdr:cxnSp macro="">
      <xdr:nvCxnSpPr>
        <xdr:cNvPr id="304" name="直線コネクタ 303"/>
        <xdr:cNvCxnSpPr/>
      </xdr:nvCxnSpPr>
      <xdr:spPr>
        <a:xfrm>
          <a:off x="13893800" y="5869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5" name="フローチャート: 判断 30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06" name="テキスト ボックス 30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39914</xdr:rowOff>
    </xdr:from>
    <xdr:to>
      <xdr:col>69</xdr:col>
      <xdr:colOff>92075</xdr:colOff>
      <xdr:row>34</xdr:row>
      <xdr:rowOff>39914</xdr:rowOff>
    </xdr:to>
    <xdr:cxnSp macro="">
      <xdr:nvCxnSpPr>
        <xdr:cNvPr id="307" name="直線コネクタ 306"/>
        <xdr:cNvCxnSpPr/>
      </xdr:nvCxnSpPr>
      <xdr:spPr>
        <a:xfrm>
          <a:off x="13004800" y="586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08" name="フローチャート: 判断 307"/>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09" name="テキスト ボックス 308"/>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0" name="フローチャート: 判断 309"/>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11" name="テキスト ボックス 310"/>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130628</xdr:rowOff>
    </xdr:from>
    <xdr:to>
      <xdr:col>82</xdr:col>
      <xdr:colOff>158750</xdr:colOff>
      <xdr:row>35</xdr:row>
      <xdr:rowOff>60778</xdr:rowOff>
    </xdr:to>
    <xdr:sp macro="" textlink="">
      <xdr:nvSpPr>
        <xdr:cNvPr id="317" name="楕円 316"/>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147155</xdr:rowOff>
    </xdr:from>
    <xdr:ext cx="762000" cy="259045"/>
    <xdr:sp macro="" textlink="">
      <xdr:nvSpPr>
        <xdr:cNvPr id="318" name="補助費等該当値テキスト"/>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141514</xdr:rowOff>
    </xdr:from>
    <xdr:to>
      <xdr:col>78</xdr:col>
      <xdr:colOff>120650</xdr:colOff>
      <xdr:row>35</xdr:row>
      <xdr:rowOff>71664</xdr:rowOff>
    </xdr:to>
    <xdr:sp macro="" textlink="">
      <xdr:nvSpPr>
        <xdr:cNvPr id="319" name="楕円 318"/>
        <xdr:cNvSpPr/>
      </xdr:nvSpPr>
      <xdr:spPr>
        <a:xfrm>
          <a:off x="15621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81841</xdr:rowOff>
    </xdr:from>
    <xdr:ext cx="736600" cy="259045"/>
    <xdr:sp macro="" textlink="">
      <xdr:nvSpPr>
        <xdr:cNvPr id="320" name="テキスト ボックス 319"/>
        <xdr:cNvSpPr txBox="1"/>
      </xdr:nvSpPr>
      <xdr:spPr>
        <a:xfrm>
          <a:off x="15290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43543</xdr:rowOff>
    </xdr:from>
    <xdr:to>
      <xdr:col>74</xdr:col>
      <xdr:colOff>31750</xdr:colOff>
      <xdr:row>34</xdr:row>
      <xdr:rowOff>145143</xdr:rowOff>
    </xdr:to>
    <xdr:sp macro="" textlink="">
      <xdr:nvSpPr>
        <xdr:cNvPr id="321" name="楕円 320"/>
        <xdr:cNvSpPr/>
      </xdr:nvSpPr>
      <xdr:spPr>
        <a:xfrm>
          <a:off x="14732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155320</xdr:rowOff>
    </xdr:from>
    <xdr:ext cx="762000" cy="259045"/>
    <xdr:sp macro="" textlink="">
      <xdr:nvSpPr>
        <xdr:cNvPr id="322" name="テキスト ボックス 321"/>
        <xdr:cNvSpPr txBox="1"/>
      </xdr:nvSpPr>
      <xdr:spPr>
        <a:xfrm>
          <a:off x="14401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160564</xdr:rowOff>
    </xdr:from>
    <xdr:to>
      <xdr:col>69</xdr:col>
      <xdr:colOff>142875</xdr:colOff>
      <xdr:row>34</xdr:row>
      <xdr:rowOff>90714</xdr:rowOff>
    </xdr:to>
    <xdr:sp macro="" textlink="">
      <xdr:nvSpPr>
        <xdr:cNvPr id="323" name="楕円 322"/>
        <xdr:cNvSpPr/>
      </xdr:nvSpPr>
      <xdr:spPr>
        <a:xfrm>
          <a:off x="13843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100891</xdr:rowOff>
    </xdr:from>
    <xdr:ext cx="762000" cy="259045"/>
    <xdr:sp macro="" textlink="">
      <xdr:nvSpPr>
        <xdr:cNvPr id="324" name="テキスト ボックス 323"/>
        <xdr:cNvSpPr txBox="1"/>
      </xdr:nvSpPr>
      <xdr:spPr>
        <a:xfrm>
          <a:off x="13512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160564</xdr:rowOff>
    </xdr:from>
    <xdr:to>
      <xdr:col>65</xdr:col>
      <xdr:colOff>53975</xdr:colOff>
      <xdr:row>34</xdr:row>
      <xdr:rowOff>90714</xdr:rowOff>
    </xdr:to>
    <xdr:sp macro="" textlink="">
      <xdr:nvSpPr>
        <xdr:cNvPr id="325" name="楕円 324"/>
        <xdr:cNvSpPr/>
      </xdr:nvSpPr>
      <xdr:spPr>
        <a:xfrm>
          <a:off x="12954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100891</xdr:rowOff>
    </xdr:from>
    <xdr:ext cx="762000" cy="259045"/>
    <xdr:sp macro="" textlink="">
      <xdr:nvSpPr>
        <xdr:cNvPr id="326" name="テキスト ボックス 325"/>
        <xdr:cNvSpPr txBox="1"/>
      </xdr:nvSpPr>
      <xdr:spPr>
        <a:xfrm>
          <a:off x="12623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公債費にかかる経常収支比率は、昨年度と比べ</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ポイント改善しましたが、グループ内平均値に比べると高い値となっています。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公債費の増加は財政運営上の大きな課題であることから、平成</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年度末に「実質的な地方交付税である臨時財政対策債や災害に対応するための災害復旧事業債などを除いた県債残高について、４年以内に減少に転ずる」という目標を掲げ、平成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年度末に達成しました。今後も減少傾向を維持するとともに、「三重県財政の健全化に向けた集中取組」を踏まえ、実質公債費比率について、平成</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年度までに</a:t>
          </a:r>
          <a:r>
            <a:rPr kumimoji="1" lang="en-US" altLang="ja-JP" sz="1000">
              <a:latin typeface="ＭＳ Ｐゴシック" panose="020B0600070205080204" pitchFamily="50" charset="-128"/>
              <a:ea typeface="ＭＳ Ｐゴシック" panose="020B0600070205080204" pitchFamily="50" charset="-128"/>
            </a:rPr>
            <a:t>14.1%</a:t>
          </a:r>
          <a:r>
            <a:rPr kumimoji="1" lang="ja-JP" altLang="en-US" sz="1000">
              <a:latin typeface="ＭＳ Ｐゴシック" panose="020B0600070205080204" pitchFamily="50" charset="-128"/>
              <a:ea typeface="ＭＳ Ｐゴシック" panose="020B0600070205080204" pitchFamily="50" charset="-128"/>
            </a:rPr>
            <a:t>以下になるように取り組み、そのあと３年以内を目途に平成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年度の全国平均である</a:t>
          </a:r>
          <a:r>
            <a:rPr kumimoji="1" lang="en-US" altLang="ja-JP" sz="1000">
              <a:latin typeface="ＭＳ Ｐゴシック" panose="020B0600070205080204" pitchFamily="50" charset="-128"/>
              <a:ea typeface="ＭＳ Ｐゴシック" panose="020B0600070205080204" pitchFamily="50" charset="-128"/>
            </a:rPr>
            <a:t>13.1%</a:t>
          </a:r>
          <a:r>
            <a:rPr kumimoji="1" lang="ja-JP" altLang="en-US" sz="1000">
              <a:latin typeface="ＭＳ Ｐゴシック" panose="020B0600070205080204" pitchFamily="50" charset="-128"/>
              <a:ea typeface="ＭＳ Ｐゴシック" panose="020B0600070205080204" pitchFamily="50" charset="-128"/>
            </a:rPr>
            <a:t>を目指します。</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2" name="直線コネクタ 351"/>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3"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4" name="直線コネクタ 353"/>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5"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6" name="直線コネクタ 355"/>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63500</xdr:rowOff>
    </xdr:to>
    <xdr:cxnSp macro="">
      <xdr:nvCxnSpPr>
        <xdr:cNvPr id="357" name="直線コネクタ 356"/>
        <xdr:cNvCxnSpPr/>
      </xdr:nvCxnSpPr>
      <xdr:spPr>
        <a:xfrm flipV="1">
          <a:off x="3987800" y="1372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8"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9" name="フローチャート: 判断 358"/>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82550</xdr:rowOff>
    </xdr:from>
    <xdr:to>
      <xdr:col>19</xdr:col>
      <xdr:colOff>187325</xdr:colOff>
      <xdr:row>80</xdr:row>
      <xdr:rowOff>63500</xdr:rowOff>
    </xdr:to>
    <xdr:cxnSp macro="">
      <xdr:nvCxnSpPr>
        <xdr:cNvPr id="360" name="直線コネクタ 359"/>
        <xdr:cNvCxnSpPr/>
      </xdr:nvCxnSpPr>
      <xdr:spPr>
        <a:xfrm>
          <a:off x="3098800" y="13627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61" name="フローチャート: 判断 360"/>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2" name="テキスト ボックス 361"/>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139700</xdr:rowOff>
    </xdr:from>
    <xdr:to>
      <xdr:col>15</xdr:col>
      <xdr:colOff>98425</xdr:colOff>
      <xdr:row>79</xdr:row>
      <xdr:rowOff>82550</xdr:rowOff>
    </xdr:to>
    <xdr:cxnSp macro="">
      <xdr:nvCxnSpPr>
        <xdr:cNvPr id="363" name="直線コネクタ 362"/>
        <xdr:cNvCxnSpPr/>
      </xdr:nvCxnSpPr>
      <xdr:spPr>
        <a:xfrm>
          <a:off x="2209800" y="1351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4" name="フローチャート: 判断 363"/>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5" name="テキスト ボックス 364"/>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101600</xdr:rowOff>
    </xdr:from>
    <xdr:to>
      <xdr:col>11</xdr:col>
      <xdr:colOff>9525</xdr:colOff>
      <xdr:row>78</xdr:row>
      <xdr:rowOff>139700</xdr:rowOff>
    </xdr:to>
    <xdr:cxnSp macro="">
      <xdr:nvCxnSpPr>
        <xdr:cNvPr id="366" name="直線コネクタ 365"/>
        <xdr:cNvCxnSpPr/>
      </xdr:nvCxnSpPr>
      <xdr:spPr>
        <a:xfrm>
          <a:off x="1320800" y="1347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7" name="フローチャート: 判断 366"/>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99077</xdr:rowOff>
    </xdr:from>
    <xdr:ext cx="762000" cy="259045"/>
    <xdr:sp macro="" textlink="">
      <xdr:nvSpPr>
        <xdr:cNvPr id="368" name="テキスト ボックス 367"/>
        <xdr:cNvSpPr txBox="1"/>
      </xdr:nvSpPr>
      <xdr:spPr>
        <a:xfrm>
          <a:off x="1828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69" name="フローチャート: 判断 368"/>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124477</xdr:rowOff>
    </xdr:from>
    <xdr:ext cx="762000" cy="259045"/>
    <xdr:sp macro="" textlink="">
      <xdr:nvSpPr>
        <xdr:cNvPr id="370" name="テキスト ボックス 369"/>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133350</xdr:rowOff>
    </xdr:from>
    <xdr:to>
      <xdr:col>24</xdr:col>
      <xdr:colOff>76200</xdr:colOff>
      <xdr:row>80</xdr:row>
      <xdr:rowOff>63500</xdr:rowOff>
    </xdr:to>
    <xdr:sp macro="" textlink="">
      <xdr:nvSpPr>
        <xdr:cNvPr id="376" name="楕円 375"/>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105427</xdr:rowOff>
    </xdr:from>
    <xdr:ext cx="762000" cy="259045"/>
    <xdr:sp macro="" textlink="">
      <xdr:nvSpPr>
        <xdr:cNvPr id="377"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12700</xdr:rowOff>
    </xdr:from>
    <xdr:to>
      <xdr:col>20</xdr:col>
      <xdr:colOff>38100</xdr:colOff>
      <xdr:row>80</xdr:row>
      <xdr:rowOff>114300</xdr:rowOff>
    </xdr:to>
    <xdr:sp macro="" textlink="">
      <xdr:nvSpPr>
        <xdr:cNvPr id="378" name="楕円 377"/>
        <xdr:cNvSpPr/>
      </xdr:nvSpPr>
      <xdr:spPr>
        <a:xfrm>
          <a:off x="39370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99077</xdr:rowOff>
    </xdr:from>
    <xdr:ext cx="736600" cy="259045"/>
    <xdr:sp macro="" textlink="">
      <xdr:nvSpPr>
        <xdr:cNvPr id="379" name="テキスト ボックス 378"/>
        <xdr:cNvSpPr txBox="1"/>
      </xdr:nvSpPr>
      <xdr:spPr>
        <a:xfrm>
          <a:off x="3606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31750</xdr:rowOff>
    </xdr:from>
    <xdr:to>
      <xdr:col>15</xdr:col>
      <xdr:colOff>149225</xdr:colOff>
      <xdr:row>79</xdr:row>
      <xdr:rowOff>133350</xdr:rowOff>
    </xdr:to>
    <xdr:sp macro="" textlink="">
      <xdr:nvSpPr>
        <xdr:cNvPr id="380" name="楕円 379"/>
        <xdr:cNvSpPr/>
      </xdr:nvSpPr>
      <xdr:spPr>
        <a:xfrm>
          <a:off x="3048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118127</xdr:rowOff>
    </xdr:from>
    <xdr:ext cx="762000" cy="259045"/>
    <xdr:sp macro="" textlink="">
      <xdr:nvSpPr>
        <xdr:cNvPr id="381" name="テキスト ボックス 380"/>
        <xdr:cNvSpPr txBox="1"/>
      </xdr:nvSpPr>
      <xdr:spPr>
        <a:xfrm>
          <a:off x="2717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88900</xdr:rowOff>
    </xdr:from>
    <xdr:to>
      <xdr:col>11</xdr:col>
      <xdr:colOff>60325</xdr:colOff>
      <xdr:row>79</xdr:row>
      <xdr:rowOff>19050</xdr:rowOff>
    </xdr:to>
    <xdr:sp macro="" textlink="">
      <xdr:nvSpPr>
        <xdr:cNvPr id="382" name="楕円 381"/>
        <xdr:cNvSpPr/>
      </xdr:nvSpPr>
      <xdr:spPr>
        <a:xfrm>
          <a:off x="2159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3827</xdr:rowOff>
    </xdr:from>
    <xdr:ext cx="762000" cy="259045"/>
    <xdr:sp macro="" textlink="">
      <xdr:nvSpPr>
        <xdr:cNvPr id="383" name="テキスト ボックス 382"/>
        <xdr:cNvSpPr txBox="1"/>
      </xdr:nvSpPr>
      <xdr:spPr>
        <a:xfrm>
          <a:off x="1828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50800</xdr:rowOff>
    </xdr:from>
    <xdr:to>
      <xdr:col>6</xdr:col>
      <xdr:colOff>171450</xdr:colOff>
      <xdr:row>78</xdr:row>
      <xdr:rowOff>152400</xdr:rowOff>
    </xdr:to>
    <xdr:sp macro="" textlink="">
      <xdr:nvSpPr>
        <xdr:cNvPr id="384" name="楕円 383"/>
        <xdr:cNvSpPr/>
      </xdr:nvSpPr>
      <xdr:spPr>
        <a:xfrm>
          <a:off x="1270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137177</xdr:rowOff>
    </xdr:from>
    <xdr:ext cx="762000" cy="259045"/>
    <xdr:sp macro="" textlink="">
      <xdr:nvSpPr>
        <xdr:cNvPr id="385" name="テキスト ボックス 384"/>
        <xdr:cNvSpPr txBox="1"/>
      </xdr:nvSpPr>
      <xdr:spPr>
        <a:xfrm>
          <a:off x="939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公債費以外にかかる経常収支比率は、昨年度と比べ</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ポイント改善し、グループ内平均値と比べても低い値となっています。</a:t>
          </a:r>
        </a:p>
        <a:p>
          <a:r>
            <a:rPr kumimoji="1" lang="ja-JP" altLang="en-US" sz="1050">
              <a:latin typeface="ＭＳ Ｐゴシック" panose="020B0600070205080204" pitchFamily="50" charset="-128"/>
              <a:ea typeface="ＭＳ Ｐゴシック" panose="020B0600070205080204" pitchFamily="50" charset="-128"/>
            </a:rPr>
            <a:t>　社会保障関係経費の増等により分子である支出は増加していますが、発行可能額の増加に伴う臨時財政対策債の増等により分母である収入が増加したため、当該比率は改善しています。</a:t>
          </a:r>
        </a:p>
        <a:p>
          <a:r>
            <a:rPr kumimoji="1" lang="ja-JP" altLang="en-US" sz="1050">
              <a:latin typeface="ＭＳ Ｐゴシック" panose="020B0600070205080204" pitchFamily="50" charset="-128"/>
              <a:ea typeface="ＭＳ Ｐゴシック" panose="020B0600070205080204" pitchFamily="50" charset="-128"/>
            </a:rPr>
            <a:t>　扶助費や扶助費的な補助費等は縮減が容易でない面がありますが、徹底した事務事業の見直しや総人件費の抑制とともに、多様な財源確保などの取組により歳入を確保することで、機動的な財政運営を目指します。</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11" name="直線コネクタ 410"/>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2"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3" name="直線コネクタ 412"/>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5" name="直線コネクタ 41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38100</xdr:rowOff>
    </xdr:from>
    <xdr:to>
      <xdr:col>82</xdr:col>
      <xdr:colOff>107950</xdr:colOff>
      <xdr:row>77</xdr:row>
      <xdr:rowOff>44450</xdr:rowOff>
    </xdr:to>
    <xdr:cxnSp macro="">
      <xdr:nvCxnSpPr>
        <xdr:cNvPr id="416" name="直線コネクタ 415"/>
        <xdr:cNvCxnSpPr/>
      </xdr:nvCxnSpPr>
      <xdr:spPr>
        <a:xfrm flipV="1">
          <a:off x="15671800" y="13068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7"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8" name="フローチャート: 判断 417"/>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44450</xdr:rowOff>
    </xdr:to>
    <xdr:cxnSp macro="">
      <xdr:nvCxnSpPr>
        <xdr:cNvPr id="419" name="直線コネクタ 418"/>
        <xdr:cNvCxnSpPr/>
      </xdr:nvCxnSpPr>
      <xdr:spPr>
        <a:xfrm>
          <a:off x="14782800" y="1315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20" name="フローチャート: 判断 419"/>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21" name="テキスト ボックス 420"/>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127000</xdr:rowOff>
    </xdr:to>
    <xdr:cxnSp macro="">
      <xdr:nvCxnSpPr>
        <xdr:cNvPr id="422" name="直線コネクタ 421"/>
        <xdr:cNvCxnSpPr/>
      </xdr:nvCxnSpPr>
      <xdr:spPr>
        <a:xfrm>
          <a:off x="13893800" y="1300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3" name="フローチャート: 判断 422"/>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4" name="テキスト ボックス 423"/>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50800</xdr:rowOff>
    </xdr:to>
    <xdr:cxnSp macro="">
      <xdr:nvCxnSpPr>
        <xdr:cNvPr id="425" name="直線コネクタ 424"/>
        <xdr:cNvCxnSpPr/>
      </xdr:nvCxnSpPr>
      <xdr:spPr>
        <a:xfrm flipV="1">
          <a:off x="13004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6" name="フローチャート: 判断 425"/>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27" name="テキスト ボックス 426"/>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28" name="フローチャート: 判断 427"/>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29" name="テキスト ボックス 428"/>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158750</xdr:rowOff>
    </xdr:from>
    <xdr:to>
      <xdr:col>82</xdr:col>
      <xdr:colOff>158750</xdr:colOff>
      <xdr:row>76</xdr:row>
      <xdr:rowOff>88900</xdr:rowOff>
    </xdr:to>
    <xdr:sp macro="" textlink="">
      <xdr:nvSpPr>
        <xdr:cNvPr id="435" name="楕円 434"/>
        <xdr:cNvSpPr/>
      </xdr:nvSpPr>
      <xdr:spPr>
        <a:xfrm>
          <a:off x="164592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3827</xdr:rowOff>
    </xdr:from>
    <xdr:ext cx="762000" cy="259045"/>
    <xdr:sp macro="" textlink="">
      <xdr:nvSpPr>
        <xdr:cNvPr id="436" name="公債費以外該当値テキスト"/>
        <xdr:cNvSpPr txBox="1"/>
      </xdr:nvSpPr>
      <xdr:spPr>
        <a:xfrm>
          <a:off x="165989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165100</xdr:rowOff>
    </xdr:from>
    <xdr:to>
      <xdr:col>78</xdr:col>
      <xdr:colOff>120650</xdr:colOff>
      <xdr:row>77</xdr:row>
      <xdr:rowOff>95250</xdr:rowOff>
    </xdr:to>
    <xdr:sp macro="" textlink="">
      <xdr:nvSpPr>
        <xdr:cNvPr id="437" name="楕円 436"/>
        <xdr:cNvSpPr/>
      </xdr:nvSpPr>
      <xdr:spPr>
        <a:xfrm>
          <a:off x="15621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38" name="テキスト ボックス 437"/>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39" name="楕円 438"/>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40" name="テキスト ボックス 43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41" name="楕円 440"/>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2" name="テキスト ボックス 441"/>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3" name="楕円 442"/>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4" name="テキスト ボックス 443"/>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93910</xdr:rowOff>
    </xdr:from>
    <xdr:to>
      <xdr:col>29</xdr:col>
      <xdr:colOff>127000</xdr:colOff>
      <xdr:row>12</xdr:row>
      <xdr:rowOff>107721</xdr:rowOff>
    </xdr:to>
    <xdr:cxnSp macro="">
      <xdr:nvCxnSpPr>
        <xdr:cNvPr id="50" name="直線コネクタ 49"/>
        <xdr:cNvCxnSpPr/>
      </xdr:nvCxnSpPr>
      <xdr:spPr bwMode="auto">
        <a:xfrm>
          <a:off x="5003800" y="2198935"/>
          <a:ext cx="6477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93910</xdr:rowOff>
    </xdr:from>
    <xdr:to>
      <xdr:col>26</xdr:col>
      <xdr:colOff>50800</xdr:colOff>
      <xdr:row>12</xdr:row>
      <xdr:rowOff>100063</xdr:rowOff>
    </xdr:to>
    <xdr:cxnSp macro="">
      <xdr:nvCxnSpPr>
        <xdr:cNvPr id="53" name="直線コネクタ 52"/>
        <xdr:cNvCxnSpPr/>
      </xdr:nvCxnSpPr>
      <xdr:spPr bwMode="auto">
        <a:xfrm flipV="1">
          <a:off x="4305300" y="2198935"/>
          <a:ext cx="698500" cy="6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100063</xdr:rowOff>
    </xdr:from>
    <xdr:to>
      <xdr:col>22</xdr:col>
      <xdr:colOff>114300</xdr:colOff>
      <xdr:row>12</xdr:row>
      <xdr:rowOff>116999</xdr:rowOff>
    </xdr:to>
    <xdr:cxnSp macro="">
      <xdr:nvCxnSpPr>
        <xdr:cNvPr id="56" name="直線コネクタ 55"/>
        <xdr:cNvCxnSpPr/>
      </xdr:nvCxnSpPr>
      <xdr:spPr bwMode="auto">
        <a:xfrm flipV="1">
          <a:off x="3606800" y="2205088"/>
          <a:ext cx="698500" cy="1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116999</xdr:rowOff>
    </xdr:from>
    <xdr:to>
      <xdr:col>18</xdr:col>
      <xdr:colOff>177800</xdr:colOff>
      <xdr:row>13</xdr:row>
      <xdr:rowOff>15234</xdr:rowOff>
    </xdr:to>
    <xdr:cxnSp macro="">
      <xdr:nvCxnSpPr>
        <xdr:cNvPr id="59" name="直線コネクタ 58"/>
        <xdr:cNvCxnSpPr/>
      </xdr:nvCxnSpPr>
      <xdr:spPr bwMode="auto">
        <a:xfrm flipV="1">
          <a:off x="2908300" y="2222024"/>
          <a:ext cx="698500" cy="6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67575</xdr:rowOff>
    </xdr:from>
    <xdr:ext cx="762000" cy="259045"/>
    <xdr:sp macro="" textlink="">
      <xdr:nvSpPr>
        <xdr:cNvPr id="61" name="テキスト ボックス 60"/>
        <xdr:cNvSpPr txBox="1"/>
      </xdr:nvSpPr>
      <xdr:spPr>
        <a:xfrm>
          <a:off x="32258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133259</xdr:rowOff>
    </xdr:from>
    <xdr:ext cx="762000" cy="259045"/>
    <xdr:sp macro="" textlink="">
      <xdr:nvSpPr>
        <xdr:cNvPr id="63" name="テキスト ボックス 62"/>
        <xdr:cNvSpPr txBox="1"/>
      </xdr:nvSpPr>
      <xdr:spPr>
        <a:xfrm>
          <a:off x="2527300" y="27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56921</xdr:rowOff>
    </xdr:from>
    <xdr:to>
      <xdr:col>29</xdr:col>
      <xdr:colOff>177800</xdr:colOff>
      <xdr:row>12</xdr:row>
      <xdr:rowOff>158521</xdr:rowOff>
    </xdr:to>
    <xdr:sp macro="" textlink="">
      <xdr:nvSpPr>
        <xdr:cNvPr id="69" name="楕円 68"/>
        <xdr:cNvSpPr/>
      </xdr:nvSpPr>
      <xdr:spPr bwMode="auto">
        <a:xfrm>
          <a:off x="5600700" y="2161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73448</xdr:rowOff>
    </xdr:from>
    <xdr:ext cx="762000" cy="259045"/>
    <xdr:sp macro="" textlink="">
      <xdr:nvSpPr>
        <xdr:cNvPr id="70" name="人口1人当たり決算額の推移該当値テキスト130"/>
        <xdr:cNvSpPr txBox="1"/>
      </xdr:nvSpPr>
      <xdr:spPr>
        <a:xfrm>
          <a:off x="5740400" y="200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43110</xdr:rowOff>
    </xdr:from>
    <xdr:to>
      <xdr:col>26</xdr:col>
      <xdr:colOff>101600</xdr:colOff>
      <xdr:row>12</xdr:row>
      <xdr:rowOff>144710</xdr:rowOff>
    </xdr:to>
    <xdr:sp macro="" textlink="">
      <xdr:nvSpPr>
        <xdr:cNvPr id="71" name="楕円 70"/>
        <xdr:cNvSpPr/>
      </xdr:nvSpPr>
      <xdr:spPr bwMode="auto">
        <a:xfrm>
          <a:off x="4953000" y="214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154887</xdr:rowOff>
    </xdr:from>
    <xdr:ext cx="736600" cy="259045"/>
    <xdr:sp macro="" textlink="">
      <xdr:nvSpPr>
        <xdr:cNvPr id="72" name="テキスト ボックス 71"/>
        <xdr:cNvSpPr txBox="1"/>
      </xdr:nvSpPr>
      <xdr:spPr>
        <a:xfrm>
          <a:off x="4622800" y="191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49263</xdr:rowOff>
    </xdr:from>
    <xdr:to>
      <xdr:col>22</xdr:col>
      <xdr:colOff>165100</xdr:colOff>
      <xdr:row>12</xdr:row>
      <xdr:rowOff>150863</xdr:rowOff>
    </xdr:to>
    <xdr:sp macro="" textlink="">
      <xdr:nvSpPr>
        <xdr:cNvPr id="73" name="楕円 72"/>
        <xdr:cNvSpPr/>
      </xdr:nvSpPr>
      <xdr:spPr bwMode="auto">
        <a:xfrm>
          <a:off x="4254500" y="215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161040</xdr:rowOff>
    </xdr:from>
    <xdr:ext cx="762000" cy="259045"/>
    <xdr:sp macro="" textlink="">
      <xdr:nvSpPr>
        <xdr:cNvPr id="74" name="テキスト ボックス 73"/>
        <xdr:cNvSpPr txBox="1"/>
      </xdr:nvSpPr>
      <xdr:spPr>
        <a:xfrm>
          <a:off x="3924300" y="192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66199</xdr:rowOff>
    </xdr:from>
    <xdr:to>
      <xdr:col>19</xdr:col>
      <xdr:colOff>38100</xdr:colOff>
      <xdr:row>12</xdr:row>
      <xdr:rowOff>167799</xdr:rowOff>
    </xdr:to>
    <xdr:sp macro="" textlink="">
      <xdr:nvSpPr>
        <xdr:cNvPr id="75" name="楕円 74"/>
        <xdr:cNvSpPr/>
      </xdr:nvSpPr>
      <xdr:spPr bwMode="auto">
        <a:xfrm>
          <a:off x="3556000" y="217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6526</xdr:rowOff>
    </xdr:from>
    <xdr:ext cx="762000" cy="259045"/>
    <xdr:sp macro="" textlink="">
      <xdr:nvSpPr>
        <xdr:cNvPr id="76" name="テキスト ボックス 75"/>
        <xdr:cNvSpPr txBox="1"/>
      </xdr:nvSpPr>
      <xdr:spPr>
        <a:xfrm>
          <a:off x="3225800" y="194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135884</xdr:rowOff>
    </xdr:from>
    <xdr:to>
      <xdr:col>15</xdr:col>
      <xdr:colOff>101600</xdr:colOff>
      <xdr:row>13</xdr:row>
      <xdr:rowOff>66034</xdr:rowOff>
    </xdr:to>
    <xdr:sp macro="" textlink="">
      <xdr:nvSpPr>
        <xdr:cNvPr id="77" name="楕円 76"/>
        <xdr:cNvSpPr/>
      </xdr:nvSpPr>
      <xdr:spPr bwMode="auto">
        <a:xfrm>
          <a:off x="2857500" y="2240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76211</xdr:rowOff>
    </xdr:from>
    <xdr:ext cx="762000" cy="259045"/>
    <xdr:sp macro="" textlink="">
      <xdr:nvSpPr>
        <xdr:cNvPr id="78" name="テキスト ボックス 77"/>
        <xdr:cNvSpPr txBox="1"/>
      </xdr:nvSpPr>
      <xdr:spPr>
        <a:xfrm>
          <a:off x="2527300" y="200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215468</xdr:rowOff>
    </xdr:from>
    <xdr:to>
      <xdr:col>29</xdr:col>
      <xdr:colOff>127000</xdr:colOff>
      <xdr:row>33</xdr:row>
      <xdr:rowOff>261722</xdr:rowOff>
    </xdr:to>
    <xdr:cxnSp macro="">
      <xdr:nvCxnSpPr>
        <xdr:cNvPr id="113" name="直線コネクタ 112"/>
        <xdr:cNvCxnSpPr/>
      </xdr:nvCxnSpPr>
      <xdr:spPr bwMode="auto">
        <a:xfrm>
          <a:off x="5003800" y="6140018"/>
          <a:ext cx="647700" cy="4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121734</xdr:rowOff>
    </xdr:from>
    <xdr:ext cx="762000" cy="259045"/>
    <xdr:sp macro="" textlink="">
      <xdr:nvSpPr>
        <xdr:cNvPr id="114" name="人口1人当たり決算額の推移平均値テキスト445"/>
        <xdr:cNvSpPr txBox="1"/>
      </xdr:nvSpPr>
      <xdr:spPr>
        <a:xfrm>
          <a:off x="5740400" y="6732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215468</xdr:rowOff>
    </xdr:from>
    <xdr:to>
      <xdr:col>26</xdr:col>
      <xdr:colOff>50800</xdr:colOff>
      <xdr:row>33</xdr:row>
      <xdr:rowOff>338455</xdr:rowOff>
    </xdr:to>
    <xdr:cxnSp macro="">
      <xdr:nvCxnSpPr>
        <xdr:cNvPr id="116" name="直線コネクタ 115"/>
        <xdr:cNvCxnSpPr/>
      </xdr:nvCxnSpPr>
      <xdr:spPr bwMode="auto">
        <a:xfrm flipV="1">
          <a:off x="4305300" y="6140018"/>
          <a:ext cx="698500" cy="12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152519</xdr:rowOff>
    </xdr:from>
    <xdr:ext cx="736600" cy="259045"/>
    <xdr:sp macro="" textlink="">
      <xdr:nvSpPr>
        <xdr:cNvPr id="118" name="テキスト ボックス 117"/>
        <xdr:cNvSpPr txBox="1"/>
      </xdr:nvSpPr>
      <xdr:spPr>
        <a:xfrm>
          <a:off x="4622800" y="676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288773</xdr:rowOff>
    </xdr:from>
    <xdr:to>
      <xdr:col>22</xdr:col>
      <xdr:colOff>114300</xdr:colOff>
      <xdr:row>33</xdr:row>
      <xdr:rowOff>338455</xdr:rowOff>
    </xdr:to>
    <xdr:cxnSp macro="">
      <xdr:nvCxnSpPr>
        <xdr:cNvPr id="119" name="直線コネクタ 118"/>
        <xdr:cNvCxnSpPr/>
      </xdr:nvCxnSpPr>
      <xdr:spPr bwMode="auto">
        <a:xfrm>
          <a:off x="3606800" y="6213323"/>
          <a:ext cx="698500" cy="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60698</xdr:rowOff>
    </xdr:from>
    <xdr:ext cx="762000" cy="259045"/>
    <xdr:sp macro="" textlink="">
      <xdr:nvSpPr>
        <xdr:cNvPr id="121" name="テキスト ボックス 120"/>
        <xdr:cNvSpPr txBox="1"/>
      </xdr:nvSpPr>
      <xdr:spPr>
        <a:xfrm>
          <a:off x="3924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222250</xdr:rowOff>
    </xdr:from>
    <xdr:to>
      <xdr:col>18</xdr:col>
      <xdr:colOff>177800</xdr:colOff>
      <xdr:row>33</xdr:row>
      <xdr:rowOff>288773</xdr:rowOff>
    </xdr:to>
    <xdr:cxnSp macro="">
      <xdr:nvCxnSpPr>
        <xdr:cNvPr id="122" name="直線コネクタ 121"/>
        <xdr:cNvCxnSpPr/>
      </xdr:nvCxnSpPr>
      <xdr:spPr bwMode="auto">
        <a:xfrm>
          <a:off x="2908300" y="6146800"/>
          <a:ext cx="6985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27550</xdr:rowOff>
    </xdr:from>
    <xdr:ext cx="762000" cy="259045"/>
    <xdr:sp macro="" textlink="">
      <xdr:nvSpPr>
        <xdr:cNvPr id="124" name="テキスト ボックス 123"/>
        <xdr:cNvSpPr txBox="1"/>
      </xdr:nvSpPr>
      <xdr:spPr>
        <a:xfrm>
          <a:off x="32258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10406</xdr:rowOff>
    </xdr:from>
    <xdr:ext cx="762000" cy="259045"/>
    <xdr:sp macro="" textlink="">
      <xdr:nvSpPr>
        <xdr:cNvPr id="126" name="テキスト ボックス 125"/>
        <xdr:cNvSpPr txBox="1"/>
      </xdr:nvSpPr>
      <xdr:spPr>
        <a:xfrm>
          <a:off x="2527300" y="662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210922</xdr:rowOff>
    </xdr:from>
    <xdr:to>
      <xdr:col>29</xdr:col>
      <xdr:colOff>177800</xdr:colOff>
      <xdr:row>33</xdr:row>
      <xdr:rowOff>312522</xdr:rowOff>
    </xdr:to>
    <xdr:sp macro="" textlink="">
      <xdr:nvSpPr>
        <xdr:cNvPr id="132" name="楕円 131"/>
        <xdr:cNvSpPr/>
      </xdr:nvSpPr>
      <xdr:spPr bwMode="auto">
        <a:xfrm>
          <a:off x="5600700" y="613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119499</xdr:rowOff>
    </xdr:from>
    <xdr:ext cx="762000" cy="259045"/>
    <xdr:sp macro="" textlink="">
      <xdr:nvSpPr>
        <xdr:cNvPr id="133" name="人口1人当たり決算額の推移該当値テキスト445"/>
        <xdr:cNvSpPr txBox="1"/>
      </xdr:nvSpPr>
      <xdr:spPr>
        <a:xfrm>
          <a:off x="5740400" y="604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164668</xdr:rowOff>
    </xdr:from>
    <xdr:to>
      <xdr:col>26</xdr:col>
      <xdr:colOff>101600</xdr:colOff>
      <xdr:row>33</xdr:row>
      <xdr:rowOff>266268</xdr:rowOff>
    </xdr:to>
    <xdr:sp macro="" textlink="">
      <xdr:nvSpPr>
        <xdr:cNvPr id="134" name="楕円 133"/>
        <xdr:cNvSpPr/>
      </xdr:nvSpPr>
      <xdr:spPr bwMode="auto">
        <a:xfrm>
          <a:off x="4953000" y="608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104995</xdr:rowOff>
    </xdr:from>
    <xdr:ext cx="736600" cy="259045"/>
    <xdr:sp macro="" textlink="">
      <xdr:nvSpPr>
        <xdr:cNvPr id="135" name="テキスト ボックス 134"/>
        <xdr:cNvSpPr txBox="1"/>
      </xdr:nvSpPr>
      <xdr:spPr>
        <a:xfrm>
          <a:off x="4622800" y="585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287655</xdr:rowOff>
    </xdr:from>
    <xdr:to>
      <xdr:col>22</xdr:col>
      <xdr:colOff>165100</xdr:colOff>
      <xdr:row>34</xdr:row>
      <xdr:rowOff>46355</xdr:rowOff>
    </xdr:to>
    <xdr:sp macro="" textlink="">
      <xdr:nvSpPr>
        <xdr:cNvPr id="136" name="楕円 135"/>
        <xdr:cNvSpPr/>
      </xdr:nvSpPr>
      <xdr:spPr bwMode="auto">
        <a:xfrm>
          <a:off x="4254500" y="621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56532</xdr:rowOff>
    </xdr:from>
    <xdr:ext cx="762000" cy="259045"/>
    <xdr:sp macro="" textlink="">
      <xdr:nvSpPr>
        <xdr:cNvPr id="137" name="テキスト ボックス 136"/>
        <xdr:cNvSpPr txBox="1"/>
      </xdr:nvSpPr>
      <xdr:spPr>
        <a:xfrm>
          <a:off x="3924300" y="598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237973</xdr:rowOff>
    </xdr:from>
    <xdr:to>
      <xdr:col>19</xdr:col>
      <xdr:colOff>38100</xdr:colOff>
      <xdr:row>33</xdr:row>
      <xdr:rowOff>339573</xdr:rowOff>
    </xdr:to>
    <xdr:sp macro="" textlink="">
      <xdr:nvSpPr>
        <xdr:cNvPr id="138" name="楕円 137"/>
        <xdr:cNvSpPr/>
      </xdr:nvSpPr>
      <xdr:spPr bwMode="auto">
        <a:xfrm>
          <a:off x="3556000" y="616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6850</xdr:rowOff>
    </xdr:from>
    <xdr:ext cx="762000" cy="259045"/>
    <xdr:sp macro="" textlink="">
      <xdr:nvSpPr>
        <xdr:cNvPr id="139" name="テキスト ボックス 138"/>
        <xdr:cNvSpPr txBox="1"/>
      </xdr:nvSpPr>
      <xdr:spPr>
        <a:xfrm>
          <a:off x="3225800" y="593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171450</xdr:rowOff>
    </xdr:from>
    <xdr:to>
      <xdr:col>15</xdr:col>
      <xdr:colOff>101600</xdr:colOff>
      <xdr:row>33</xdr:row>
      <xdr:rowOff>273050</xdr:rowOff>
    </xdr:to>
    <xdr:sp macro="" textlink="">
      <xdr:nvSpPr>
        <xdr:cNvPr id="140" name="楕円 139"/>
        <xdr:cNvSpPr/>
      </xdr:nvSpPr>
      <xdr:spPr bwMode="auto">
        <a:xfrm>
          <a:off x="2857500" y="6096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111777</xdr:rowOff>
    </xdr:from>
    <xdr:ext cx="762000" cy="259045"/>
    <xdr:sp macro="" textlink="">
      <xdr:nvSpPr>
        <xdr:cNvPr id="141" name="テキスト ボックス 140"/>
        <xdr:cNvSpPr txBox="1"/>
      </xdr:nvSpPr>
      <xdr:spPr>
        <a:xfrm>
          <a:off x="25273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1,834,269
1,786,598
5,774.41
688,792,950
676,040,385
1,882,020
432,574,208
1,413,348,794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106115</xdr:rowOff>
    </xdr:from>
    <xdr:to>
      <xdr:col>24</xdr:col>
      <xdr:colOff>63500</xdr:colOff>
      <xdr:row>32</xdr:row>
      <xdr:rowOff>117716</xdr:rowOff>
    </xdr:to>
    <xdr:cxnSp macro="">
      <xdr:nvCxnSpPr>
        <xdr:cNvPr id="61" name="直線コネクタ 60"/>
        <xdr:cNvCxnSpPr/>
      </xdr:nvCxnSpPr>
      <xdr:spPr>
        <a:xfrm>
          <a:off x="3797300" y="5592515"/>
          <a:ext cx="8382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106115</xdr:rowOff>
    </xdr:from>
    <xdr:to>
      <xdr:col>19</xdr:col>
      <xdr:colOff>177800</xdr:colOff>
      <xdr:row>32</xdr:row>
      <xdr:rowOff>111030</xdr:rowOff>
    </xdr:to>
    <xdr:cxnSp macro="">
      <xdr:nvCxnSpPr>
        <xdr:cNvPr id="64" name="直線コネクタ 63"/>
        <xdr:cNvCxnSpPr/>
      </xdr:nvCxnSpPr>
      <xdr:spPr>
        <a:xfrm flipV="1">
          <a:off x="2908300" y="559251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111030</xdr:rowOff>
    </xdr:from>
    <xdr:to>
      <xdr:col>15</xdr:col>
      <xdr:colOff>50800</xdr:colOff>
      <xdr:row>32</xdr:row>
      <xdr:rowOff>146253</xdr:rowOff>
    </xdr:to>
    <xdr:cxnSp macro="">
      <xdr:nvCxnSpPr>
        <xdr:cNvPr id="67" name="直線コネクタ 66"/>
        <xdr:cNvCxnSpPr/>
      </xdr:nvCxnSpPr>
      <xdr:spPr>
        <a:xfrm flipV="1">
          <a:off x="2019300" y="5597430"/>
          <a:ext cx="889000" cy="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146253</xdr:rowOff>
    </xdr:from>
    <xdr:to>
      <xdr:col>10</xdr:col>
      <xdr:colOff>114300</xdr:colOff>
      <xdr:row>33</xdr:row>
      <xdr:rowOff>21476</xdr:rowOff>
    </xdr:to>
    <xdr:cxnSp macro="">
      <xdr:nvCxnSpPr>
        <xdr:cNvPr id="70" name="直線コネクタ 69"/>
        <xdr:cNvCxnSpPr/>
      </xdr:nvCxnSpPr>
      <xdr:spPr>
        <a:xfrm flipV="1">
          <a:off x="1130300" y="5632653"/>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113237</xdr:rowOff>
    </xdr:from>
    <xdr:ext cx="534377" cy="259045"/>
    <xdr:sp macro="" textlink="">
      <xdr:nvSpPr>
        <xdr:cNvPr id="72" name="テキスト ボックス 71"/>
        <xdr:cNvSpPr txBox="1"/>
      </xdr:nvSpPr>
      <xdr:spPr>
        <a:xfrm>
          <a:off x="1752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167396</xdr:rowOff>
    </xdr:from>
    <xdr:ext cx="534377" cy="259045"/>
    <xdr:sp macro="" textlink="">
      <xdr:nvSpPr>
        <xdr:cNvPr id="74" name="テキスト ボックス 73"/>
        <xdr:cNvSpPr txBox="1"/>
      </xdr:nvSpPr>
      <xdr:spPr>
        <a:xfrm>
          <a:off x="863111" y="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66916</xdr:rowOff>
    </xdr:from>
    <xdr:to>
      <xdr:col>24</xdr:col>
      <xdr:colOff>114300</xdr:colOff>
      <xdr:row>32</xdr:row>
      <xdr:rowOff>168516</xdr:rowOff>
    </xdr:to>
    <xdr:sp macro="" textlink="">
      <xdr:nvSpPr>
        <xdr:cNvPr id="80" name="楕円 79"/>
        <xdr:cNvSpPr/>
      </xdr:nvSpPr>
      <xdr:spPr>
        <a:xfrm>
          <a:off x="4584700" y="55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89793</xdr:rowOff>
    </xdr:from>
    <xdr:ext cx="599010" cy="259045"/>
    <xdr:sp macro="" textlink="">
      <xdr:nvSpPr>
        <xdr:cNvPr id="81" name="人件費該当値テキスト"/>
        <xdr:cNvSpPr txBox="1"/>
      </xdr:nvSpPr>
      <xdr:spPr>
        <a:xfrm>
          <a:off x="4686300" y="540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55315</xdr:rowOff>
    </xdr:from>
    <xdr:to>
      <xdr:col>20</xdr:col>
      <xdr:colOff>38100</xdr:colOff>
      <xdr:row>32</xdr:row>
      <xdr:rowOff>156915</xdr:rowOff>
    </xdr:to>
    <xdr:sp macro="" textlink="">
      <xdr:nvSpPr>
        <xdr:cNvPr id="82" name="楕円 81"/>
        <xdr:cNvSpPr/>
      </xdr:nvSpPr>
      <xdr:spPr>
        <a:xfrm>
          <a:off x="3746500" y="554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1992</xdr:rowOff>
    </xdr:from>
    <xdr:ext cx="599010" cy="259045"/>
    <xdr:sp macro="" textlink="">
      <xdr:nvSpPr>
        <xdr:cNvPr id="83" name="テキスト ボックス 82"/>
        <xdr:cNvSpPr txBox="1"/>
      </xdr:nvSpPr>
      <xdr:spPr>
        <a:xfrm>
          <a:off x="3485095" y="531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60230</xdr:rowOff>
    </xdr:from>
    <xdr:to>
      <xdr:col>15</xdr:col>
      <xdr:colOff>101600</xdr:colOff>
      <xdr:row>32</xdr:row>
      <xdr:rowOff>161830</xdr:rowOff>
    </xdr:to>
    <xdr:sp macro="" textlink="">
      <xdr:nvSpPr>
        <xdr:cNvPr id="84" name="楕円 83"/>
        <xdr:cNvSpPr/>
      </xdr:nvSpPr>
      <xdr:spPr>
        <a:xfrm>
          <a:off x="2857500" y="55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6907</xdr:rowOff>
    </xdr:from>
    <xdr:ext cx="599010" cy="259045"/>
    <xdr:sp macro="" textlink="">
      <xdr:nvSpPr>
        <xdr:cNvPr id="85" name="テキスト ボックス 84"/>
        <xdr:cNvSpPr txBox="1"/>
      </xdr:nvSpPr>
      <xdr:spPr>
        <a:xfrm>
          <a:off x="2608795" y="532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95453</xdr:rowOff>
    </xdr:from>
    <xdr:to>
      <xdr:col>10</xdr:col>
      <xdr:colOff>165100</xdr:colOff>
      <xdr:row>33</xdr:row>
      <xdr:rowOff>25603</xdr:rowOff>
    </xdr:to>
    <xdr:sp macro="" textlink="">
      <xdr:nvSpPr>
        <xdr:cNvPr id="86" name="楕円 85"/>
        <xdr:cNvSpPr/>
      </xdr:nvSpPr>
      <xdr:spPr>
        <a:xfrm>
          <a:off x="1968500" y="55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42130</xdr:rowOff>
    </xdr:from>
    <xdr:ext cx="599010" cy="259045"/>
    <xdr:sp macro="" textlink="">
      <xdr:nvSpPr>
        <xdr:cNvPr id="87" name="テキスト ボックス 86"/>
        <xdr:cNvSpPr txBox="1"/>
      </xdr:nvSpPr>
      <xdr:spPr>
        <a:xfrm>
          <a:off x="1719795" y="535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142126</xdr:rowOff>
    </xdr:from>
    <xdr:to>
      <xdr:col>6</xdr:col>
      <xdr:colOff>38100</xdr:colOff>
      <xdr:row>33</xdr:row>
      <xdr:rowOff>72276</xdr:rowOff>
    </xdr:to>
    <xdr:sp macro="" textlink="">
      <xdr:nvSpPr>
        <xdr:cNvPr id="88" name="楕円 87"/>
        <xdr:cNvSpPr/>
      </xdr:nvSpPr>
      <xdr:spPr>
        <a:xfrm>
          <a:off x="1079500" y="56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88803</xdr:rowOff>
    </xdr:from>
    <xdr:ext cx="599010" cy="259045"/>
    <xdr:sp macro="" textlink="">
      <xdr:nvSpPr>
        <xdr:cNvPr id="89" name="テキスト ボックス 88"/>
        <xdr:cNvSpPr txBox="1"/>
      </xdr:nvSpPr>
      <xdr:spPr>
        <a:xfrm>
          <a:off x="830795" y="540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61564</xdr:rowOff>
    </xdr:from>
    <xdr:to>
      <xdr:col>24</xdr:col>
      <xdr:colOff>63500</xdr:colOff>
      <xdr:row>55</xdr:row>
      <xdr:rowOff>71028</xdr:rowOff>
    </xdr:to>
    <xdr:cxnSp macro="">
      <xdr:nvCxnSpPr>
        <xdr:cNvPr id="114" name="直線コネクタ 113"/>
        <xdr:cNvCxnSpPr/>
      </xdr:nvCxnSpPr>
      <xdr:spPr>
        <a:xfrm flipV="1">
          <a:off x="3797300" y="9491314"/>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6380</xdr:rowOff>
    </xdr:from>
    <xdr:to>
      <xdr:col>19</xdr:col>
      <xdr:colOff>177800</xdr:colOff>
      <xdr:row>55</xdr:row>
      <xdr:rowOff>71028</xdr:rowOff>
    </xdr:to>
    <xdr:cxnSp macro="">
      <xdr:nvCxnSpPr>
        <xdr:cNvPr id="117" name="直線コネクタ 116"/>
        <xdr:cNvCxnSpPr/>
      </xdr:nvCxnSpPr>
      <xdr:spPr>
        <a:xfrm>
          <a:off x="2908300" y="9436130"/>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72173</xdr:rowOff>
    </xdr:from>
    <xdr:ext cx="469744" cy="259045"/>
    <xdr:sp macro="" textlink="">
      <xdr:nvSpPr>
        <xdr:cNvPr id="119" name="テキスト ボックス 118"/>
        <xdr:cNvSpPr txBox="1"/>
      </xdr:nvSpPr>
      <xdr:spPr>
        <a:xfrm>
          <a:off x="35497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6380</xdr:rowOff>
    </xdr:from>
    <xdr:to>
      <xdr:col>15</xdr:col>
      <xdr:colOff>50800</xdr:colOff>
      <xdr:row>55</xdr:row>
      <xdr:rowOff>60239</xdr:rowOff>
    </xdr:to>
    <xdr:cxnSp macro="">
      <xdr:nvCxnSpPr>
        <xdr:cNvPr id="120" name="直線コネクタ 119"/>
        <xdr:cNvCxnSpPr/>
      </xdr:nvCxnSpPr>
      <xdr:spPr>
        <a:xfrm flipV="1">
          <a:off x="2019300" y="9436130"/>
          <a:ext cx="889000" cy="5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57086</xdr:rowOff>
    </xdr:from>
    <xdr:ext cx="534377" cy="259045"/>
    <xdr:sp macro="" textlink="">
      <xdr:nvSpPr>
        <xdr:cNvPr id="122" name="テキスト ボックス 121"/>
        <xdr:cNvSpPr txBox="1"/>
      </xdr:nvSpPr>
      <xdr:spPr>
        <a:xfrm>
          <a:off x="2641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60239</xdr:rowOff>
    </xdr:from>
    <xdr:to>
      <xdr:col>10</xdr:col>
      <xdr:colOff>114300</xdr:colOff>
      <xdr:row>55</xdr:row>
      <xdr:rowOff>63484</xdr:rowOff>
    </xdr:to>
    <xdr:cxnSp macro="">
      <xdr:nvCxnSpPr>
        <xdr:cNvPr id="123" name="直線コネクタ 122"/>
        <xdr:cNvCxnSpPr/>
      </xdr:nvCxnSpPr>
      <xdr:spPr>
        <a:xfrm flipV="1">
          <a:off x="1130300" y="9489989"/>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86758</xdr:rowOff>
    </xdr:from>
    <xdr:ext cx="469744" cy="259045"/>
    <xdr:sp macro="" textlink="">
      <xdr:nvSpPr>
        <xdr:cNvPr id="125" name="テキスト ボックス 124"/>
        <xdr:cNvSpPr txBox="1"/>
      </xdr:nvSpPr>
      <xdr:spPr>
        <a:xfrm>
          <a:off x="1784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xdr:nvSpPr>
        <xdr:cNvPr id="126" name="フローチャート: 判断 125"/>
        <xdr:cNvSpPr/>
      </xdr:nvSpPr>
      <xdr:spPr>
        <a:xfrm>
          <a:off x="1079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171111</xdr:rowOff>
    </xdr:from>
    <xdr:ext cx="534377" cy="259045"/>
    <xdr:sp macro="" textlink="">
      <xdr:nvSpPr>
        <xdr:cNvPr id="127" name="テキスト ボックス 126"/>
        <xdr:cNvSpPr txBox="1"/>
      </xdr:nvSpPr>
      <xdr:spPr>
        <a:xfrm>
          <a:off x="863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10764</xdr:rowOff>
    </xdr:from>
    <xdr:to>
      <xdr:col>24</xdr:col>
      <xdr:colOff>114300</xdr:colOff>
      <xdr:row>55</xdr:row>
      <xdr:rowOff>112364</xdr:rowOff>
    </xdr:to>
    <xdr:sp macro="" textlink="">
      <xdr:nvSpPr>
        <xdr:cNvPr id="133" name="楕円 132"/>
        <xdr:cNvSpPr/>
      </xdr:nvSpPr>
      <xdr:spPr>
        <a:xfrm>
          <a:off x="4584700" y="94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33641</xdr:rowOff>
    </xdr:from>
    <xdr:ext cx="534377" cy="259045"/>
    <xdr:sp macro="" textlink="">
      <xdr:nvSpPr>
        <xdr:cNvPr id="134" name="物件費該当値テキスト"/>
        <xdr:cNvSpPr txBox="1"/>
      </xdr:nvSpPr>
      <xdr:spPr>
        <a:xfrm>
          <a:off x="4686300" y="92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20228</xdr:rowOff>
    </xdr:from>
    <xdr:to>
      <xdr:col>20</xdr:col>
      <xdr:colOff>38100</xdr:colOff>
      <xdr:row>55</xdr:row>
      <xdr:rowOff>121828</xdr:rowOff>
    </xdr:to>
    <xdr:sp macro="" textlink="">
      <xdr:nvSpPr>
        <xdr:cNvPr id="135" name="楕円 134"/>
        <xdr:cNvSpPr/>
      </xdr:nvSpPr>
      <xdr:spPr>
        <a:xfrm>
          <a:off x="3746500" y="94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138355</xdr:rowOff>
    </xdr:from>
    <xdr:ext cx="534377" cy="259045"/>
    <xdr:sp macro="" textlink="">
      <xdr:nvSpPr>
        <xdr:cNvPr id="136" name="テキスト ボックス 135"/>
        <xdr:cNvSpPr txBox="1"/>
      </xdr:nvSpPr>
      <xdr:spPr>
        <a:xfrm>
          <a:off x="3517411" y="922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127030</xdr:rowOff>
    </xdr:from>
    <xdr:to>
      <xdr:col>15</xdr:col>
      <xdr:colOff>101600</xdr:colOff>
      <xdr:row>55</xdr:row>
      <xdr:rowOff>57180</xdr:rowOff>
    </xdr:to>
    <xdr:sp macro="" textlink="">
      <xdr:nvSpPr>
        <xdr:cNvPr id="137" name="楕円 136"/>
        <xdr:cNvSpPr/>
      </xdr:nvSpPr>
      <xdr:spPr>
        <a:xfrm>
          <a:off x="2857500" y="93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73707</xdr:rowOff>
    </xdr:from>
    <xdr:ext cx="534377" cy="259045"/>
    <xdr:sp macro="" textlink="">
      <xdr:nvSpPr>
        <xdr:cNvPr id="138" name="テキスト ボックス 137"/>
        <xdr:cNvSpPr txBox="1"/>
      </xdr:nvSpPr>
      <xdr:spPr>
        <a:xfrm>
          <a:off x="2641111" y="916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9439</xdr:rowOff>
    </xdr:from>
    <xdr:to>
      <xdr:col>10</xdr:col>
      <xdr:colOff>165100</xdr:colOff>
      <xdr:row>55</xdr:row>
      <xdr:rowOff>111039</xdr:rowOff>
    </xdr:to>
    <xdr:sp macro="" textlink="">
      <xdr:nvSpPr>
        <xdr:cNvPr id="139" name="楕円 138"/>
        <xdr:cNvSpPr/>
      </xdr:nvSpPr>
      <xdr:spPr>
        <a:xfrm>
          <a:off x="1968500" y="94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127566</xdr:rowOff>
    </xdr:from>
    <xdr:ext cx="534377" cy="259045"/>
    <xdr:sp macro="" textlink="">
      <xdr:nvSpPr>
        <xdr:cNvPr id="140" name="テキスト ボックス 139"/>
        <xdr:cNvSpPr txBox="1"/>
      </xdr:nvSpPr>
      <xdr:spPr>
        <a:xfrm>
          <a:off x="1752111" y="92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12684</xdr:rowOff>
    </xdr:from>
    <xdr:to>
      <xdr:col>6</xdr:col>
      <xdr:colOff>38100</xdr:colOff>
      <xdr:row>55</xdr:row>
      <xdr:rowOff>114284</xdr:rowOff>
    </xdr:to>
    <xdr:sp macro="" textlink="">
      <xdr:nvSpPr>
        <xdr:cNvPr id="141" name="楕円 140"/>
        <xdr:cNvSpPr/>
      </xdr:nvSpPr>
      <xdr:spPr>
        <a:xfrm>
          <a:off x="1079500" y="94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130811</xdr:rowOff>
    </xdr:from>
    <xdr:ext cx="534377" cy="259045"/>
    <xdr:sp macro="" textlink="">
      <xdr:nvSpPr>
        <xdr:cNvPr id="142" name="テキスト ボックス 141"/>
        <xdr:cNvSpPr txBox="1"/>
      </xdr:nvSpPr>
      <xdr:spPr>
        <a:xfrm>
          <a:off x="863111" y="92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15494</xdr:rowOff>
    </xdr:from>
    <xdr:to>
      <xdr:col>24</xdr:col>
      <xdr:colOff>63500</xdr:colOff>
      <xdr:row>78</xdr:row>
      <xdr:rowOff>75692</xdr:rowOff>
    </xdr:to>
    <xdr:cxnSp macro="">
      <xdr:nvCxnSpPr>
        <xdr:cNvPr id="169" name="直線コネクタ 168"/>
        <xdr:cNvCxnSpPr/>
      </xdr:nvCxnSpPr>
      <xdr:spPr>
        <a:xfrm>
          <a:off x="3797300" y="13388594"/>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42942</xdr:rowOff>
    </xdr:from>
    <xdr:ext cx="469744" cy="259045"/>
    <xdr:sp macro="" textlink="">
      <xdr:nvSpPr>
        <xdr:cNvPr id="170" name="維持補修費平均値テキスト"/>
        <xdr:cNvSpPr txBox="1"/>
      </xdr:nvSpPr>
      <xdr:spPr>
        <a:xfrm>
          <a:off x="4686300" y="1307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47752</xdr:rowOff>
    </xdr:from>
    <xdr:to>
      <xdr:col>19</xdr:col>
      <xdr:colOff>177800</xdr:colOff>
      <xdr:row>78</xdr:row>
      <xdr:rowOff>15494</xdr:rowOff>
    </xdr:to>
    <xdr:cxnSp macro="">
      <xdr:nvCxnSpPr>
        <xdr:cNvPr id="172" name="直線コネクタ 171"/>
        <xdr:cNvCxnSpPr/>
      </xdr:nvCxnSpPr>
      <xdr:spPr>
        <a:xfrm>
          <a:off x="2908300" y="13249402"/>
          <a:ext cx="889000" cy="1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166640</xdr:rowOff>
    </xdr:from>
    <xdr:ext cx="469744" cy="259045"/>
    <xdr:sp macro="" textlink="">
      <xdr:nvSpPr>
        <xdr:cNvPr id="174" name="テキスト ボックス 173"/>
        <xdr:cNvSpPr txBox="1"/>
      </xdr:nvSpPr>
      <xdr:spPr>
        <a:xfrm>
          <a:off x="35497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22733</xdr:rowOff>
    </xdr:from>
    <xdr:to>
      <xdr:col>15</xdr:col>
      <xdr:colOff>50800</xdr:colOff>
      <xdr:row>77</xdr:row>
      <xdr:rowOff>47752</xdr:rowOff>
    </xdr:to>
    <xdr:cxnSp macro="">
      <xdr:nvCxnSpPr>
        <xdr:cNvPr id="175" name="直線コネクタ 174"/>
        <xdr:cNvCxnSpPr/>
      </xdr:nvCxnSpPr>
      <xdr:spPr>
        <a:xfrm>
          <a:off x="2019300" y="13224383"/>
          <a:ext cx="8890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150004</xdr:rowOff>
    </xdr:from>
    <xdr:ext cx="469744" cy="259045"/>
    <xdr:sp macro="" textlink="">
      <xdr:nvSpPr>
        <xdr:cNvPr id="177" name="テキスト ボックス 176"/>
        <xdr:cNvSpPr txBox="1"/>
      </xdr:nvSpPr>
      <xdr:spPr>
        <a:xfrm>
          <a:off x="2673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22733</xdr:rowOff>
    </xdr:from>
    <xdr:to>
      <xdr:col>10</xdr:col>
      <xdr:colOff>114300</xdr:colOff>
      <xdr:row>77</xdr:row>
      <xdr:rowOff>75057</xdr:rowOff>
    </xdr:to>
    <xdr:cxnSp macro="">
      <xdr:nvCxnSpPr>
        <xdr:cNvPr id="178" name="直線コネクタ 177"/>
        <xdr:cNvCxnSpPr/>
      </xdr:nvCxnSpPr>
      <xdr:spPr>
        <a:xfrm flipV="1">
          <a:off x="1130300" y="13224383"/>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13225</xdr:rowOff>
    </xdr:from>
    <xdr:ext cx="469744" cy="259045"/>
    <xdr:sp macro="" textlink="">
      <xdr:nvSpPr>
        <xdr:cNvPr id="180" name="テキスト ボックス 179"/>
        <xdr:cNvSpPr txBox="1"/>
      </xdr:nvSpPr>
      <xdr:spPr>
        <a:xfrm>
          <a:off x="1784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1" name="フローチャート: 判断 180"/>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25798</xdr:rowOff>
    </xdr:from>
    <xdr:ext cx="469744" cy="259045"/>
    <xdr:sp macro="" textlink="">
      <xdr:nvSpPr>
        <xdr:cNvPr id="182" name="テキスト ボックス 181"/>
        <xdr:cNvSpPr txBox="1"/>
      </xdr:nvSpPr>
      <xdr:spPr>
        <a:xfrm>
          <a:off x="895428" y="133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24892</xdr:rowOff>
    </xdr:from>
    <xdr:to>
      <xdr:col>24</xdr:col>
      <xdr:colOff>114300</xdr:colOff>
      <xdr:row>78</xdr:row>
      <xdr:rowOff>126492</xdr:rowOff>
    </xdr:to>
    <xdr:sp macro="" textlink="">
      <xdr:nvSpPr>
        <xdr:cNvPr id="188" name="楕円 187"/>
        <xdr:cNvSpPr/>
      </xdr:nvSpPr>
      <xdr:spPr>
        <a:xfrm>
          <a:off x="4584700" y="133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111269</xdr:rowOff>
    </xdr:from>
    <xdr:ext cx="469744" cy="259045"/>
    <xdr:sp macro="" textlink="">
      <xdr:nvSpPr>
        <xdr:cNvPr id="189" name="維持補修費該当値テキスト"/>
        <xdr:cNvSpPr txBox="1"/>
      </xdr:nvSpPr>
      <xdr:spPr>
        <a:xfrm>
          <a:off x="4686300" y="1331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136144</xdr:rowOff>
    </xdr:from>
    <xdr:to>
      <xdr:col>20</xdr:col>
      <xdr:colOff>38100</xdr:colOff>
      <xdr:row>78</xdr:row>
      <xdr:rowOff>66294</xdr:rowOff>
    </xdr:to>
    <xdr:sp macro="" textlink="">
      <xdr:nvSpPr>
        <xdr:cNvPr id="190" name="楕円 189"/>
        <xdr:cNvSpPr/>
      </xdr:nvSpPr>
      <xdr:spPr>
        <a:xfrm>
          <a:off x="37465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57421</xdr:rowOff>
    </xdr:from>
    <xdr:ext cx="469744" cy="259045"/>
    <xdr:sp macro="" textlink="">
      <xdr:nvSpPr>
        <xdr:cNvPr id="191" name="テキスト ボックス 190"/>
        <xdr:cNvSpPr txBox="1"/>
      </xdr:nvSpPr>
      <xdr:spPr>
        <a:xfrm>
          <a:off x="3549728"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168402</xdr:rowOff>
    </xdr:from>
    <xdr:to>
      <xdr:col>15</xdr:col>
      <xdr:colOff>101600</xdr:colOff>
      <xdr:row>77</xdr:row>
      <xdr:rowOff>98552</xdr:rowOff>
    </xdr:to>
    <xdr:sp macro="" textlink="">
      <xdr:nvSpPr>
        <xdr:cNvPr id="192" name="楕円 191"/>
        <xdr:cNvSpPr/>
      </xdr:nvSpPr>
      <xdr:spPr>
        <a:xfrm>
          <a:off x="2857500" y="131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115079</xdr:rowOff>
    </xdr:from>
    <xdr:ext cx="469744" cy="259045"/>
    <xdr:sp macro="" textlink="">
      <xdr:nvSpPr>
        <xdr:cNvPr id="193" name="テキスト ボックス 192"/>
        <xdr:cNvSpPr txBox="1"/>
      </xdr:nvSpPr>
      <xdr:spPr>
        <a:xfrm>
          <a:off x="2673428" y="1297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143383</xdr:rowOff>
    </xdr:from>
    <xdr:to>
      <xdr:col>10</xdr:col>
      <xdr:colOff>165100</xdr:colOff>
      <xdr:row>77</xdr:row>
      <xdr:rowOff>73533</xdr:rowOff>
    </xdr:to>
    <xdr:sp macro="" textlink="">
      <xdr:nvSpPr>
        <xdr:cNvPr id="194" name="楕円 193"/>
        <xdr:cNvSpPr/>
      </xdr:nvSpPr>
      <xdr:spPr>
        <a:xfrm>
          <a:off x="1968500" y="131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90060</xdr:rowOff>
    </xdr:from>
    <xdr:ext cx="469744" cy="259045"/>
    <xdr:sp macro="" textlink="">
      <xdr:nvSpPr>
        <xdr:cNvPr id="195" name="テキスト ボックス 194"/>
        <xdr:cNvSpPr txBox="1"/>
      </xdr:nvSpPr>
      <xdr:spPr>
        <a:xfrm>
          <a:off x="1784428" y="1294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24257</xdr:rowOff>
    </xdr:from>
    <xdr:to>
      <xdr:col>6</xdr:col>
      <xdr:colOff>38100</xdr:colOff>
      <xdr:row>77</xdr:row>
      <xdr:rowOff>125857</xdr:rowOff>
    </xdr:to>
    <xdr:sp macro="" textlink="">
      <xdr:nvSpPr>
        <xdr:cNvPr id="196" name="楕円 195"/>
        <xdr:cNvSpPr/>
      </xdr:nvSpPr>
      <xdr:spPr>
        <a:xfrm>
          <a:off x="1079500" y="132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142384</xdr:rowOff>
    </xdr:from>
    <xdr:ext cx="469744" cy="259045"/>
    <xdr:sp macro="" textlink="">
      <xdr:nvSpPr>
        <xdr:cNvPr id="197" name="テキスト ボックス 196"/>
        <xdr:cNvSpPr txBox="1"/>
      </xdr:nvSpPr>
      <xdr:spPr>
        <a:xfrm>
          <a:off x="895428" y="1300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28502</xdr:rowOff>
    </xdr:from>
    <xdr:to>
      <xdr:col>24</xdr:col>
      <xdr:colOff>63500</xdr:colOff>
      <xdr:row>97</xdr:row>
      <xdr:rowOff>53975</xdr:rowOff>
    </xdr:to>
    <xdr:cxnSp macro="">
      <xdr:nvCxnSpPr>
        <xdr:cNvPr id="227" name="直線コネクタ 226"/>
        <xdr:cNvCxnSpPr/>
      </xdr:nvCxnSpPr>
      <xdr:spPr>
        <a:xfrm flipV="1">
          <a:off x="3797300" y="16659152"/>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107368</xdr:rowOff>
    </xdr:from>
    <xdr:ext cx="469744" cy="259045"/>
    <xdr:sp macro="" textlink="">
      <xdr:nvSpPr>
        <xdr:cNvPr id="228" name="扶助費平均値テキスト"/>
        <xdr:cNvSpPr txBox="1"/>
      </xdr:nvSpPr>
      <xdr:spPr>
        <a:xfrm>
          <a:off x="4686300" y="16395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53975</xdr:rowOff>
    </xdr:from>
    <xdr:to>
      <xdr:col>19</xdr:col>
      <xdr:colOff>177800</xdr:colOff>
      <xdr:row>97</xdr:row>
      <xdr:rowOff>86959</xdr:rowOff>
    </xdr:to>
    <xdr:cxnSp macro="">
      <xdr:nvCxnSpPr>
        <xdr:cNvPr id="230" name="直線コネクタ 229"/>
        <xdr:cNvCxnSpPr/>
      </xdr:nvCxnSpPr>
      <xdr:spPr>
        <a:xfrm flipV="1">
          <a:off x="2908300" y="16684625"/>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63335</xdr:rowOff>
    </xdr:from>
    <xdr:ext cx="469744" cy="259045"/>
    <xdr:sp macro="" textlink="">
      <xdr:nvSpPr>
        <xdr:cNvPr id="232" name="テキスト ボックス 231"/>
        <xdr:cNvSpPr txBox="1"/>
      </xdr:nvSpPr>
      <xdr:spPr>
        <a:xfrm>
          <a:off x="3549728" y="163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86959</xdr:rowOff>
    </xdr:from>
    <xdr:to>
      <xdr:col>15</xdr:col>
      <xdr:colOff>50800</xdr:colOff>
      <xdr:row>97</xdr:row>
      <xdr:rowOff>132189</xdr:rowOff>
    </xdr:to>
    <xdr:cxnSp macro="">
      <xdr:nvCxnSpPr>
        <xdr:cNvPr id="233" name="直線コネクタ 232"/>
        <xdr:cNvCxnSpPr/>
      </xdr:nvCxnSpPr>
      <xdr:spPr>
        <a:xfrm flipV="1">
          <a:off x="2019300" y="16717609"/>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100075</xdr:rowOff>
    </xdr:from>
    <xdr:ext cx="469744" cy="259045"/>
    <xdr:sp macro="" textlink="">
      <xdr:nvSpPr>
        <xdr:cNvPr id="235" name="テキスト ボックス 234"/>
        <xdr:cNvSpPr txBox="1"/>
      </xdr:nvSpPr>
      <xdr:spPr>
        <a:xfrm>
          <a:off x="2673428"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132189</xdr:rowOff>
    </xdr:from>
    <xdr:to>
      <xdr:col>10</xdr:col>
      <xdr:colOff>114300</xdr:colOff>
      <xdr:row>98</xdr:row>
      <xdr:rowOff>2049</xdr:rowOff>
    </xdr:to>
    <xdr:cxnSp macro="">
      <xdr:nvCxnSpPr>
        <xdr:cNvPr id="236" name="直線コネクタ 235"/>
        <xdr:cNvCxnSpPr/>
      </xdr:nvCxnSpPr>
      <xdr:spPr>
        <a:xfrm flipV="1">
          <a:off x="1130300" y="16762839"/>
          <a:ext cx="889000" cy="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118200</xdr:rowOff>
    </xdr:from>
    <xdr:ext cx="469744" cy="259045"/>
    <xdr:sp macro="" textlink="">
      <xdr:nvSpPr>
        <xdr:cNvPr id="238" name="テキスト ボックス 237"/>
        <xdr:cNvSpPr txBox="1"/>
      </xdr:nvSpPr>
      <xdr:spPr>
        <a:xfrm>
          <a:off x="1784428"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39" name="フローチャート: 判断 238"/>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144488</xdr:rowOff>
    </xdr:from>
    <xdr:ext cx="469744" cy="259045"/>
    <xdr:sp macro="" textlink="">
      <xdr:nvSpPr>
        <xdr:cNvPr id="240" name="テキスト ボックス 239"/>
        <xdr:cNvSpPr txBox="1"/>
      </xdr:nvSpPr>
      <xdr:spPr>
        <a:xfrm>
          <a:off x="895428"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149152</xdr:rowOff>
    </xdr:from>
    <xdr:to>
      <xdr:col>24</xdr:col>
      <xdr:colOff>114300</xdr:colOff>
      <xdr:row>97</xdr:row>
      <xdr:rowOff>79302</xdr:rowOff>
    </xdr:to>
    <xdr:sp macro="" textlink="">
      <xdr:nvSpPr>
        <xdr:cNvPr id="246" name="楕円 245"/>
        <xdr:cNvSpPr/>
      </xdr:nvSpPr>
      <xdr:spPr>
        <a:xfrm>
          <a:off x="4584700" y="166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127579</xdr:rowOff>
    </xdr:from>
    <xdr:ext cx="469744" cy="259045"/>
    <xdr:sp macro="" textlink="">
      <xdr:nvSpPr>
        <xdr:cNvPr id="247" name="扶助費該当値テキスト"/>
        <xdr:cNvSpPr txBox="1"/>
      </xdr:nvSpPr>
      <xdr:spPr>
        <a:xfrm>
          <a:off x="4686300" y="165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3175</xdr:rowOff>
    </xdr:from>
    <xdr:to>
      <xdr:col>20</xdr:col>
      <xdr:colOff>38100</xdr:colOff>
      <xdr:row>97</xdr:row>
      <xdr:rowOff>104775</xdr:rowOff>
    </xdr:to>
    <xdr:sp macro="" textlink="">
      <xdr:nvSpPr>
        <xdr:cNvPr id="248" name="楕円 247"/>
        <xdr:cNvSpPr/>
      </xdr:nvSpPr>
      <xdr:spPr>
        <a:xfrm>
          <a:off x="3746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95902</xdr:rowOff>
    </xdr:from>
    <xdr:ext cx="469744" cy="259045"/>
    <xdr:sp macro="" textlink="">
      <xdr:nvSpPr>
        <xdr:cNvPr id="249" name="テキスト ボックス 248"/>
        <xdr:cNvSpPr txBox="1"/>
      </xdr:nvSpPr>
      <xdr:spPr>
        <a:xfrm>
          <a:off x="3549728" y="1672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36159</xdr:rowOff>
    </xdr:from>
    <xdr:to>
      <xdr:col>15</xdr:col>
      <xdr:colOff>101600</xdr:colOff>
      <xdr:row>97</xdr:row>
      <xdr:rowOff>137759</xdr:rowOff>
    </xdr:to>
    <xdr:sp macro="" textlink="">
      <xdr:nvSpPr>
        <xdr:cNvPr id="250" name="楕円 249"/>
        <xdr:cNvSpPr/>
      </xdr:nvSpPr>
      <xdr:spPr>
        <a:xfrm>
          <a:off x="2857500" y="166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128886</xdr:rowOff>
    </xdr:from>
    <xdr:ext cx="469744" cy="259045"/>
    <xdr:sp macro="" textlink="">
      <xdr:nvSpPr>
        <xdr:cNvPr id="251" name="テキスト ボックス 250"/>
        <xdr:cNvSpPr txBox="1"/>
      </xdr:nvSpPr>
      <xdr:spPr>
        <a:xfrm>
          <a:off x="2673428" y="1675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81389</xdr:rowOff>
    </xdr:from>
    <xdr:to>
      <xdr:col>10</xdr:col>
      <xdr:colOff>165100</xdr:colOff>
      <xdr:row>98</xdr:row>
      <xdr:rowOff>11539</xdr:rowOff>
    </xdr:to>
    <xdr:sp macro="" textlink="">
      <xdr:nvSpPr>
        <xdr:cNvPr id="252" name="楕円 251"/>
        <xdr:cNvSpPr/>
      </xdr:nvSpPr>
      <xdr:spPr>
        <a:xfrm>
          <a:off x="1968500" y="167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2666</xdr:rowOff>
    </xdr:from>
    <xdr:ext cx="469744" cy="259045"/>
    <xdr:sp macro="" textlink="">
      <xdr:nvSpPr>
        <xdr:cNvPr id="253" name="テキスト ボックス 252"/>
        <xdr:cNvSpPr txBox="1"/>
      </xdr:nvSpPr>
      <xdr:spPr>
        <a:xfrm>
          <a:off x="1784428" y="1680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122699</xdr:rowOff>
    </xdr:from>
    <xdr:to>
      <xdr:col>6</xdr:col>
      <xdr:colOff>38100</xdr:colOff>
      <xdr:row>98</xdr:row>
      <xdr:rowOff>52849</xdr:rowOff>
    </xdr:to>
    <xdr:sp macro="" textlink="">
      <xdr:nvSpPr>
        <xdr:cNvPr id="254" name="楕円 253"/>
        <xdr:cNvSpPr/>
      </xdr:nvSpPr>
      <xdr:spPr>
        <a:xfrm>
          <a:off x="1079500" y="1675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43976</xdr:rowOff>
    </xdr:from>
    <xdr:ext cx="469744" cy="259045"/>
    <xdr:sp macro="" textlink="">
      <xdr:nvSpPr>
        <xdr:cNvPr id="255" name="テキスト ボックス 254"/>
        <xdr:cNvSpPr txBox="1"/>
      </xdr:nvSpPr>
      <xdr:spPr>
        <a:xfrm>
          <a:off x="895428" y="1684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109188</xdr:rowOff>
    </xdr:from>
    <xdr:to>
      <xdr:col>55</xdr:col>
      <xdr:colOff>0</xdr:colOff>
      <xdr:row>37</xdr:row>
      <xdr:rowOff>125973</xdr:rowOff>
    </xdr:to>
    <xdr:cxnSp macro="">
      <xdr:nvCxnSpPr>
        <xdr:cNvPr id="285" name="直線コネクタ 284"/>
        <xdr:cNvCxnSpPr/>
      </xdr:nvCxnSpPr>
      <xdr:spPr>
        <a:xfrm flipV="1">
          <a:off x="9639300" y="6452838"/>
          <a:ext cx="8382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15776</xdr:rowOff>
    </xdr:from>
    <xdr:ext cx="534377" cy="259045"/>
    <xdr:sp macro="" textlink="">
      <xdr:nvSpPr>
        <xdr:cNvPr id="286" name="補助費等平均値テキスト"/>
        <xdr:cNvSpPr txBox="1"/>
      </xdr:nvSpPr>
      <xdr:spPr>
        <a:xfrm>
          <a:off x="10528300" y="618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118778</xdr:rowOff>
    </xdr:from>
    <xdr:to>
      <xdr:col>50</xdr:col>
      <xdr:colOff>114300</xdr:colOff>
      <xdr:row>37</xdr:row>
      <xdr:rowOff>125973</xdr:rowOff>
    </xdr:to>
    <xdr:cxnSp macro="">
      <xdr:nvCxnSpPr>
        <xdr:cNvPr id="288" name="直線コネクタ 287"/>
        <xdr:cNvCxnSpPr/>
      </xdr:nvCxnSpPr>
      <xdr:spPr>
        <a:xfrm>
          <a:off x="8750300" y="6462428"/>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10322</xdr:rowOff>
    </xdr:from>
    <xdr:ext cx="534377" cy="259045"/>
    <xdr:sp macro="" textlink="">
      <xdr:nvSpPr>
        <xdr:cNvPr id="290" name="テキスト ボックス 289"/>
        <xdr:cNvSpPr txBox="1"/>
      </xdr:nvSpPr>
      <xdr:spPr>
        <a:xfrm>
          <a:off x="9359411" y="61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118778</xdr:rowOff>
    </xdr:from>
    <xdr:to>
      <xdr:col>45</xdr:col>
      <xdr:colOff>177800</xdr:colOff>
      <xdr:row>38</xdr:row>
      <xdr:rowOff>66886</xdr:rowOff>
    </xdr:to>
    <xdr:cxnSp macro="">
      <xdr:nvCxnSpPr>
        <xdr:cNvPr id="291" name="直線コネクタ 290"/>
        <xdr:cNvCxnSpPr/>
      </xdr:nvCxnSpPr>
      <xdr:spPr>
        <a:xfrm flipV="1">
          <a:off x="7861300" y="6462428"/>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66886</xdr:rowOff>
    </xdr:from>
    <xdr:to>
      <xdr:col>41</xdr:col>
      <xdr:colOff>50800</xdr:colOff>
      <xdr:row>38</xdr:row>
      <xdr:rowOff>88494</xdr:rowOff>
    </xdr:to>
    <xdr:cxnSp macro="">
      <xdr:nvCxnSpPr>
        <xdr:cNvPr id="294" name="直線コネクタ 293"/>
        <xdr:cNvCxnSpPr/>
      </xdr:nvCxnSpPr>
      <xdr:spPr>
        <a:xfrm flipV="1">
          <a:off x="6972300" y="6581986"/>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131781</xdr:rowOff>
    </xdr:from>
    <xdr:ext cx="534377" cy="259045"/>
    <xdr:sp macro="" textlink="">
      <xdr:nvSpPr>
        <xdr:cNvPr id="296" name="テキスト ボックス 295"/>
        <xdr:cNvSpPr txBox="1"/>
      </xdr:nvSpPr>
      <xdr:spPr>
        <a:xfrm>
          <a:off x="7594111" y="66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297" name="フローチャート: 判断 296"/>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154924</xdr:rowOff>
    </xdr:from>
    <xdr:ext cx="534377" cy="259045"/>
    <xdr:sp macro="" textlink="">
      <xdr:nvSpPr>
        <xdr:cNvPr id="298" name="テキスト ボックス 297"/>
        <xdr:cNvSpPr txBox="1"/>
      </xdr:nvSpPr>
      <xdr:spPr>
        <a:xfrm>
          <a:off x="6705111" y="66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58388</xdr:rowOff>
    </xdr:from>
    <xdr:to>
      <xdr:col>55</xdr:col>
      <xdr:colOff>50800</xdr:colOff>
      <xdr:row>37</xdr:row>
      <xdr:rowOff>159987</xdr:rowOff>
    </xdr:to>
    <xdr:sp macro="" textlink="">
      <xdr:nvSpPr>
        <xdr:cNvPr id="304" name="楕円 303"/>
        <xdr:cNvSpPr/>
      </xdr:nvSpPr>
      <xdr:spPr>
        <a:xfrm>
          <a:off x="10426700" y="6402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144765</xdr:rowOff>
    </xdr:from>
    <xdr:ext cx="534377" cy="259045"/>
    <xdr:sp macro="" textlink="">
      <xdr:nvSpPr>
        <xdr:cNvPr id="305" name="補助費等該当値テキスト"/>
        <xdr:cNvSpPr txBox="1"/>
      </xdr:nvSpPr>
      <xdr:spPr>
        <a:xfrm>
          <a:off x="10528300" y="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75173</xdr:rowOff>
    </xdr:from>
    <xdr:to>
      <xdr:col>50</xdr:col>
      <xdr:colOff>165100</xdr:colOff>
      <xdr:row>38</xdr:row>
      <xdr:rowOff>5323</xdr:rowOff>
    </xdr:to>
    <xdr:sp macro="" textlink="">
      <xdr:nvSpPr>
        <xdr:cNvPr id="306" name="楕円 305"/>
        <xdr:cNvSpPr/>
      </xdr:nvSpPr>
      <xdr:spPr>
        <a:xfrm>
          <a:off x="9588500" y="64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167900</xdr:rowOff>
    </xdr:from>
    <xdr:ext cx="534377" cy="259045"/>
    <xdr:sp macro="" textlink="">
      <xdr:nvSpPr>
        <xdr:cNvPr id="307" name="テキスト ボックス 306"/>
        <xdr:cNvSpPr txBox="1"/>
      </xdr:nvSpPr>
      <xdr:spPr>
        <a:xfrm>
          <a:off x="9359411" y="6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67978</xdr:rowOff>
    </xdr:from>
    <xdr:to>
      <xdr:col>46</xdr:col>
      <xdr:colOff>38100</xdr:colOff>
      <xdr:row>37</xdr:row>
      <xdr:rowOff>169577</xdr:rowOff>
    </xdr:to>
    <xdr:sp macro="" textlink="">
      <xdr:nvSpPr>
        <xdr:cNvPr id="308" name="楕円 307"/>
        <xdr:cNvSpPr/>
      </xdr:nvSpPr>
      <xdr:spPr>
        <a:xfrm>
          <a:off x="8699500" y="6411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160705</xdr:rowOff>
    </xdr:from>
    <xdr:ext cx="534377" cy="259045"/>
    <xdr:sp macro="" textlink="">
      <xdr:nvSpPr>
        <xdr:cNvPr id="309" name="テキスト ボックス 308"/>
        <xdr:cNvSpPr txBox="1"/>
      </xdr:nvSpPr>
      <xdr:spPr>
        <a:xfrm>
          <a:off x="8483111" y="65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16086</xdr:rowOff>
    </xdr:from>
    <xdr:to>
      <xdr:col>41</xdr:col>
      <xdr:colOff>101600</xdr:colOff>
      <xdr:row>38</xdr:row>
      <xdr:rowOff>117686</xdr:rowOff>
    </xdr:to>
    <xdr:sp macro="" textlink="">
      <xdr:nvSpPr>
        <xdr:cNvPr id="310" name="楕円 309"/>
        <xdr:cNvSpPr/>
      </xdr:nvSpPr>
      <xdr:spPr>
        <a:xfrm>
          <a:off x="7810500" y="65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134212</xdr:rowOff>
    </xdr:from>
    <xdr:ext cx="534377" cy="259045"/>
    <xdr:sp macro="" textlink="">
      <xdr:nvSpPr>
        <xdr:cNvPr id="311" name="テキスト ボックス 310"/>
        <xdr:cNvSpPr txBox="1"/>
      </xdr:nvSpPr>
      <xdr:spPr>
        <a:xfrm>
          <a:off x="7594111" y="630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37694</xdr:rowOff>
    </xdr:from>
    <xdr:to>
      <xdr:col>36</xdr:col>
      <xdr:colOff>165100</xdr:colOff>
      <xdr:row>38</xdr:row>
      <xdr:rowOff>139294</xdr:rowOff>
    </xdr:to>
    <xdr:sp macro="" textlink="">
      <xdr:nvSpPr>
        <xdr:cNvPr id="312" name="楕円 311"/>
        <xdr:cNvSpPr/>
      </xdr:nvSpPr>
      <xdr:spPr>
        <a:xfrm>
          <a:off x="6921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155820</xdr:rowOff>
    </xdr:from>
    <xdr:ext cx="534377" cy="259045"/>
    <xdr:sp macro="" textlink="">
      <xdr:nvSpPr>
        <xdr:cNvPr id="313" name="テキスト ボックス 312"/>
        <xdr:cNvSpPr txBox="1"/>
      </xdr:nvSpPr>
      <xdr:spPr>
        <a:xfrm>
          <a:off x="6705111" y="63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105835</xdr:rowOff>
    </xdr:from>
    <xdr:to>
      <xdr:col>55</xdr:col>
      <xdr:colOff>0</xdr:colOff>
      <xdr:row>55</xdr:row>
      <xdr:rowOff>167360</xdr:rowOff>
    </xdr:to>
    <xdr:cxnSp macro="">
      <xdr:nvCxnSpPr>
        <xdr:cNvPr id="342" name="直線コネクタ 341"/>
        <xdr:cNvCxnSpPr/>
      </xdr:nvCxnSpPr>
      <xdr:spPr>
        <a:xfrm>
          <a:off x="9639300" y="9535585"/>
          <a:ext cx="838200" cy="6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3"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105835</xdr:rowOff>
    </xdr:from>
    <xdr:to>
      <xdr:col>50</xdr:col>
      <xdr:colOff>114300</xdr:colOff>
      <xdr:row>56</xdr:row>
      <xdr:rowOff>13371</xdr:rowOff>
    </xdr:to>
    <xdr:cxnSp macro="">
      <xdr:nvCxnSpPr>
        <xdr:cNvPr id="345" name="直線コネクタ 344"/>
        <xdr:cNvCxnSpPr/>
      </xdr:nvCxnSpPr>
      <xdr:spPr>
        <a:xfrm flipV="1">
          <a:off x="8750300" y="9535585"/>
          <a:ext cx="889000" cy="7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67229</xdr:rowOff>
    </xdr:from>
    <xdr:ext cx="534377" cy="259045"/>
    <xdr:sp macro="" textlink="">
      <xdr:nvSpPr>
        <xdr:cNvPr id="347" name="テキスト ボックス 346"/>
        <xdr:cNvSpPr txBox="1"/>
      </xdr:nvSpPr>
      <xdr:spPr>
        <a:xfrm>
          <a:off x="93594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147951</xdr:rowOff>
    </xdr:from>
    <xdr:to>
      <xdr:col>45</xdr:col>
      <xdr:colOff>177800</xdr:colOff>
      <xdr:row>56</xdr:row>
      <xdr:rowOff>13371</xdr:rowOff>
    </xdr:to>
    <xdr:cxnSp macro="">
      <xdr:nvCxnSpPr>
        <xdr:cNvPr id="348" name="直線コネクタ 347"/>
        <xdr:cNvCxnSpPr/>
      </xdr:nvCxnSpPr>
      <xdr:spPr>
        <a:xfrm>
          <a:off x="7861300" y="9577701"/>
          <a:ext cx="8890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0" name="テキスト ボックス 349"/>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80994</xdr:rowOff>
    </xdr:from>
    <xdr:to>
      <xdr:col>41</xdr:col>
      <xdr:colOff>50800</xdr:colOff>
      <xdr:row>55</xdr:row>
      <xdr:rowOff>147951</xdr:rowOff>
    </xdr:to>
    <xdr:cxnSp macro="">
      <xdr:nvCxnSpPr>
        <xdr:cNvPr id="351" name="直線コネクタ 350"/>
        <xdr:cNvCxnSpPr/>
      </xdr:nvCxnSpPr>
      <xdr:spPr>
        <a:xfrm>
          <a:off x="6972300" y="9510744"/>
          <a:ext cx="889000" cy="6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100354</xdr:rowOff>
    </xdr:from>
    <xdr:ext cx="534377" cy="259045"/>
    <xdr:sp macro="" textlink="">
      <xdr:nvSpPr>
        <xdr:cNvPr id="353" name="テキスト ボックス 352"/>
        <xdr:cNvSpPr txBox="1"/>
      </xdr:nvSpPr>
      <xdr:spPr>
        <a:xfrm>
          <a:off x="7594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4" name="フローチャート: 判断 353"/>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109520</xdr:rowOff>
    </xdr:from>
    <xdr:ext cx="534377" cy="259045"/>
    <xdr:sp macro="" textlink="">
      <xdr:nvSpPr>
        <xdr:cNvPr id="355" name="テキスト ボックス 354"/>
        <xdr:cNvSpPr txBox="1"/>
      </xdr:nvSpPr>
      <xdr:spPr>
        <a:xfrm>
          <a:off x="6705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116560</xdr:rowOff>
    </xdr:from>
    <xdr:to>
      <xdr:col>55</xdr:col>
      <xdr:colOff>50800</xdr:colOff>
      <xdr:row>56</xdr:row>
      <xdr:rowOff>46710</xdr:rowOff>
    </xdr:to>
    <xdr:sp macro="" textlink="">
      <xdr:nvSpPr>
        <xdr:cNvPr id="361" name="楕円 360"/>
        <xdr:cNvSpPr/>
      </xdr:nvSpPr>
      <xdr:spPr>
        <a:xfrm>
          <a:off x="10426700" y="95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139437</xdr:rowOff>
    </xdr:from>
    <xdr:ext cx="534377" cy="259045"/>
    <xdr:sp macro="" textlink="">
      <xdr:nvSpPr>
        <xdr:cNvPr id="362" name="普通建設事業費該当値テキスト"/>
        <xdr:cNvSpPr txBox="1"/>
      </xdr:nvSpPr>
      <xdr:spPr>
        <a:xfrm>
          <a:off x="10528300" y="93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55035</xdr:rowOff>
    </xdr:from>
    <xdr:to>
      <xdr:col>50</xdr:col>
      <xdr:colOff>165100</xdr:colOff>
      <xdr:row>55</xdr:row>
      <xdr:rowOff>156635</xdr:rowOff>
    </xdr:to>
    <xdr:sp macro="" textlink="">
      <xdr:nvSpPr>
        <xdr:cNvPr id="363" name="楕円 362"/>
        <xdr:cNvSpPr/>
      </xdr:nvSpPr>
      <xdr:spPr>
        <a:xfrm>
          <a:off x="9588500" y="94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1712</xdr:rowOff>
    </xdr:from>
    <xdr:ext cx="534377" cy="259045"/>
    <xdr:sp macro="" textlink="">
      <xdr:nvSpPr>
        <xdr:cNvPr id="364" name="テキスト ボックス 363"/>
        <xdr:cNvSpPr txBox="1"/>
      </xdr:nvSpPr>
      <xdr:spPr>
        <a:xfrm>
          <a:off x="9359411" y="92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134021</xdr:rowOff>
    </xdr:from>
    <xdr:to>
      <xdr:col>46</xdr:col>
      <xdr:colOff>38100</xdr:colOff>
      <xdr:row>56</xdr:row>
      <xdr:rowOff>64171</xdr:rowOff>
    </xdr:to>
    <xdr:sp macro="" textlink="">
      <xdr:nvSpPr>
        <xdr:cNvPr id="365" name="楕円 364"/>
        <xdr:cNvSpPr/>
      </xdr:nvSpPr>
      <xdr:spPr>
        <a:xfrm>
          <a:off x="8699500" y="9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80698</xdr:rowOff>
    </xdr:from>
    <xdr:ext cx="534377" cy="259045"/>
    <xdr:sp macro="" textlink="">
      <xdr:nvSpPr>
        <xdr:cNvPr id="366" name="テキスト ボックス 365"/>
        <xdr:cNvSpPr txBox="1"/>
      </xdr:nvSpPr>
      <xdr:spPr>
        <a:xfrm>
          <a:off x="8483111" y="93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97151</xdr:rowOff>
    </xdr:from>
    <xdr:to>
      <xdr:col>41</xdr:col>
      <xdr:colOff>101600</xdr:colOff>
      <xdr:row>56</xdr:row>
      <xdr:rowOff>27301</xdr:rowOff>
    </xdr:to>
    <xdr:sp macro="" textlink="">
      <xdr:nvSpPr>
        <xdr:cNvPr id="367" name="楕円 366"/>
        <xdr:cNvSpPr/>
      </xdr:nvSpPr>
      <xdr:spPr>
        <a:xfrm>
          <a:off x="7810500" y="95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43828</xdr:rowOff>
    </xdr:from>
    <xdr:ext cx="534377" cy="259045"/>
    <xdr:sp macro="" textlink="">
      <xdr:nvSpPr>
        <xdr:cNvPr id="368" name="テキスト ボックス 367"/>
        <xdr:cNvSpPr txBox="1"/>
      </xdr:nvSpPr>
      <xdr:spPr>
        <a:xfrm>
          <a:off x="7594111" y="930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30194</xdr:rowOff>
    </xdr:from>
    <xdr:to>
      <xdr:col>36</xdr:col>
      <xdr:colOff>165100</xdr:colOff>
      <xdr:row>55</xdr:row>
      <xdr:rowOff>131794</xdr:rowOff>
    </xdr:to>
    <xdr:sp macro="" textlink="">
      <xdr:nvSpPr>
        <xdr:cNvPr id="369" name="楕円 368"/>
        <xdr:cNvSpPr/>
      </xdr:nvSpPr>
      <xdr:spPr>
        <a:xfrm>
          <a:off x="6921500" y="94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148321</xdr:rowOff>
    </xdr:from>
    <xdr:ext cx="534377" cy="259045"/>
    <xdr:sp macro="" textlink="">
      <xdr:nvSpPr>
        <xdr:cNvPr id="370" name="テキスト ボックス 369"/>
        <xdr:cNvSpPr txBox="1"/>
      </xdr:nvSpPr>
      <xdr:spPr>
        <a:xfrm>
          <a:off x="6705111" y="92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51755</xdr:rowOff>
    </xdr:from>
    <xdr:to>
      <xdr:col>55</xdr:col>
      <xdr:colOff>0</xdr:colOff>
      <xdr:row>77</xdr:row>
      <xdr:rowOff>136613</xdr:rowOff>
    </xdr:to>
    <xdr:cxnSp macro="">
      <xdr:nvCxnSpPr>
        <xdr:cNvPr id="399" name="直線コネクタ 398"/>
        <xdr:cNvCxnSpPr/>
      </xdr:nvCxnSpPr>
      <xdr:spPr>
        <a:xfrm>
          <a:off x="9639300" y="13253405"/>
          <a:ext cx="838200" cy="8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51755</xdr:rowOff>
    </xdr:from>
    <xdr:to>
      <xdr:col>50</xdr:col>
      <xdr:colOff>114300</xdr:colOff>
      <xdr:row>77</xdr:row>
      <xdr:rowOff>93898</xdr:rowOff>
    </xdr:to>
    <xdr:cxnSp macro="">
      <xdr:nvCxnSpPr>
        <xdr:cNvPr id="402" name="直線コネクタ 401"/>
        <xdr:cNvCxnSpPr/>
      </xdr:nvCxnSpPr>
      <xdr:spPr>
        <a:xfrm flipV="1">
          <a:off x="8750300" y="13253405"/>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4" name="テキスト ボックス 403"/>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92576</xdr:rowOff>
    </xdr:from>
    <xdr:to>
      <xdr:col>45</xdr:col>
      <xdr:colOff>177800</xdr:colOff>
      <xdr:row>77</xdr:row>
      <xdr:rowOff>93898</xdr:rowOff>
    </xdr:to>
    <xdr:cxnSp macro="">
      <xdr:nvCxnSpPr>
        <xdr:cNvPr id="405" name="直線コネクタ 404"/>
        <xdr:cNvCxnSpPr/>
      </xdr:nvCxnSpPr>
      <xdr:spPr>
        <a:xfrm>
          <a:off x="7861300" y="13294226"/>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7" name="テキスト ボックス 406"/>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125294</xdr:rowOff>
    </xdr:from>
    <xdr:ext cx="534377" cy="259045"/>
    <xdr:sp macro="" textlink="">
      <xdr:nvSpPr>
        <xdr:cNvPr id="409" name="テキスト ボックス 408"/>
        <xdr:cNvSpPr txBox="1"/>
      </xdr:nvSpPr>
      <xdr:spPr>
        <a:xfrm>
          <a:off x="7594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85813</xdr:rowOff>
    </xdr:from>
    <xdr:to>
      <xdr:col>55</xdr:col>
      <xdr:colOff>50800</xdr:colOff>
      <xdr:row>78</xdr:row>
      <xdr:rowOff>15963</xdr:rowOff>
    </xdr:to>
    <xdr:sp macro="" textlink="">
      <xdr:nvSpPr>
        <xdr:cNvPr id="415" name="楕円 414"/>
        <xdr:cNvSpPr/>
      </xdr:nvSpPr>
      <xdr:spPr>
        <a:xfrm>
          <a:off x="10426700" y="132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108690</xdr:rowOff>
    </xdr:from>
    <xdr:ext cx="534377" cy="259045"/>
    <xdr:sp macro="" textlink="">
      <xdr:nvSpPr>
        <xdr:cNvPr id="416" name="普通建設事業費 （ うち新規整備　）該当値テキスト"/>
        <xdr:cNvSpPr txBox="1"/>
      </xdr:nvSpPr>
      <xdr:spPr>
        <a:xfrm>
          <a:off x="10528300" y="131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955</xdr:rowOff>
    </xdr:from>
    <xdr:to>
      <xdr:col>50</xdr:col>
      <xdr:colOff>165100</xdr:colOff>
      <xdr:row>77</xdr:row>
      <xdr:rowOff>102555</xdr:rowOff>
    </xdr:to>
    <xdr:sp macro="" textlink="">
      <xdr:nvSpPr>
        <xdr:cNvPr id="417" name="楕円 416"/>
        <xdr:cNvSpPr/>
      </xdr:nvSpPr>
      <xdr:spPr>
        <a:xfrm>
          <a:off x="9588500" y="132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119082</xdr:rowOff>
    </xdr:from>
    <xdr:ext cx="534377" cy="259045"/>
    <xdr:sp macro="" textlink="">
      <xdr:nvSpPr>
        <xdr:cNvPr id="418" name="テキスト ボックス 417"/>
        <xdr:cNvSpPr txBox="1"/>
      </xdr:nvSpPr>
      <xdr:spPr>
        <a:xfrm>
          <a:off x="9359411" y="1297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43098</xdr:rowOff>
    </xdr:from>
    <xdr:to>
      <xdr:col>46</xdr:col>
      <xdr:colOff>38100</xdr:colOff>
      <xdr:row>77</xdr:row>
      <xdr:rowOff>144698</xdr:rowOff>
    </xdr:to>
    <xdr:sp macro="" textlink="">
      <xdr:nvSpPr>
        <xdr:cNvPr id="419" name="楕円 418"/>
        <xdr:cNvSpPr/>
      </xdr:nvSpPr>
      <xdr:spPr>
        <a:xfrm>
          <a:off x="8699500" y="132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161225</xdr:rowOff>
    </xdr:from>
    <xdr:ext cx="534377" cy="259045"/>
    <xdr:sp macro="" textlink="">
      <xdr:nvSpPr>
        <xdr:cNvPr id="420" name="テキスト ボックス 419"/>
        <xdr:cNvSpPr txBox="1"/>
      </xdr:nvSpPr>
      <xdr:spPr>
        <a:xfrm>
          <a:off x="8483111" y="130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41776</xdr:rowOff>
    </xdr:from>
    <xdr:to>
      <xdr:col>41</xdr:col>
      <xdr:colOff>101600</xdr:colOff>
      <xdr:row>77</xdr:row>
      <xdr:rowOff>143376</xdr:rowOff>
    </xdr:to>
    <xdr:sp macro="" textlink="">
      <xdr:nvSpPr>
        <xdr:cNvPr id="421" name="楕円 420"/>
        <xdr:cNvSpPr/>
      </xdr:nvSpPr>
      <xdr:spPr>
        <a:xfrm>
          <a:off x="7810500" y="132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159903</xdr:rowOff>
    </xdr:from>
    <xdr:ext cx="534377" cy="259045"/>
    <xdr:sp macro="" textlink="">
      <xdr:nvSpPr>
        <xdr:cNvPr id="422" name="テキスト ボックス 421"/>
        <xdr:cNvSpPr txBox="1"/>
      </xdr:nvSpPr>
      <xdr:spPr>
        <a:xfrm>
          <a:off x="7594111" y="130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130327</xdr:rowOff>
    </xdr:from>
    <xdr:to>
      <xdr:col>55</xdr:col>
      <xdr:colOff>0</xdr:colOff>
      <xdr:row>96</xdr:row>
      <xdr:rowOff>9463</xdr:rowOff>
    </xdr:to>
    <xdr:cxnSp macro="">
      <xdr:nvCxnSpPr>
        <xdr:cNvPr id="451" name="直線コネクタ 450"/>
        <xdr:cNvCxnSpPr/>
      </xdr:nvCxnSpPr>
      <xdr:spPr>
        <a:xfrm>
          <a:off x="9639300" y="16418077"/>
          <a:ext cx="8382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130327</xdr:rowOff>
    </xdr:from>
    <xdr:to>
      <xdr:col>50</xdr:col>
      <xdr:colOff>114300</xdr:colOff>
      <xdr:row>96</xdr:row>
      <xdr:rowOff>142117</xdr:rowOff>
    </xdr:to>
    <xdr:cxnSp macro="">
      <xdr:nvCxnSpPr>
        <xdr:cNvPr id="454" name="直線コネクタ 453"/>
        <xdr:cNvCxnSpPr/>
      </xdr:nvCxnSpPr>
      <xdr:spPr>
        <a:xfrm flipV="1">
          <a:off x="8750300" y="16418077"/>
          <a:ext cx="889000" cy="18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46426</xdr:rowOff>
    </xdr:from>
    <xdr:ext cx="534377" cy="259045"/>
    <xdr:sp macro="" textlink="">
      <xdr:nvSpPr>
        <xdr:cNvPr id="456" name="テキスト ボックス 455"/>
        <xdr:cNvSpPr txBox="1"/>
      </xdr:nvSpPr>
      <xdr:spPr>
        <a:xfrm>
          <a:off x="93594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120498</xdr:rowOff>
    </xdr:from>
    <xdr:to>
      <xdr:col>45</xdr:col>
      <xdr:colOff>177800</xdr:colOff>
      <xdr:row>96</xdr:row>
      <xdr:rowOff>142117</xdr:rowOff>
    </xdr:to>
    <xdr:cxnSp macro="">
      <xdr:nvCxnSpPr>
        <xdr:cNvPr id="457" name="直線コネクタ 456"/>
        <xdr:cNvCxnSpPr/>
      </xdr:nvCxnSpPr>
      <xdr:spPr>
        <a:xfrm>
          <a:off x="7861300" y="16579698"/>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98024</xdr:rowOff>
    </xdr:from>
    <xdr:ext cx="534377" cy="259045"/>
    <xdr:sp macro="" textlink="">
      <xdr:nvSpPr>
        <xdr:cNvPr id="459" name="テキスト ボックス 458"/>
        <xdr:cNvSpPr txBox="1"/>
      </xdr:nvSpPr>
      <xdr:spPr>
        <a:xfrm>
          <a:off x="8483111" y="167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100082</xdr:rowOff>
    </xdr:from>
    <xdr:ext cx="534377" cy="259045"/>
    <xdr:sp macro="" textlink="">
      <xdr:nvSpPr>
        <xdr:cNvPr id="461" name="テキスト ボックス 460"/>
        <xdr:cNvSpPr txBox="1"/>
      </xdr:nvSpPr>
      <xdr:spPr>
        <a:xfrm>
          <a:off x="75941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130113</xdr:rowOff>
    </xdr:from>
    <xdr:to>
      <xdr:col>55</xdr:col>
      <xdr:colOff>50800</xdr:colOff>
      <xdr:row>96</xdr:row>
      <xdr:rowOff>60263</xdr:rowOff>
    </xdr:to>
    <xdr:sp macro="" textlink="">
      <xdr:nvSpPr>
        <xdr:cNvPr id="467" name="楕円 466"/>
        <xdr:cNvSpPr/>
      </xdr:nvSpPr>
      <xdr:spPr>
        <a:xfrm>
          <a:off x="10426700" y="164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152990</xdr:rowOff>
    </xdr:from>
    <xdr:ext cx="534377" cy="259045"/>
    <xdr:sp macro="" textlink="">
      <xdr:nvSpPr>
        <xdr:cNvPr id="468" name="普通建設事業費 （ うち更新整備　）該当値テキスト"/>
        <xdr:cNvSpPr txBox="1"/>
      </xdr:nvSpPr>
      <xdr:spPr>
        <a:xfrm>
          <a:off x="10528300" y="162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79527</xdr:rowOff>
    </xdr:from>
    <xdr:to>
      <xdr:col>50</xdr:col>
      <xdr:colOff>165100</xdr:colOff>
      <xdr:row>96</xdr:row>
      <xdr:rowOff>9677</xdr:rowOff>
    </xdr:to>
    <xdr:sp macro="" textlink="">
      <xdr:nvSpPr>
        <xdr:cNvPr id="469" name="楕円 468"/>
        <xdr:cNvSpPr/>
      </xdr:nvSpPr>
      <xdr:spPr>
        <a:xfrm>
          <a:off x="9588500" y="163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26204</xdr:rowOff>
    </xdr:from>
    <xdr:ext cx="534377" cy="259045"/>
    <xdr:sp macro="" textlink="">
      <xdr:nvSpPr>
        <xdr:cNvPr id="470" name="テキスト ボックス 469"/>
        <xdr:cNvSpPr txBox="1"/>
      </xdr:nvSpPr>
      <xdr:spPr>
        <a:xfrm>
          <a:off x="9359411" y="161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91317</xdr:rowOff>
    </xdr:from>
    <xdr:to>
      <xdr:col>46</xdr:col>
      <xdr:colOff>38100</xdr:colOff>
      <xdr:row>97</xdr:row>
      <xdr:rowOff>21467</xdr:rowOff>
    </xdr:to>
    <xdr:sp macro="" textlink="">
      <xdr:nvSpPr>
        <xdr:cNvPr id="471" name="楕円 470"/>
        <xdr:cNvSpPr/>
      </xdr:nvSpPr>
      <xdr:spPr>
        <a:xfrm>
          <a:off x="8699500" y="165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37994</xdr:rowOff>
    </xdr:from>
    <xdr:ext cx="534377" cy="259045"/>
    <xdr:sp macro="" textlink="">
      <xdr:nvSpPr>
        <xdr:cNvPr id="472" name="テキスト ボックス 471"/>
        <xdr:cNvSpPr txBox="1"/>
      </xdr:nvSpPr>
      <xdr:spPr>
        <a:xfrm>
          <a:off x="8483111" y="1632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69698</xdr:rowOff>
    </xdr:from>
    <xdr:to>
      <xdr:col>41</xdr:col>
      <xdr:colOff>101600</xdr:colOff>
      <xdr:row>96</xdr:row>
      <xdr:rowOff>171298</xdr:rowOff>
    </xdr:to>
    <xdr:sp macro="" textlink="">
      <xdr:nvSpPr>
        <xdr:cNvPr id="473" name="楕円 472"/>
        <xdr:cNvSpPr/>
      </xdr:nvSpPr>
      <xdr:spPr>
        <a:xfrm>
          <a:off x="7810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16375</xdr:rowOff>
    </xdr:from>
    <xdr:ext cx="534377" cy="259045"/>
    <xdr:sp macro="" textlink="">
      <xdr:nvSpPr>
        <xdr:cNvPr id="474" name="テキスト ボックス 473"/>
        <xdr:cNvSpPr txBox="1"/>
      </xdr:nvSpPr>
      <xdr:spPr>
        <a:xfrm>
          <a:off x="7594111" y="163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139624</xdr:rowOff>
    </xdr:from>
    <xdr:to>
      <xdr:col>85</xdr:col>
      <xdr:colOff>127000</xdr:colOff>
      <xdr:row>39</xdr:row>
      <xdr:rowOff>3283</xdr:rowOff>
    </xdr:to>
    <xdr:cxnSp macro="">
      <xdr:nvCxnSpPr>
        <xdr:cNvPr id="501" name="直線コネクタ 500"/>
        <xdr:cNvCxnSpPr/>
      </xdr:nvCxnSpPr>
      <xdr:spPr>
        <a:xfrm flipV="1">
          <a:off x="15481300" y="6654724"/>
          <a:ext cx="838200" cy="3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79157</xdr:rowOff>
    </xdr:from>
    <xdr:ext cx="469744" cy="259045"/>
    <xdr:sp macro="" textlink="">
      <xdr:nvSpPr>
        <xdr:cNvPr id="502" name="災害復旧事業費平均値テキスト"/>
        <xdr:cNvSpPr txBox="1"/>
      </xdr:nvSpPr>
      <xdr:spPr>
        <a:xfrm>
          <a:off x="16370300" y="659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147834</xdr:rowOff>
    </xdr:from>
    <xdr:to>
      <xdr:col>81</xdr:col>
      <xdr:colOff>50800</xdr:colOff>
      <xdr:row>39</xdr:row>
      <xdr:rowOff>3283</xdr:rowOff>
    </xdr:to>
    <xdr:cxnSp macro="">
      <xdr:nvCxnSpPr>
        <xdr:cNvPr id="504" name="直線コネクタ 503"/>
        <xdr:cNvCxnSpPr/>
      </xdr:nvCxnSpPr>
      <xdr:spPr>
        <a:xfrm>
          <a:off x="14592300" y="6662934"/>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124117</xdr:rowOff>
    </xdr:from>
    <xdr:to>
      <xdr:col>76</xdr:col>
      <xdr:colOff>114300</xdr:colOff>
      <xdr:row>38</xdr:row>
      <xdr:rowOff>147834</xdr:rowOff>
    </xdr:to>
    <xdr:cxnSp macro="">
      <xdr:nvCxnSpPr>
        <xdr:cNvPr id="507" name="直線コネクタ 506"/>
        <xdr:cNvCxnSpPr/>
      </xdr:nvCxnSpPr>
      <xdr:spPr>
        <a:xfrm>
          <a:off x="13703300" y="6639217"/>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109830</xdr:rowOff>
    </xdr:from>
    <xdr:to>
      <xdr:col>71</xdr:col>
      <xdr:colOff>177800</xdr:colOff>
      <xdr:row>38</xdr:row>
      <xdr:rowOff>124117</xdr:rowOff>
    </xdr:to>
    <xdr:cxnSp macro="">
      <xdr:nvCxnSpPr>
        <xdr:cNvPr id="510" name="直線コネクタ 509"/>
        <xdr:cNvCxnSpPr/>
      </xdr:nvCxnSpPr>
      <xdr:spPr>
        <a:xfrm>
          <a:off x="12814300" y="662493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38295</xdr:rowOff>
    </xdr:from>
    <xdr:ext cx="469744" cy="259045"/>
    <xdr:sp macro="" textlink="">
      <xdr:nvSpPr>
        <xdr:cNvPr id="512" name="テキスト ボックス 511"/>
        <xdr:cNvSpPr txBox="1"/>
      </xdr:nvSpPr>
      <xdr:spPr>
        <a:xfrm>
          <a:off x="13468428" y="67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3" name="フローチャート: 判断 512"/>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35342</xdr:rowOff>
    </xdr:from>
    <xdr:ext cx="469744" cy="259045"/>
    <xdr:sp macro="" textlink="">
      <xdr:nvSpPr>
        <xdr:cNvPr id="514" name="テキスト ボックス 513"/>
        <xdr:cNvSpPr txBox="1"/>
      </xdr:nvSpPr>
      <xdr:spPr>
        <a:xfrm>
          <a:off x="12579428" y="67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88824</xdr:rowOff>
    </xdr:from>
    <xdr:to>
      <xdr:col>85</xdr:col>
      <xdr:colOff>177800</xdr:colOff>
      <xdr:row>39</xdr:row>
      <xdr:rowOff>18974</xdr:rowOff>
    </xdr:to>
    <xdr:sp macro="" textlink="">
      <xdr:nvSpPr>
        <xdr:cNvPr id="520" name="楕円 519"/>
        <xdr:cNvSpPr/>
      </xdr:nvSpPr>
      <xdr:spPr>
        <a:xfrm>
          <a:off x="16268700" y="66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48201</xdr:rowOff>
    </xdr:from>
    <xdr:ext cx="469744" cy="259045"/>
    <xdr:sp macro="" textlink="">
      <xdr:nvSpPr>
        <xdr:cNvPr id="521" name="災害復旧事業費該当値テキスト"/>
        <xdr:cNvSpPr txBox="1"/>
      </xdr:nvSpPr>
      <xdr:spPr>
        <a:xfrm>
          <a:off x="16370300" y="639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123933</xdr:rowOff>
    </xdr:from>
    <xdr:to>
      <xdr:col>81</xdr:col>
      <xdr:colOff>101600</xdr:colOff>
      <xdr:row>39</xdr:row>
      <xdr:rowOff>54083</xdr:rowOff>
    </xdr:to>
    <xdr:sp macro="" textlink="">
      <xdr:nvSpPr>
        <xdr:cNvPr id="522" name="楕円 521"/>
        <xdr:cNvSpPr/>
      </xdr:nvSpPr>
      <xdr:spPr>
        <a:xfrm>
          <a:off x="15430500" y="66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45210</xdr:rowOff>
    </xdr:from>
    <xdr:ext cx="469744" cy="259045"/>
    <xdr:sp macro="" textlink="">
      <xdr:nvSpPr>
        <xdr:cNvPr id="523" name="テキスト ボックス 522"/>
        <xdr:cNvSpPr txBox="1"/>
      </xdr:nvSpPr>
      <xdr:spPr>
        <a:xfrm>
          <a:off x="15233728" y="673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97034</xdr:rowOff>
    </xdr:from>
    <xdr:to>
      <xdr:col>76</xdr:col>
      <xdr:colOff>165100</xdr:colOff>
      <xdr:row>39</xdr:row>
      <xdr:rowOff>27184</xdr:rowOff>
    </xdr:to>
    <xdr:sp macro="" textlink="">
      <xdr:nvSpPr>
        <xdr:cNvPr id="524" name="楕円 523"/>
        <xdr:cNvSpPr/>
      </xdr:nvSpPr>
      <xdr:spPr>
        <a:xfrm>
          <a:off x="14541500" y="66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18311</xdr:rowOff>
    </xdr:from>
    <xdr:ext cx="469744" cy="259045"/>
    <xdr:sp macro="" textlink="">
      <xdr:nvSpPr>
        <xdr:cNvPr id="525" name="テキスト ボックス 524"/>
        <xdr:cNvSpPr txBox="1"/>
      </xdr:nvSpPr>
      <xdr:spPr>
        <a:xfrm>
          <a:off x="14357428" y="670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73317</xdr:rowOff>
    </xdr:from>
    <xdr:to>
      <xdr:col>72</xdr:col>
      <xdr:colOff>38100</xdr:colOff>
      <xdr:row>39</xdr:row>
      <xdr:rowOff>3467</xdr:rowOff>
    </xdr:to>
    <xdr:sp macro="" textlink="">
      <xdr:nvSpPr>
        <xdr:cNvPr id="526" name="楕円 525"/>
        <xdr:cNvSpPr/>
      </xdr:nvSpPr>
      <xdr:spPr>
        <a:xfrm>
          <a:off x="13652500" y="65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19994</xdr:rowOff>
    </xdr:from>
    <xdr:ext cx="469744" cy="259045"/>
    <xdr:sp macro="" textlink="">
      <xdr:nvSpPr>
        <xdr:cNvPr id="527" name="テキスト ボックス 526"/>
        <xdr:cNvSpPr txBox="1"/>
      </xdr:nvSpPr>
      <xdr:spPr>
        <a:xfrm>
          <a:off x="13468428" y="63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59030</xdr:rowOff>
    </xdr:from>
    <xdr:to>
      <xdr:col>67</xdr:col>
      <xdr:colOff>101600</xdr:colOff>
      <xdr:row>38</xdr:row>
      <xdr:rowOff>160630</xdr:rowOff>
    </xdr:to>
    <xdr:sp macro="" textlink="">
      <xdr:nvSpPr>
        <xdr:cNvPr id="528" name="楕円 527"/>
        <xdr:cNvSpPr/>
      </xdr:nvSpPr>
      <xdr:spPr>
        <a:xfrm>
          <a:off x="12763500" y="65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5707</xdr:rowOff>
    </xdr:from>
    <xdr:ext cx="469744" cy="259045"/>
    <xdr:sp macro="" textlink="">
      <xdr:nvSpPr>
        <xdr:cNvPr id="529" name="テキスト ボックス 528"/>
        <xdr:cNvSpPr txBox="1"/>
      </xdr:nvSpPr>
      <xdr:spPr>
        <a:xfrm>
          <a:off x="12579428" y="634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1" name="直線コネクタ 600"/>
        <xdr:cNvCxnSpPr/>
      </xdr:nvCxnSpPr>
      <xdr:spPr>
        <a:xfrm flipV="1">
          <a:off x="16317595" y="11921058"/>
          <a:ext cx="1269" cy="162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8555</xdr:rowOff>
    </xdr:from>
    <xdr:ext cx="534377" cy="259045"/>
    <xdr:sp macro="" textlink="">
      <xdr:nvSpPr>
        <xdr:cNvPr id="602" name="公債費最小値テキスト"/>
        <xdr:cNvSpPr txBox="1"/>
      </xdr:nvSpPr>
      <xdr:spPr>
        <a:xfrm>
          <a:off x="16370300"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3" name="直線コネクタ 602"/>
        <xdr:cNvCxnSpPr/>
      </xdr:nvCxnSpPr>
      <xdr:spPr>
        <a:xfrm>
          <a:off x="16230600" y="13549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37685</xdr:rowOff>
    </xdr:from>
    <xdr:ext cx="534377" cy="259045"/>
    <xdr:sp macro="" textlink="">
      <xdr:nvSpPr>
        <xdr:cNvPr id="604" name="公債費最大値テキスト"/>
        <xdr:cNvSpPr txBox="1"/>
      </xdr:nvSpPr>
      <xdr:spPr>
        <a:xfrm>
          <a:off x="16370300" y="11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5" name="直線コネクタ 604"/>
        <xdr:cNvCxnSpPr/>
      </xdr:nvCxnSpPr>
      <xdr:spPr>
        <a:xfrm>
          <a:off x="16230600" y="119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94111</xdr:rowOff>
    </xdr:from>
    <xdr:to>
      <xdr:col>85</xdr:col>
      <xdr:colOff>127000</xdr:colOff>
      <xdr:row>72</xdr:row>
      <xdr:rowOff>127715</xdr:rowOff>
    </xdr:to>
    <xdr:cxnSp macro="">
      <xdr:nvCxnSpPr>
        <xdr:cNvPr id="606" name="直線コネクタ 605"/>
        <xdr:cNvCxnSpPr/>
      </xdr:nvCxnSpPr>
      <xdr:spPr>
        <a:xfrm flipV="1">
          <a:off x="15481300" y="12438511"/>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144626</xdr:rowOff>
    </xdr:from>
    <xdr:ext cx="534377" cy="259045"/>
    <xdr:sp macro="" textlink="">
      <xdr:nvSpPr>
        <xdr:cNvPr id="607" name="公債費平均値テキスト"/>
        <xdr:cNvSpPr txBox="1"/>
      </xdr:nvSpPr>
      <xdr:spPr>
        <a:xfrm>
          <a:off x="16370300" y="1300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xdr:nvSpPr>
        <xdr:cNvPr id="608" name="フローチャート: 判断 607"/>
        <xdr:cNvSpPr/>
      </xdr:nvSpPr>
      <xdr:spPr>
        <a:xfrm>
          <a:off x="162687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127715</xdr:rowOff>
    </xdr:from>
    <xdr:to>
      <xdr:col>81</xdr:col>
      <xdr:colOff>50800</xdr:colOff>
      <xdr:row>73</xdr:row>
      <xdr:rowOff>19391</xdr:rowOff>
    </xdr:to>
    <xdr:cxnSp macro="">
      <xdr:nvCxnSpPr>
        <xdr:cNvPr id="609" name="直線コネクタ 608"/>
        <xdr:cNvCxnSpPr/>
      </xdr:nvCxnSpPr>
      <xdr:spPr>
        <a:xfrm flipV="1">
          <a:off x="14592300" y="12472115"/>
          <a:ext cx="8890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xdr:nvSpPr>
        <xdr:cNvPr id="610" name="フローチャート: 判断 609"/>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157134</xdr:rowOff>
    </xdr:from>
    <xdr:ext cx="534377" cy="259045"/>
    <xdr:sp macro="" textlink="">
      <xdr:nvSpPr>
        <xdr:cNvPr id="611" name="テキスト ボックス 610"/>
        <xdr:cNvSpPr txBox="1"/>
      </xdr:nvSpPr>
      <xdr:spPr>
        <a:xfrm>
          <a:off x="152014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19391</xdr:rowOff>
    </xdr:from>
    <xdr:to>
      <xdr:col>76</xdr:col>
      <xdr:colOff>114300</xdr:colOff>
      <xdr:row>73</xdr:row>
      <xdr:rowOff>112823</xdr:rowOff>
    </xdr:to>
    <xdr:cxnSp macro="">
      <xdr:nvCxnSpPr>
        <xdr:cNvPr id="612" name="直線コネクタ 611"/>
        <xdr:cNvCxnSpPr/>
      </xdr:nvCxnSpPr>
      <xdr:spPr>
        <a:xfrm flipV="1">
          <a:off x="13703300" y="12535241"/>
          <a:ext cx="889000" cy="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xdr:nvSpPr>
        <xdr:cNvPr id="613" name="フローチャート: 判断 612"/>
        <xdr:cNvSpPr/>
      </xdr:nvSpPr>
      <xdr:spPr>
        <a:xfrm>
          <a:off x="14541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14" name="テキスト ボックス 613"/>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112823</xdr:rowOff>
    </xdr:from>
    <xdr:to>
      <xdr:col>71</xdr:col>
      <xdr:colOff>177800</xdr:colOff>
      <xdr:row>73</xdr:row>
      <xdr:rowOff>151359</xdr:rowOff>
    </xdr:to>
    <xdr:cxnSp macro="">
      <xdr:nvCxnSpPr>
        <xdr:cNvPr id="615" name="直線コネクタ 614"/>
        <xdr:cNvCxnSpPr/>
      </xdr:nvCxnSpPr>
      <xdr:spPr>
        <a:xfrm flipV="1">
          <a:off x="12814300" y="12628673"/>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xdr:nvSpPr>
        <xdr:cNvPr id="616" name="フローチャート: 判断 615"/>
        <xdr:cNvSpPr/>
      </xdr:nvSpPr>
      <xdr:spPr>
        <a:xfrm>
          <a:off x="1365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153052</xdr:rowOff>
    </xdr:from>
    <xdr:ext cx="534377" cy="259045"/>
    <xdr:sp macro="" textlink="">
      <xdr:nvSpPr>
        <xdr:cNvPr id="617" name="テキスト ボックス 616"/>
        <xdr:cNvSpPr txBox="1"/>
      </xdr:nvSpPr>
      <xdr:spPr>
        <a:xfrm>
          <a:off x="1343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18" name="フローチャート: 判断 617"/>
        <xdr:cNvSpPr/>
      </xdr:nvSpPr>
      <xdr:spPr>
        <a:xfrm>
          <a:off x="12763500" y="131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5801</xdr:rowOff>
    </xdr:from>
    <xdr:ext cx="534377" cy="259045"/>
    <xdr:sp macro="" textlink="">
      <xdr:nvSpPr>
        <xdr:cNvPr id="619" name="テキスト ボックス 618"/>
        <xdr:cNvSpPr txBox="1"/>
      </xdr:nvSpPr>
      <xdr:spPr>
        <a:xfrm>
          <a:off x="12547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43311</xdr:rowOff>
    </xdr:from>
    <xdr:to>
      <xdr:col>85</xdr:col>
      <xdr:colOff>177800</xdr:colOff>
      <xdr:row>72</xdr:row>
      <xdr:rowOff>144911</xdr:rowOff>
    </xdr:to>
    <xdr:sp macro="" textlink="">
      <xdr:nvSpPr>
        <xdr:cNvPr id="625" name="楕円 624"/>
        <xdr:cNvSpPr/>
      </xdr:nvSpPr>
      <xdr:spPr>
        <a:xfrm>
          <a:off x="16268700" y="123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66188</xdr:rowOff>
    </xdr:from>
    <xdr:ext cx="534377" cy="259045"/>
    <xdr:sp macro="" textlink="">
      <xdr:nvSpPr>
        <xdr:cNvPr id="626" name="公債費該当値テキスト"/>
        <xdr:cNvSpPr txBox="1"/>
      </xdr:nvSpPr>
      <xdr:spPr>
        <a:xfrm>
          <a:off x="16370300" y="1223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76915</xdr:rowOff>
    </xdr:from>
    <xdr:to>
      <xdr:col>81</xdr:col>
      <xdr:colOff>101600</xdr:colOff>
      <xdr:row>73</xdr:row>
      <xdr:rowOff>7065</xdr:rowOff>
    </xdr:to>
    <xdr:sp macro="" textlink="">
      <xdr:nvSpPr>
        <xdr:cNvPr id="627" name="楕円 626"/>
        <xdr:cNvSpPr/>
      </xdr:nvSpPr>
      <xdr:spPr>
        <a:xfrm>
          <a:off x="15430500" y="124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23592</xdr:rowOff>
    </xdr:from>
    <xdr:ext cx="534377" cy="259045"/>
    <xdr:sp macro="" textlink="">
      <xdr:nvSpPr>
        <xdr:cNvPr id="628" name="テキスト ボックス 627"/>
        <xdr:cNvSpPr txBox="1"/>
      </xdr:nvSpPr>
      <xdr:spPr>
        <a:xfrm>
          <a:off x="15201411" y="121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140041</xdr:rowOff>
    </xdr:from>
    <xdr:to>
      <xdr:col>76</xdr:col>
      <xdr:colOff>165100</xdr:colOff>
      <xdr:row>73</xdr:row>
      <xdr:rowOff>70191</xdr:rowOff>
    </xdr:to>
    <xdr:sp macro="" textlink="">
      <xdr:nvSpPr>
        <xdr:cNvPr id="629" name="楕円 628"/>
        <xdr:cNvSpPr/>
      </xdr:nvSpPr>
      <xdr:spPr>
        <a:xfrm>
          <a:off x="14541500" y="124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86718</xdr:rowOff>
    </xdr:from>
    <xdr:ext cx="534377" cy="259045"/>
    <xdr:sp macro="" textlink="">
      <xdr:nvSpPr>
        <xdr:cNvPr id="630" name="テキスト ボックス 629"/>
        <xdr:cNvSpPr txBox="1"/>
      </xdr:nvSpPr>
      <xdr:spPr>
        <a:xfrm>
          <a:off x="14325111" y="122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62023</xdr:rowOff>
    </xdr:from>
    <xdr:to>
      <xdr:col>72</xdr:col>
      <xdr:colOff>38100</xdr:colOff>
      <xdr:row>73</xdr:row>
      <xdr:rowOff>163623</xdr:rowOff>
    </xdr:to>
    <xdr:sp macro="" textlink="">
      <xdr:nvSpPr>
        <xdr:cNvPr id="631" name="楕円 630"/>
        <xdr:cNvSpPr/>
      </xdr:nvSpPr>
      <xdr:spPr>
        <a:xfrm>
          <a:off x="13652500" y="125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8700</xdr:rowOff>
    </xdr:from>
    <xdr:ext cx="534377" cy="259045"/>
    <xdr:sp macro="" textlink="">
      <xdr:nvSpPr>
        <xdr:cNvPr id="632" name="テキスト ボックス 631"/>
        <xdr:cNvSpPr txBox="1"/>
      </xdr:nvSpPr>
      <xdr:spPr>
        <a:xfrm>
          <a:off x="13436111" y="1235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100559</xdr:rowOff>
    </xdr:from>
    <xdr:to>
      <xdr:col>67</xdr:col>
      <xdr:colOff>101600</xdr:colOff>
      <xdr:row>74</xdr:row>
      <xdr:rowOff>30709</xdr:rowOff>
    </xdr:to>
    <xdr:sp macro="" textlink="">
      <xdr:nvSpPr>
        <xdr:cNvPr id="633" name="楕円 632"/>
        <xdr:cNvSpPr/>
      </xdr:nvSpPr>
      <xdr:spPr>
        <a:xfrm>
          <a:off x="12763500" y="126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47236</xdr:rowOff>
    </xdr:from>
    <xdr:ext cx="534377" cy="259045"/>
    <xdr:sp macro="" textlink="">
      <xdr:nvSpPr>
        <xdr:cNvPr id="634" name="テキスト ボックス 633"/>
        <xdr:cNvSpPr txBox="1"/>
      </xdr:nvSpPr>
      <xdr:spPr>
        <a:xfrm>
          <a:off x="12547111" y="1239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6" name="直線コネクタ 655"/>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7"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8" name="直線コネクタ 657"/>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9"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0" name="直線コネクタ 659"/>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145326</xdr:rowOff>
    </xdr:from>
    <xdr:to>
      <xdr:col>85</xdr:col>
      <xdr:colOff>127000</xdr:colOff>
      <xdr:row>98</xdr:row>
      <xdr:rowOff>160680</xdr:rowOff>
    </xdr:to>
    <xdr:cxnSp macro="">
      <xdr:nvCxnSpPr>
        <xdr:cNvPr id="661" name="直線コネクタ 660"/>
        <xdr:cNvCxnSpPr/>
      </xdr:nvCxnSpPr>
      <xdr:spPr>
        <a:xfrm flipV="1">
          <a:off x="15481300" y="16947426"/>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2"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3" name="フローチャート: 判断 662"/>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160680</xdr:rowOff>
    </xdr:from>
    <xdr:to>
      <xdr:col>81</xdr:col>
      <xdr:colOff>50800</xdr:colOff>
      <xdr:row>98</xdr:row>
      <xdr:rowOff>168211</xdr:rowOff>
    </xdr:to>
    <xdr:cxnSp macro="">
      <xdr:nvCxnSpPr>
        <xdr:cNvPr id="664" name="直線コネクタ 663"/>
        <xdr:cNvCxnSpPr/>
      </xdr:nvCxnSpPr>
      <xdr:spPr>
        <a:xfrm flipV="1">
          <a:off x="14592300" y="16962780"/>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5" name="フローチャート: 判断 664"/>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6" name="テキスト ボックス 665"/>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153632</xdr:rowOff>
    </xdr:from>
    <xdr:to>
      <xdr:col>76</xdr:col>
      <xdr:colOff>114300</xdr:colOff>
      <xdr:row>98</xdr:row>
      <xdr:rowOff>168211</xdr:rowOff>
    </xdr:to>
    <xdr:cxnSp macro="">
      <xdr:nvCxnSpPr>
        <xdr:cNvPr id="667" name="直線コネクタ 666"/>
        <xdr:cNvCxnSpPr/>
      </xdr:nvCxnSpPr>
      <xdr:spPr>
        <a:xfrm>
          <a:off x="13703300" y="16955732"/>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8" name="フローチャート: 判断 667"/>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9" name="テキスト ボックス 668"/>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72467</xdr:rowOff>
    </xdr:from>
    <xdr:to>
      <xdr:col>71</xdr:col>
      <xdr:colOff>177800</xdr:colOff>
      <xdr:row>98</xdr:row>
      <xdr:rowOff>153632</xdr:rowOff>
    </xdr:to>
    <xdr:cxnSp macro="">
      <xdr:nvCxnSpPr>
        <xdr:cNvPr id="670" name="直線コネクタ 669"/>
        <xdr:cNvCxnSpPr/>
      </xdr:nvCxnSpPr>
      <xdr:spPr>
        <a:xfrm>
          <a:off x="12814300" y="16874567"/>
          <a:ext cx="889000" cy="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71" name="フローチャート: 判断 670"/>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152874</xdr:rowOff>
    </xdr:from>
    <xdr:ext cx="534377" cy="259045"/>
    <xdr:sp macro="" textlink="">
      <xdr:nvSpPr>
        <xdr:cNvPr id="672" name="テキスト ボックス 671"/>
        <xdr:cNvSpPr txBox="1"/>
      </xdr:nvSpPr>
      <xdr:spPr>
        <a:xfrm>
          <a:off x="13436111" y="1661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73" name="フローチャート: 判断 672"/>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117682</xdr:rowOff>
    </xdr:from>
    <xdr:ext cx="534377" cy="259045"/>
    <xdr:sp macro="" textlink="">
      <xdr:nvSpPr>
        <xdr:cNvPr id="674" name="テキスト ボックス 673"/>
        <xdr:cNvSpPr txBox="1"/>
      </xdr:nvSpPr>
      <xdr:spPr>
        <a:xfrm>
          <a:off x="12547111" y="169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94526</xdr:rowOff>
    </xdr:from>
    <xdr:to>
      <xdr:col>85</xdr:col>
      <xdr:colOff>177800</xdr:colOff>
      <xdr:row>99</xdr:row>
      <xdr:rowOff>24676</xdr:rowOff>
    </xdr:to>
    <xdr:sp macro="" textlink="">
      <xdr:nvSpPr>
        <xdr:cNvPr id="680" name="楕円 679"/>
        <xdr:cNvSpPr/>
      </xdr:nvSpPr>
      <xdr:spPr>
        <a:xfrm>
          <a:off x="16268700" y="168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41406</xdr:rowOff>
    </xdr:from>
    <xdr:ext cx="469744" cy="259045"/>
    <xdr:sp macro="" textlink="">
      <xdr:nvSpPr>
        <xdr:cNvPr id="681" name="積立金該当値テキスト"/>
        <xdr:cNvSpPr txBox="1"/>
      </xdr:nvSpPr>
      <xdr:spPr>
        <a:xfrm>
          <a:off x="16370300" y="16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109880</xdr:rowOff>
    </xdr:from>
    <xdr:to>
      <xdr:col>81</xdr:col>
      <xdr:colOff>101600</xdr:colOff>
      <xdr:row>99</xdr:row>
      <xdr:rowOff>40030</xdr:rowOff>
    </xdr:to>
    <xdr:sp macro="" textlink="">
      <xdr:nvSpPr>
        <xdr:cNvPr id="682" name="楕円 681"/>
        <xdr:cNvSpPr/>
      </xdr:nvSpPr>
      <xdr:spPr>
        <a:xfrm>
          <a:off x="15430500" y="169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31157</xdr:rowOff>
    </xdr:from>
    <xdr:ext cx="469744" cy="259045"/>
    <xdr:sp macro="" textlink="">
      <xdr:nvSpPr>
        <xdr:cNvPr id="683" name="テキスト ボックス 682"/>
        <xdr:cNvSpPr txBox="1"/>
      </xdr:nvSpPr>
      <xdr:spPr>
        <a:xfrm>
          <a:off x="15233728" y="170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117411</xdr:rowOff>
    </xdr:from>
    <xdr:to>
      <xdr:col>76</xdr:col>
      <xdr:colOff>165100</xdr:colOff>
      <xdr:row>99</xdr:row>
      <xdr:rowOff>47561</xdr:rowOff>
    </xdr:to>
    <xdr:sp macro="" textlink="">
      <xdr:nvSpPr>
        <xdr:cNvPr id="684" name="楕円 683"/>
        <xdr:cNvSpPr/>
      </xdr:nvSpPr>
      <xdr:spPr>
        <a:xfrm>
          <a:off x="14541500" y="169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38688</xdr:rowOff>
    </xdr:from>
    <xdr:ext cx="469744" cy="259045"/>
    <xdr:sp macro="" textlink="">
      <xdr:nvSpPr>
        <xdr:cNvPr id="685" name="テキスト ボックス 684"/>
        <xdr:cNvSpPr txBox="1"/>
      </xdr:nvSpPr>
      <xdr:spPr>
        <a:xfrm>
          <a:off x="14357428" y="1701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102832</xdr:rowOff>
    </xdr:from>
    <xdr:to>
      <xdr:col>72</xdr:col>
      <xdr:colOff>38100</xdr:colOff>
      <xdr:row>99</xdr:row>
      <xdr:rowOff>32982</xdr:rowOff>
    </xdr:to>
    <xdr:sp macro="" textlink="">
      <xdr:nvSpPr>
        <xdr:cNvPr id="686" name="楕円 685"/>
        <xdr:cNvSpPr/>
      </xdr:nvSpPr>
      <xdr:spPr>
        <a:xfrm>
          <a:off x="13652500" y="169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24109</xdr:rowOff>
    </xdr:from>
    <xdr:ext cx="469744" cy="259045"/>
    <xdr:sp macro="" textlink="">
      <xdr:nvSpPr>
        <xdr:cNvPr id="687" name="テキスト ボックス 686"/>
        <xdr:cNvSpPr txBox="1"/>
      </xdr:nvSpPr>
      <xdr:spPr>
        <a:xfrm>
          <a:off x="13468428" y="1699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21667</xdr:rowOff>
    </xdr:from>
    <xdr:to>
      <xdr:col>67</xdr:col>
      <xdr:colOff>101600</xdr:colOff>
      <xdr:row>98</xdr:row>
      <xdr:rowOff>123267</xdr:rowOff>
    </xdr:to>
    <xdr:sp macro="" textlink="">
      <xdr:nvSpPr>
        <xdr:cNvPr id="688" name="楕円 687"/>
        <xdr:cNvSpPr/>
      </xdr:nvSpPr>
      <xdr:spPr>
        <a:xfrm>
          <a:off x="12763500" y="168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139794</xdr:rowOff>
    </xdr:from>
    <xdr:ext cx="534377" cy="259045"/>
    <xdr:sp macro="" textlink="">
      <xdr:nvSpPr>
        <xdr:cNvPr id="689" name="テキスト ボックス 688"/>
        <xdr:cNvSpPr txBox="1"/>
      </xdr:nvSpPr>
      <xdr:spPr>
        <a:xfrm>
          <a:off x="12547111"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1" name="テキスト ボックス 70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3" name="テキスト ボックス 70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5" name="テキスト ボックス 70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7" name="テキスト ボックス 70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11" name="直線コネクタ 710"/>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12"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3" name="直線コネクタ 712"/>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4"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5" name="直線コネクタ 714"/>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31750</xdr:rowOff>
    </xdr:from>
    <xdr:to>
      <xdr:col>116</xdr:col>
      <xdr:colOff>63500</xdr:colOff>
      <xdr:row>34</xdr:row>
      <xdr:rowOff>74930</xdr:rowOff>
    </xdr:to>
    <xdr:cxnSp macro="">
      <xdr:nvCxnSpPr>
        <xdr:cNvPr id="716" name="直線コネクタ 715"/>
        <xdr:cNvCxnSpPr/>
      </xdr:nvCxnSpPr>
      <xdr:spPr>
        <a:xfrm>
          <a:off x="21323300" y="5175250"/>
          <a:ext cx="838200" cy="72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115587</xdr:rowOff>
    </xdr:from>
    <xdr:ext cx="378565" cy="259045"/>
    <xdr:sp macro="" textlink="">
      <xdr:nvSpPr>
        <xdr:cNvPr id="717" name="投資及び出資金平均値テキスト"/>
        <xdr:cNvSpPr txBox="1"/>
      </xdr:nvSpPr>
      <xdr:spPr>
        <a:xfrm>
          <a:off x="22212300" y="6287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8" name="フローチャート: 判断 717"/>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31750</xdr:rowOff>
    </xdr:from>
    <xdr:to>
      <xdr:col>111</xdr:col>
      <xdr:colOff>177800</xdr:colOff>
      <xdr:row>30</xdr:row>
      <xdr:rowOff>35560</xdr:rowOff>
    </xdr:to>
    <xdr:cxnSp macro="">
      <xdr:nvCxnSpPr>
        <xdr:cNvPr id="719" name="直線コネクタ 718"/>
        <xdr:cNvCxnSpPr/>
      </xdr:nvCxnSpPr>
      <xdr:spPr>
        <a:xfrm flipV="1">
          <a:off x="20434300" y="5175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20" name="フローチャート: 判断 719"/>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119397</xdr:rowOff>
    </xdr:from>
    <xdr:ext cx="378565" cy="259045"/>
    <xdr:sp macro="" textlink="">
      <xdr:nvSpPr>
        <xdr:cNvPr id="721" name="テキスト ボックス 720"/>
        <xdr:cNvSpPr txBox="1"/>
      </xdr:nvSpPr>
      <xdr:spPr>
        <a:xfrm>
          <a:off x="21121317" y="6291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166370</xdr:rowOff>
    </xdr:from>
    <xdr:to>
      <xdr:col>107</xdr:col>
      <xdr:colOff>50800</xdr:colOff>
      <xdr:row>30</xdr:row>
      <xdr:rowOff>35560</xdr:rowOff>
    </xdr:to>
    <xdr:cxnSp macro="">
      <xdr:nvCxnSpPr>
        <xdr:cNvPr id="722" name="直線コネクタ 721"/>
        <xdr:cNvCxnSpPr/>
      </xdr:nvCxnSpPr>
      <xdr:spPr>
        <a:xfrm>
          <a:off x="19545300" y="513842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23" name="フローチャート: 判断 722"/>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123207</xdr:rowOff>
    </xdr:from>
    <xdr:ext cx="378565" cy="259045"/>
    <xdr:sp macro="" textlink="">
      <xdr:nvSpPr>
        <xdr:cNvPr id="724" name="テキスト ボックス 723"/>
        <xdr:cNvSpPr txBox="1"/>
      </xdr:nvSpPr>
      <xdr:spPr>
        <a:xfrm>
          <a:off x="20245017" y="6295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128270</xdr:rowOff>
    </xdr:from>
    <xdr:to>
      <xdr:col>102</xdr:col>
      <xdr:colOff>114300</xdr:colOff>
      <xdr:row>29</xdr:row>
      <xdr:rowOff>166370</xdr:rowOff>
    </xdr:to>
    <xdr:cxnSp macro="">
      <xdr:nvCxnSpPr>
        <xdr:cNvPr id="725" name="直線コネクタ 724"/>
        <xdr:cNvCxnSpPr/>
      </xdr:nvCxnSpPr>
      <xdr:spPr>
        <a:xfrm>
          <a:off x="18656300" y="510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xdr:nvSpPr>
        <xdr:cNvPr id="726" name="フローチャート: 判断 725"/>
        <xdr:cNvSpPr/>
      </xdr:nvSpPr>
      <xdr:spPr>
        <a:xfrm>
          <a:off x="1949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8907</xdr:rowOff>
    </xdr:from>
    <xdr:ext cx="378565" cy="259045"/>
    <xdr:sp macro="" textlink="">
      <xdr:nvSpPr>
        <xdr:cNvPr id="727" name="テキスト ボックス 726"/>
        <xdr:cNvSpPr txBox="1"/>
      </xdr:nvSpPr>
      <xdr:spPr>
        <a:xfrm>
          <a:off x="19356017" y="618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148590</xdr:rowOff>
    </xdr:from>
    <xdr:to>
      <xdr:col>98</xdr:col>
      <xdr:colOff>38100</xdr:colOff>
      <xdr:row>35</xdr:row>
      <xdr:rowOff>78740</xdr:rowOff>
    </xdr:to>
    <xdr:sp macro="" textlink="">
      <xdr:nvSpPr>
        <xdr:cNvPr id="728" name="フローチャート: 判断 727"/>
        <xdr:cNvSpPr/>
      </xdr:nvSpPr>
      <xdr:spPr>
        <a:xfrm>
          <a:off x="18605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69867</xdr:rowOff>
    </xdr:from>
    <xdr:ext cx="378565" cy="259045"/>
    <xdr:sp macro="" textlink="">
      <xdr:nvSpPr>
        <xdr:cNvPr id="729" name="テキスト ボックス 728"/>
        <xdr:cNvSpPr txBox="1"/>
      </xdr:nvSpPr>
      <xdr:spPr>
        <a:xfrm>
          <a:off x="18467017" y="607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24130</xdr:rowOff>
    </xdr:from>
    <xdr:to>
      <xdr:col>116</xdr:col>
      <xdr:colOff>114300</xdr:colOff>
      <xdr:row>34</xdr:row>
      <xdr:rowOff>125730</xdr:rowOff>
    </xdr:to>
    <xdr:sp macro="" textlink="">
      <xdr:nvSpPr>
        <xdr:cNvPr id="735" name="楕円 734"/>
        <xdr:cNvSpPr/>
      </xdr:nvSpPr>
      <xdr:spPr>
        <a:xfrm>
          <a:off x="221107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47007</xdr:rowOff>
    </xdr:from>
    <xdr:ext cx="378565" cy="259045"/>
    <xdr:sp macro="" textlink="">
      <xdr:nvSpPr>
        <xdr:cNvPr id="736" name="投資及び出資金該当値テキスト"/>
        <xdr:cNvSpPr txBox="1"/>
      </xdr:nvSpPr>
      <xdr:spPr>
        <a:xfrm>
          <a:off x="22212300" y="5704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152400</xdr:rowOff>
    </xdr:from>
    <xdr:to>
      <xdr:col>112</xdr:col>
      <xdr:colOff>38100</xdr:colOff>
      <xdr:row>30</xdr:row>
      <xdr:rowOff>82550</xdr:rowOff>
    </xdr:to>
    <xdr:sp macro="" textlink="">
      <xdr:nvSpPr>
        <xdr:cNvPr id="737" name="楕円 736"/>
        <xdr:cNvSpPr/>
      </xdr:nvSpPr>
      <xdr:spPr>
        <a:xfrm>
          <a:off x="21272500" y="51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28</xdr:row>
      <xdr:rowOff>99077</xdr:rowOff>
    </xdr:from>
    <xdr:ext cx="469744" cy="259045"/>
    <xdr:sp macro="" textlink="">
      <xdr:nvSpPr>
        <xdr:cNvPr id="738" name="テキスト ボックス 737"/>
        <xdr:cNvSpPr txBox="1"/>
      </xdr:nvSpPr>
      <xdr:spPr>
        <a:xfrm>
          <a:off x="21075728" y="48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156210</xdr:rowOff>
    </xdr:from>
    <xdr:to>
      <xdr:col>107</xdr:col>
      <xdr:colOff>101600</xdr:colOff>
      <xdr:row>30</xdr:row>
      <xdr:rowOff>86360</xdr:rowOff>
    </xdr:to>
    <xdr:sp macro="" textlink="">
      <xdr:nvSpPr>
        <xdr:cNvPr id="739" name="楕円 738"/>
        <xdr:cNvSpPr/>
      </xdr:nvSpPr>
      <xdr:spPr>
        <a:xfrm>
          <a:off x="20383500" y="512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102887</xdr:rowOff>
    </xdr:from>
    <xdr:ext cx="469744" cy="259045"/>
    <xdr:sp macro="" textlink="">
      <xdr:nvSpPr>
        <xdr:cNvPr id="740" name="テキスト ボックス 739"/>
        <xdr:cNvSpPr txBox="1"/>
      </xdr:nvSpPr>
      <xdr:spPr>
        <a:xfrm>
          <a:off x="20199428"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115570</xdr:rowOff>
    </xdr:from>
    <xdr:to>
      <xdr:col>102</xdr:col>
      <xdr:colOff>165100</xdr:colOff>
      <xdr:row>30</xdr:row>
      <xdr:rowOff>45720</xdr:rowOff>
    </xdr:to>
    <xdr:sp macro="" textlink="">
      <xdr:nvSpPr>
        <xdr:cNvPr id="741" name="楕円 740"/>
        <xdr:cNvSpPr/>
      </xdr:nvSpPr>
      <xdr:spPr>
        <a:xfrm>
          <a:off x="19494500" y="50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62247</xdr:rowOff>
    </xdr:from>
    <xdr:ext cx="469744" cy="259045"/>
    <xdr:sp macro="" textlink="">
      <xdr:nvSpPr>
        <xdr:cNvPr id="742" name="テキスト ボックス 741"/>
        <xdr:cNvSpPr txBox="1"/>
      </xdr:nvSpPr>
      <xdr:spPr>
        <a:xfrm>
          <a:off x="19310428" y="48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77470</xdr:rowOff>
    </xdr:from>
    <xdr:to>
      <xdr:col>98</xdr:col>
      <xdr:colOff>38100</xdr:colOff>
      <xdr:row>30</xdr:row>
      <xdr:rowOff>7620</xdr:rowOff>
    </xdr:to>
    <xdr:sp macro="" textlink="">
      <xdr:nvSpPr>
        <xdr:cNvPr id="743" name="楕円 742"/>
        <xdr:cNvSpPr/>
      </xdr:nvSpPr>
      <xdr:spPr>
        <a:xfrm>
          <a:off x="18605500" y="50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24147</xdr:rowOff>
    </xdr:from>
    <xdr:ext cx="469744" cy="259045"/>
    <xdr:sp macro="" textlink="">
      <xdr:nvSpPr>
        <xdr:cNvPr id="744" name="テキスト ボックス 743"/>
        <xdr:cNvSpPr txBox="1"/>
      </xdr:nvSpPr>
      <xdr:spPr>
        <a:xfrm>
          <a:off x="18421428" y="48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9"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71"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106618</xdr:rowOff>
    </xdr:from>
    <xdr:to>
      <xdr:col>116</xdr:col>
      <xdr:colOff>63500</xdr:colOff>
      <xdr:row>58</xdr:row>
      <xdr:rowOff>167883</xdr:rowOff>
    </xdr:to>
    <xdr:cxnSp macro="">
      <xdr:nvCxnSpPr>
        <xdr:cNvPr id="773" name="直線コネクタ 772"/>
        <xdr:cNvCxnSpPr/>
      </xdr:nvCxnSpPr>
      <xdr:spPr>
        <a:xfrm>
          <a:off x="21323300" y="10050718"/>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126309</xdr:rowOff>
    </xdr:from>
    <xdr:ext cx="534377" cy="259045"/>
    <xdr:sp macro="" textlink="">
      <xdr:nvSpPr>
        <xdr:cNvPr id="774" name="貸付金平均値テキスト"/>
        <xdr:cNvSpPr txBox="1"/>
      </xdr:nvSpPr>
      <xdr:spPr>
        <a:xfrm>
          <a:off x="22212300" y="93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5" name="フローチャート: 判断 774"/>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106618</xdr:rowOff>
    </xdr:from>
    <xdr:to>
      <xdr:col>111</xdr:col>
      <xdr:colOff>177800</xdr:colOff>
      <xdr:row>58</xdr:row>
      <xdr:rowOff>140190</xdr:rowOff>
    </xdr:to>
    <xdr:cxnSp macro="">
      <xdr:nvCxnSpPr>
        <xdr:cNvPr id="776" name="直線コネクタ 775"/>
        <xdr:cNvCxnSpPr/>
      </xdr:nvCxnSpPr>
      <xdr:spPr>
        <a:xfrm flipV="1">
          <a:off x="20434300" y="10050718"/>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7" name="フローチャート: 判断 776"/>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169145</xdr:rowOff>
    </xdr:from>
    <xdr:ext cx="534377" cy="259045"/>
    <xdr:sp macro="" textlink="">
      <xdr:nvSpPr>
        <xdr:cNvPr id="778" name="テキスト ボックス 777"/>
        <xdr:cNvSpPr txBox="1"/>
      </xdr:nvSpPr>
      <xdr:spPr>
        <a:xfrm>
          <a:off x="210434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140190</xdr:rowOff>
    </xdr:from>
    <xdr:to>
      <xdr:col>107</xdr:col>
      <xdr:colOff>50800</xdr:colOff>
      <xdr:row>58</xdr:row>
      <xdr:rowOff>150216</xdr:rowOff>
    </xdr:to>
    <xdr:cxnSp macro="">
      <xdr:nvCxnSpPr>
        <xdr:cNvPr id="779" name="直線コネクタ 778"/>
        <xdr:cNvCxnSpPr/>
      </xdr:nvCxnSpPr>
      <xdr:spPr>
        <a:xfrm flipV="1">
          <a:off x="19545300" y="10084290"/>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80" name="フローチャート: 判断 779"/>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88384</xdr:rowOff>
    </xdr:from>
    <xdr:ext cx="534377" cy="259045"/>
    <xdr:sp macro="" textlink="">
      <xdr:nvSpPr>
        <xdr:cNvPr id="781" name="テキスト ボックス 780"/>
        <xdr:cNvSpPr txBox="1"/>
      </xdr:nvSpPr>
      <xdr:spPr>
        <a:xfrm>
          <a:off x="20167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124449</xdr:rowOff>
    </xdr:from>
    <xdr:to>
      <xdr:col>102</xdr:col>
      <xdr:colOff>114300</xdr:colOff>
      <xdr:row>58</xdr:row>
      <xdr:rowOff>150216</xdr:rowOff>
    </xdr:to>
    <xdr:cxnSp macro="">
      <xdr:nvCxnSpPr>
        <xdr:cNvPr id="782" name="直線コネクタ 781"/>
        <xdr:cNvCxnSpPr/>
      </xdr:nvCxnSpPr>
      <xdr:spPr>
        <a:xfrm>
          <a:off x="18656300" y="10068549"/>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xdr:nvSpPr>
        <xdr:cNvPr id="783" name="フローチャート: 判断 782"/>
        <xdr:cNvSpPr/>
      </xdr:nvSpPr>
      <xdr:spPr>
        <a:xfrm>
          <a:off x="19494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86228</xdr:rowOff>
    </xdr:from>
    <xdr:ext cx="534377" cy="259045"/>
    <xdr:sp macro="" textlink="">
      <xdr:nvSpPr>
        <xdr:cNvPr id="784" name="テキスト ボックス 783"/>
        <xdr:cNvSpPr txBox="1"/>
      </xdr:nvSpPr>
      <xdr:spPr>
        <a:xfrm>
          <a:off x="19278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44290</xdr:rowOff>
    </xdr:from>
    <xdr:to>
      <xdr:col>98</xdr:col>
      <xdr:colOff>38100</xdr:colOff>
      <xdr:row>54</xdr:row>
      <xdr:rowOff>145890</xdr:rowOff>
    </xdr:to>
    <xdr:sp macro="" textlink="">
      <xdr:nvSpPr>
        <xdr:cNvPr id="785" name="フローチャート: 判断 784"/>
        <xdr:cNvSpPr/>
      </xdr:nvSpPr>
      <xdr:spPr>
        <a:xfrm>
          <a:off x="18605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162417</xdr:rowOff>
    </xdr:from>
    <xdr:ext cx="534377" cy="259045"/>
    <xdr:sp macro="" textlink="">
      <xdr:nvSpPr>
        <xdr:cNvPr id="786" name="テキスト ボックス 785"/>
        <xdr:cNvSpPr txBox="1"/>
      </xdr:nvSpPr>
      <xdr:spPr>
        <a:xfrm>
          <a:off x="18389111" y="90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117083</xdr:rowOff>
    </xdr:from>
    <xdr:to>
      <xdr:col>116</xdr:col>
      <xdr:colOff>114300</xdr:colOff>
      <xdr:row>59</xdr:row>
      <xdr:rowOff>47233</xdr:rowOff>
    </xdr:to>
    <xdr:sp macro="" textlink="">
      <xdr:nvSpPr>
        <xdr:cNvPr id="792" name="楕円 791"/>
        <xdr:cNvSpPr/>
      </xdr:nvSpPr>
      <xdr:spPr>
        <a:xfrm>
          <a:off x="22110700" y="100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32010</xdr:rowOff>
    </xdr:from>
    <xdr:ext cx="469744" cy="259045"/>
    <xdr:sp macro="" textlink="">
      <xdr:nvSpPr>
        <xdr:cNvPr id="793" name="貸付金該当値テキスト"/>
        <xdr:cNvSpPr txBox="1"/>
      </xdr:nvSpPr>
      <xdr:spPr>
        <a:xfrm>
          <a:off x="22212300" y="997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55818</xdr:rowOff>
    </xdr:from>
    <xdr:to>
      <xdr:col>112</xdr:col>
      <xdr:colOff>38100</xdr:colOff>
      <xdr:row>58</xdr:row>
      <xdr:rowOff>157418</xdr:rowOff>
    </xdr:to>
    <xdr:sp macro="" textlink="">
      <xdr:nvSpPr>
        <xdr:cNvPr id="794" name="楕円 793"/>
        <xdr:cNvSpPr/>
      </xdr:nvSpPr>
      <xdr:spPr>
        <a:xfrm>
          <a:off x="21272500" y="99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58</xdr:row>
      <xdr:rowOff>148545</xdr:rowOff>
    </xdr:from>
    <xdr:ext cx="469744" cy="259045"/>
    <xdr:sp macro="" textlink="">
      <xdr:nvSpPr>
        <xdr:cNvPr id="795" name="テキスト ボックス 794"/>
        <xdr:cNvSpPr txBox="1"/>
      </xdr:nvSpPr>
      <xdr:spPr>
        <a:xfrm>
          <a:off x="21075728" y="1009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89390</xdr:rowOff>
    </xdr:from>
    <xdr:to>
      <xdr:col>107</xdr:col>
      <xdr:colOff>101600</xdr:colOff>
      <xdr:row>59</xdr:row>
      <xdr:rowOff>19540</xdr:rowOff>
    </xdr:to>
    <xdr:sp macro="" textlink="">
      <xdr:nvSpPr>
        <xdr:cNvPr id="796" name="楕円 795"/>
        <xdr:cNvSpPr/>
      </xdr:nvSpPr>
      <xdr:spPr>
        <a:xfrm>
          <a:off x="20383500" y="100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10667</xdr:rowOff>
    </xdr:from>
    <xdr:ext cx="469744" cy="259045"/>
    <xdr:sp macro="" textlink="">
      <xdr:nvSpPr>
        <xdr:cNvPr id="797" name="テキスト ボックス 796"/>
        <xdr:cNvSpPr txBox="1"/>
      </xdr:nvSpPr>
      <xdr:spPr>
        <a:xfrm>
          <a:off x="20199428" y="101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99416</xdr:rowOff>
    </xdr:from>
    <xdr:to>
      <xdr:col>102</xdr:col>
      <xdr:colOff>165100</xdr:colOff>
      <xdr:row>59</xdr:row>
      <xdr:rowOff>29566</xdr:rowOff>
    </xdr:to>
    <xdr:sp macro="" textlink="">
      <xdr:nvSpPr>
        <xdr:cNvPr id="798" name="楕円 797"/>
        <xdr:cNvSpPr/>
      </xdr:nvSpPr>
      <xdr:spPr>
        <a:xfrm>
          <a:off x="19494500" y="100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20693</xdr:rowOff>
    </xdr:from>
    <xdr:ext cx="469744" cy="259045"/>
    <xdr:sp macro="" textlink="">
      <xdr:nvSpPr>
        <xdr:cNvPr id="799" name="テキスト ボックス 798"/>
        <xdr:cNvSpPr txBox="1"/>
      </xdr:nvSpPr>
      <xdr:spPr>
        <a:xfrm>
          <a:off x="19310428" y="1013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73649</xdr:rowOff>
    </xdr:from>
    <xdr:to>
      <xdr:col>98</xdr:col>
      <xdr:colOff>38100</xdr:colOff>
      <xdr:row>59</xdr:row>
      <xdr:rowOff>3799</xdr:rowOff>
    </xdr:to>
    <xdr:sp macro="" textlink="">
      <xdr:nvSpPr>
        <xdr:cNvPr id="800" name="楕円 799"/>
        <xdr:cNvSpPr/>
      </xdr:nvSpPr>
      <xdr:spPr>
        <a:xfrm>
          <a:off x="18605500" y="100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166376</xdr:rowOff>
    </xdr:from>
    <xdr:ext cx="469744" cy="259045"/>
    <xdr:sp macro="" textlink="">
      <xdr:nvSpPr>
        <xdr:cNvPr id="801" name="テキスト ボックス 800"/>
        <xdr:cNvSpPr txBox="1"/>
      </xdr:nvSpPr>
      <xdr:spPr>
        <a:xfrm>
          <a:off x="18421428" y="1011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11" name="テキスト ボックス 81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3" name="テキスト ボックス 812"/>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5" name="テキスト ボックス 814"/>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9" name="テキスト ボックス 818"/>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1" name="テキスト ボックス 820"/>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3" name="テキスト ボックス 822"/>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5" name="テキスト ボックス 82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8"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30"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109410</xdr:rowOff>
    </xdr:from>
    <xdr:to>
      <xdr:col>116</xdr:col>
      <xdr:colOff>63500</xdr:colOff>
      <xdr:row>77</xdr:row>
      <xdr:rowOff>120841</xdr:rowOff>
    </xdr:to>
    <xdr:cxnSp macro="">
      <xdr:nvCxnSpPr>
        <xdr:cNvPr id="832" name="直線コネクタ 831"/>
        <xdr:cNvCxnSpPr/>
      </xdr:nvCxnSpPr>
      <xdr:spPr>
        <a:xfrm flipV="1">
          <a:off x="21323300" y="1331106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61898</xdr:rowOff>
    </xdr:from>
    <xdr:ext cx="469744" cy="259045"/>
    <xdr:sp macro="" textlink="">
      <xdr:nvSpPr>
        <xdr:cNvPr id="833" name="繰出金平均値テキスト"/>
        <xdr:cNvSpPr txBox="1"/>
      </xdr:nvSpPr>
      <xdr:spPr>
        <a:xfrm>
          <a:off x="22212300" y="13263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4" name="フローチャート: 判断 833"/>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120841</xdr:rowOff>
    </xdr:from>
    <xdr:to>
      <xdr:col>111</xdr:col>
      <xdr:colOff>177800</xdr:colOff>
      <xdr:row>77</xdr:row>
      <xdr:rowOff>169990</xdr:rowOff>
    </xdr:to>
    <xdr:cxnSp macro="">
      <xdr:nvCxnSpPr>
        <xdr:cNvPr id="835" name="直線コネクタ 834"/>
        <xdr:cNvCxnSpPr/>
      </xdr:nvCxnSpPr>
      <xdr:spPr>
        <a:xfrm flipV="1">
          <a:off x="20434300" y="13322491"/>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6" name="フローチャート: 判断 835"/>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13003</xdr:rowOff>
    </xdr:from>
    <xdr:ext cx="469744" cy="259045"/>
    <xdr:sp macro="" textlink="">
      <xdr:nvSpPr>
        <xdr:cNvPr id="837" name="テキスト ボックス 836"/>
        <xdr:cNvSpPr txBox="1"/>
      </xdr:nvSpPr>
      <xdr:spPr>
        <a:xfrm>
          <a:off x="21075728" y="13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158845</xdr:rowOff>
    </xdr:from>
    <xdr:to>
      <xdr:col>107</xdr:col>
      <xdr:colOff>50800</xdr:colOff>
      <xdr:row>77</xdr:row>
      <xdr:rowOff>169990</xdr:rowOff>
    </xdr:to>
    <xdr:cxnSp macro="">
      <xdr:nvCxnSpPr>
        <xdr:cNvPr id="838" name="直線コネクタ 837"/>
        <xdr:cNvCxnSpPr/>
      </xdr:nvCxnSpPr>
      <xdr:spPr>
        <a:xfrm>
          <a:off x="19545300" y="13360495"/>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9" name="フローチャート: 判断 838"/>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153877</xdr:rowOff>
    </xdr:from>
    <xdr:ext cx="469744" cy="259045"/>
    <xdr:sp macro="" textlink="">
      <xdr:nvSpPr>
        <xdr:cNvPr id="840" name="テキスト ボックス 839"/>
        <xdr:cNvSpPr txBox="1"/>
      </xdr:nvSpPr>
      <xdr:spPr>
        <a:xfrm>
          <a:off x="20199428"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158845</xdr:rowOff>
    </xdr:from>
    <xdr:to>
      <xdr:col>102</xdr:col>
      <xdr:colOff>114300</xdr:colOff>
      <xdr:row>78</xdr:row>
      <xdr:rowOff>17399</xdr:rowOff>
    </xdr:to>
    <xdr:cxnSp macro="">
      <xdr:nvCxnSpPr>
        <xdr:cNvPr id="841" name="直線コネクタ 840"/>
        <xdr:cNvCxnSpPr/>
      </xdr:nvCxnSpPr>
      <xdr:spPr>
        <a:xfrm flipV="1">
          <a:off x="18656300" y="13360495"/>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42" name="フローチャート: 判断 841"/>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23289</xdr:rowOff>
    </xdr:from>
    <xdr:ext cx="469744" cy="259045"/>
    <xdr:sp macro="" textlink="">
      <xdr:nvSpPr>
        <xdr:cNvPr id="843" name="テキスト ボックス 842"/>
        <xdr:cNvSpPr txBox="1"/>
      </xdr:nvSpPr>
      <xdr:spPr>
        <a:xfrm>
          <a:off x="19310428" y="128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xdr:nvSpPr>
        <xdr:cNvPr id="844" name="フローチャート: 判断 843"/>
        <xdr:cNvSpPr/>
      </xdr:nvSpPr>
      <xdr:spPr>
        <a:xfrm>
          <a:off x="18605500" y="131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94442</xdr:rowOff>
    </xdr:from>
    <xdr:ext cx="469744" cy="259045"/>
    <xdr:sp macro="" textlink="">
      <xdr:nvSpPr>
        <xdr:cNvPr id="845" name="テキスト ボックス 844"/>
        <xdr:cNvSpPr txBox="1"/>
      </xdr:nvSpPr>
      <xdr:spPr>
        <a:xfrm>
          <a:off x="18421428" y="129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58610</xdr:rowOff>
    </xdr:from>
    <xdr:to>
      <xdr:col>116</xdr:col>
      <xdr:colOff>114300</xdr:colOff>
      <xdr:row>77</xdr:row>
      <xdr:rowOff>160210</xdr:rowOff>
    </xdr:to>
    <xdr:sp macro="" textlink="">
      <xdr:nvSpPr>
        <xdr:cNvPr id="851" name="楕円 850"/>
        <xdr:cNvSpPr/>
      </xdr:nvSpPr>
      <xdr:spPr>
        <a:xfrm>
          <a:off x="221107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81487</xdr:rowOff>
    </xdr:from>
    <xdr:ext cx="469744" cy="259045"/>
    <xdr:sp macro="" textlink="">
      <xdr:nvSpPr>
        <xdr:cNvPr id="852" name="繰出金該当値テキスト"/>
        <xdr:cNvSpPr txBox="1"/>
      </xdr:nvSpPr>
      <xdr:spPr>
        <a:xfrm>
          <a:off x="22212300" y="131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70041</xdr:rowOff>
    </xdr:from>
    <xdr:to>
      <xdr:col>112</xdr:col>
      <xdr:colOff>38100</xdr:colOff>
      <xdr:row>78</xdr:row>
      <xdr:rowOff>191</xdr:rowOff>
    </xdr:to>
    <xdr:sp macro="" textlink="">
      <xdr:nvSpPr>
        <xdr:cNvPr id="853" name="楕円 852"/>
        <xdr:cNvSpPr/>
      </xdr:nvSpPr>
      <xdr:spPr>
        <a:xfrm>
          <a:off x="21272500" y="13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162768</xdr:rowOff>
    </xdr:from>
    <xdr:ext cx="469744" cy="259045"/>
    <xdr:sp macro="" textlink="">
      <xdr:nvSpPr>
        <xdr:cNvPr id="854" name="テキスト ボックス 853"/>
        <xdr:cNvSpPr txBox="1"/>
      </xdr:nvSpPr>
      <xdr:spPr>
        <a:xfrm>
          <a:off x="21075728" y="1336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119190</xdr:rowOff>
    </xdr:from>
    <xdr:to>
      <xdr:col>107</xdr:col>
      <xdr:colOff>101600</xdr:colOff>
      <xdr:row>78</xdr:row>
      <xdr:rowOff>49340</xdr:rowOff>
    </xdr:to>
    <xdr:sp macro="" textlink="">
      <xdr:nvSpPr>
        <xdr:cNvPr id="855" name="楕円 854"/>
        <xdr:cNvSpPr/>
      </xdr:nvSpPr>
      <xdr:spPr>
        <a:xfrm>
          <a:off x="20383500" y="133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40467</xdr:rowOff>
    </xdr:from>
    <xdr:ext cx="469744" cy="259045"/>
    <xdr:sp macro="" textlink="">
      <xdr:nvSpPr>
        <xdr:cNvPr id="856" name="テキスト ボックス 855"/>
        <xdr:cNvSpPr txBox="1"/>
      </xdr:nvSpPr>
      <xdr:spPr>
        <a:xfrm>
          <a:off x="20199428" y="134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108045</xdr:rowOff>
    </xdr:from>
    <xdr:to>
      <xdr:col>102</xdr:col>
      <xdr:colOff>165100</xdr:colOff>
      <xdr:row>78</xdr:row>
      <xdr:rowOff>38195</xdr:rowOff>
    </xdr:to>
    <xdr:sp macro="" textlink="">
      <xdr:nvSpPr>
        <xdr:cNvPr id="857" name="楕円 856"/>
        <xdr:cNvSpPr/>
      </xdr:nvSpPr>
      <xdr:spPr>
        <a:xfrm>
          <a:off x="19494500" y="133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29322</xdr:rowOff>
    </xdr:from>
    <xdr:ext cx="469744" cy="259045"/>
    <xdr:sp macro="" textlink="">
      <xdr:nvSpPr>
        <xdr:cNvPr id="858" name="テキスト ボックス 857"/>
        <xdr:cNvSpPr txBox="1"/>
      </xdr:nvSpPr>
      <xdr:spPr>
        <a:xfrm>
          <a:off x="19310428" y="1340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138049</xdr:rowOff>
    </xdr:from>
    <xdr:to>
      <xdr:col>98</xdr:col>
      <xdr:colOff>38100</xdr:colOff>
      <xdr:row>78</xdr:row>
      <xdr:rowOff>68199</xdr:rowOff>
    </xdr:to>
    <xdr:sp macro="" textlink="">
      <xdr:nvSpPr>
        <xdr:cNvPr id="859" name="楕円 858"/>
        <xdr:cNvSpPr/>
      </xdr:nvSpPr>
      <xdr:spPr>
        <a:xfrm>
          <a:off x="18605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59326</xdr:rowOff>
    </xdr:from>
    <xdr:ext cx="469744" cy="259045"/>
    <xdr:sp macro="" textlink="">
      <xdr:nvSpPr>
        <xdr:cNvPr id="860" name="テキスト ボックス 859"/>
        <xdr:cNvSpPr txBox="1"/>
      </xdr:nvSpPr>
      <xdr:spPr>
        <a:xfrm>
          <a:off x="18421428"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歳出決算総額は、住民一人当たり</a:t>
          </a:r>
          <a:r>
            <a:rPr kumimoji="1" lang="en-US" altLang="ja-JP" sz="1050">
              <a:latin typeface="ＭＳ Ｐゴシック" panose="020B0600070205080204" pitchFamily="50" charset="-128"/>
              <a:ea typeface="ＭＳ Ｐゴシック" panose="020B0600070205080204" pitchFamily="50" charset="-128"/>
            </a:rPr>
            <a:t>372</a:t>
          </a:r>
          <a:r>
            <a:rPr kumimoji="1" lang="ja-JP" altLang="en-US" sz="1050">
              <a:latin typeface="ＭＳ Ｐゴシック" panose="020B0600070205080204" pitchFamily="50" charset="-128"/>
              <a:ea typeface="ＭＳ Ｐゴシック" panose="020B0600070205080204" pitchFamily="50" charset="-128"/>
            </a:rPr>
            <a:t>千円となっています。なお、グループ内の類似団体に比べ人口が少なく（</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府県中</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位。</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位神奈川県：</a:t>
          </a:r>
          <a:r>
            <a:rPr kumimoji="1" lang="en-US" altLang="ja-JP" sz="1050">
              <a:latin typeface="ＭＳ Ｐゴシック" panose="020B0600070205080204" pitchFamily="50" charset="-128"/>
              <a:ea typeface="ＭＳ Ｐゴシック" panose="020B0600070205080204" pitchFamily="50" charset="-128"/>
            </a:rPr>
            <a:t>9,126,214</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位三重県：</a:t>
          </a:r>
          <a:r>
            <a:rPr kumimoji="1" lang="en-US" altLang="ja-JP" sz="1050">
              <a:latin typeface="ＭＳ Ｐゴシック" panose="020B0600070205080204" pitchFamily="50" charset="-128"/>
              <a:ea typeface="ＭＳ Ｐゴシック" panose="020B0600070205080204" pitchFamily="50" charset="-128"/>
            </a:rPr>
            <a:t>1,815,865</a:t>
          </a:r>
          <a:r>
            <a:rPr kumimoji="1" lang="ja-JP" altLang="en-US" sz="1050">
              <a:latin typeface="ＭＳ Ｐゴシック" panose="020B0600070205080204" pitchFamily="50" charset="-128"/>
              <a:ea typeface="ＭＳ Ｐゴシック" panose="020B0600070205080204" pitchFamily="50" charset="-128"/>
            </a:rPr>
            <a:t>人）、政令指定都市もないため、住民一人当たり換算の歳出は他府県と比べて相対的に高くなる傾向にあります。</a:t>
          </a:r>
        </a:p>
        <a:p>
          <a:r>
            <a:rPr kumimoji="1" lang="ja-JP" altLang="en-US" sz="1050">
              <a:latin typeface="ＭＳ Ｐゴシック" panose="020B0600070205080204" pitchFamily="50" charset="-128"/>
              <a:ea typeface="ＭＳ Ｐゴシック" panose="020B0600070205080204" pitchFamily="50" charset="-128"/>
            </a:rPr>
            <a:t>　人件費は、住民一人当たり</a:t>
          </a:r>
          <a:r>
            <a:rPr kumimoji="1" lang="en-US" altLang="ja-JP" sz="1050">
              <a:latin typeface="ＭＳ Ｐゴシック" panose="020B0600070205080204" pitchFamily="50" charset="-128"/>
              <a:ea typeface="ＭＳ Ｐゴシック" panose="020B0600070205080204" pitchFamily="50" charset="-128"/>
            </a:rPr>
            <a:t>119</a:t>
          </a:r>
          <a:r>
            <a:rPr kumimoji="1" lang="ja-JP" altLang="en-US" sz="1050">
              <a:latin typeface="ＭＳ Ｐゴシック" panose="020B0600070205080204" pitchFamily="50" charset="-128"/>
              <a:ea typeface="ＭＳ Ｐゴシック" panose="020B0600070205080204" pitchFamily="50" charset="-128"/>
            </a:rPr>
            <a:t>千円となっており、平成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年度以降は増加傾向にある中で、減少に転じています。平成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年度をもって本県独自の給与抑制措置が終了したこと、平成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人事委員会勧告による給与改定により職員給与費の増加があったことなど、分子である人件費が増加するとともに、分母である人口についても減少したことで当該数値は増加してきました。分母である人口の減少はあるものの、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管理職を対象とした給与抑制措置等の実施による人件費の減少により、当該数値は改善しています。また、グループ内平均値を上回っていますが、これは、高齢層職員の割合が高い本県の職員構成によるものと考えられ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公債費は、住民一人当たり</a:t>
          </a:r>
          <a:r>
            <a:rPr kumimoji="1" lang="en-US" altLang="ja-JP" sz="1050">
              <a:latin typeface="ＭＳ Ｐゴシック" panose="020B0600070205080204" pitchFamily="50" charset="-128"/>
              <a:ea typeface="ＭＳ Ｐゴシック" panose="020B0600070205080204" pitchFamily="50" charset="-128"/>
            </a:rPr>
            <a:t>67</a:t>
          </a:r>
          <a:r>
            <a:rPr kumimoji="1" lang="ja-JP" altLang="en-US" sz="1050">
              <a:latin typeface="ＭＳ Ｐゴシック" panose="020B0600070205080204" pitchFamily="50" charset="-128"/>
              <a:ea typeface="ＭＳ Ｐゴシック" panose="020B0600070205080204" pitchFamily="50" charset="-128"/>
            </a:rPr>
            <a:t>千円となっており、過去の推移をみると上昇傾向にあります。これは、南海トラフ地震等の大規模災害に備えた防災・減災対策など緊急に実施しなければならない取組や、リーマンショック以降の国の経済対策への対応等のために発行した県債の償還が順次開始され、償還額が増加傾向にあることが主な要因で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千円となっており、グループ内平均値を上回っています。必要な社会基盤整備が道半ばであることから、公共事業において継続的な投資を行っていることが主な要因ではありますが、平成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年度は台風による一部事業の進捗の遅れや、国補正予算にかかる事業の繰越しが増加したこと等による土木費の減により、減少に転じています。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今後も、「第二次三重県行財政改革取組」、「三重県財政の健全化に向けた集中取組」を踏まえ、事業の選択と集中を図るとともに、徹底した事務事業の見直しを行うなど、経常経費の削減に努めます。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1,834,269
1,786,598
5,774.41
688,792,950
676,040,385
1,882,020
432,574,208
1,413,348,794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55880</xdr:rowOff>
    </xdr:from>
    <xdr:to>
      <xdr:col>24</xdr:col>
      <xdr:colOff>63500</xdr:colOff>
      <xdr:row>32</xdr:row>
      <xdr:rowOff>120650</xdr:rowOff>
    </xdr:to>
    <xdr:cxnSp macro="">
      <xdr:nvCxnSpPr>
        <xdr:cNvPr id="61" name="直線コネクタ 60"/>
        <xdr:cNvCxnSpPr/>
      </xdr:nvCxnSpPr>
      <xdr:spPr>
        <a:xfrm>
          <a:off x="3797300" y="55422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55880</xdr:rowOff>
    </xdr:from>
    <xdr:to>
      <xdr:col>19</xdr:col>
      <xdr:colOff>177800</xdr:colOff>
      <xdr:row>32</xdr:row>
      <xdr:rowOff>88265</xdr:rowOff>
    </xdr:to>
    <xdr:cxnSp macro="">
      <xdr:nvCxnSpPr>
        <xdr:cNvPr id="64" name="直線コネクタ 63"/>
        <xdr:cNvCxnSpPr/>
      </xdr:nvCxnSpPr>
      <xdr:spPr>
        <a:xfrm flipV="1">
          <a:off x="2908300" y="5542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88265</xdr:rowOff>
    </xdr:from>
    <xdr:to>
      <xdr:col>15</xdr:col>
      <xdr:colOff>50800</xdr:colOff>
      <xdr:row>32</xdr:row>
      <xdr:rowOff>118745</xdr:rowOff>
    </xdr:to>
    <xdr:cxnSp macro="">
      <xdr:nvCxnSpPr>
        <xdr:cNvPr id="67" name="直線コネクタ 66"/>
        <xdr:cNvCxnSpPr/>
      </xdr:nvCxnSpPr>
      <xdr:spPr>
        <a:xfrm flipV="1">
          <a:off x="2019300" y="55746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118745</xdr:rowOff>
    </xdr:from>
    <xdr:to>
      <xdr:col>10</xdr:col>
      <xdr:colOff>114300</xdr:colOff>
      <xdr:row>32</xdr:row>
      <xdr:rowOff>141605</xdr:rowOff>
    </xdr:to>
    <xdr:cxnSp macro="">
      <xdr:nvCxnSpPr>
        <xdr:cNvPr id="70" name="直線コネクタ 69"/>
        <xdr:cNvCxnSpPr/>
      </xdr:nvCxnSpPr>
      <xdr:spPr>
        <a:xfrm flipV="1">
          <a:off x="1130300" y="5605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53992</xdr:rowOff>
    </xdr:from>
    <xdr:ext cx="378565" cy="259045"/>
    <xdr:sp macro="" textlink="">
      <xdr:nvSpPr>
        <xdr:cNvPr id="72" name="テキスト ボックス 71"/>
        <xdr:cNvSpPr txBox="1"/>
      </xdr:nvSpPr>
      <xdr:spPr>
        <a:xfrm>
          <a:off x="1830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78757</xdr:rowOff>
    </xdr:from>
    <xdr:ext cx="378565" cy="259045"/>
    <xdr:sp macro="" textlink="">
      <xdr:nvSpPr>
        <xdr:cNvPr id="74" name="テキスト ボックス 73"/>
        <xdr:cNvSpPr txBox="1"/>
      </xdr:nvSpPr>
      <xdr:spPr>
        <a:xfrm>
          <a:off x="94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69850</xdr:rowOff>
    </xdr:from>
    <xdr:to>
      <xdr:col>24</xdr:col>
      <xdr:colOff>114300</xdr:colOff>
      <xdr:row>33</xdr:row>
      <xdr:rowOff>0</xdr:rowOff>
    </xdr:to>
    <xdr:sp macro="" textlink="">
      <xdr:nvSpPr>
        <xdr:cNvPr id="80" name="楕円 79"/>
        <xdr:cNvSpPr/>
      </xdr:nvSpPr>
      <xdr:spPr>
        <a:xfrm>
          <a:off x="45847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92727</xdr:rowOff>
    </xdr:from>
    <xdr:ext cx="378565" cy="259045"/>
    <xdr:sp macro="" textlink="">
      <xdr:nvSpPr>
        <xdr:cNvPr id="81" name="議会費該当値テキスト"/>
        <xdr:cNvSpPr txBox="1"/>
      </xdr:nvSpPr>
      <xdr:spPr>
        <a:xfrm>
          <a:off x="4686300" y="540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5080</xdr:rowOff>
    </xdr:from>
    <xdr:to>
      <xdr:col>20</xdr:col>
      <xdr:colOff>38100</xdr:colOff>
      <xdr:row>32</xdr:row>
      <xdr:rowOff>106680</xdr:rowOff>
    </xdr:to>
    <xdr:sp macro="" textlink="">
      <xdr:nvSpPr>
        <xdr:cNvPr id="82" name="楕円 81"/>
        <xdr:cNvSpPr/>
      </xdr:nvSpPr>
      <xdr:spPr>
        <a:xfrm>
          <a:off x="3746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123207</xdr:rowOff>
    </xdr:from>
    <xdr:ext cx="378565" cy="259045"/>
    <xdr:sp macro="" textlink="">
      <xdr:nvSpPr>
        <xdr:cNvPr id="83" name="テキスト ボックス 82"/>
        <xdr:cNvSpPr txBox="1"/>
      </xdr:nvSpPr>
      <xdr:spPr>
        <a:xfrm>
          <a:off x="3595317" y="526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37465</xdr:rowOff>
    </xdr:from>
    <xdr:to>
      <xdr:col>15</xdr:col>
      <xdr:colOff>101600</xdr:colOff>
      <xdr:row>32</xdr:row>
      <xdr:rowOff>139065</xdr:rowOff>
    </xdr:to>
    <xdr:sp macro="" textlink="">
      <xdr:nvSpPr>
        <xdr:cNvPr id="84" name="楕円 83"/>
        <xdr:cNvSpPr/>
      </xdr:nvSpPr>
      <xdr:spPr>
        <a:xfrm>
          <a:off x="2857500" y="55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155592</xdr:rowOff>
    </xdr:from>
    <xdr:ext cx="378565" cy="259045"/>
    <xdr:sp macro="" textlink="">
      <xdr:nvSpPr>
        <xdr:cNvPr id="85" name="テキスト ボックス 84"/>
        <xdr:cNvSpPr txBox="1"/>
      </xdr:nvSpPr>
      <xdr:spPr>
        <a:xfrm>
          <a:off x="2719017" y="529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67945</xdr:rowOff>
    </xdr:from>
    <xdr:to>
      <xdr:col>10</xdr:col>
      <xdr:colOff>165100</xdr:colOff>
      <xdr:row>32</xdr:row>
      <xdr:rowOff>169545</xdr:rowOff>
    </xdr:to>
    <xdr:sp macro="" textlink="">
      <xdr:nvSpPr>
        <xdr:cNvPr id="86" name="楕円 85"/>
        <xdr:cNvSpPr/>
      </xdr:nvSpPr>
      <xdr:spPr>
        <a:xfrm>
          <a:off x="1968500" y="55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14622</xdr:rowOff>
    </xdr:from>
    <xdr:ext cx="378565" cy="259045"/>
    <xdr:sp macro="" textlink="">
      <xdr:nvSpPr>
        <xdr:cNvPr id="87" name="テキスト ボックス 86"/>
        <xdr:cNvSpPr txBox="1"/>
      </xdr:nvSpPr>
      <xdr:spPr>
        <a:xfrm>
          <a:off x="1830017" y="532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90805</xdr:rowOff>
    </xdr:from>
    <xdr:to>
      <xdr:col>6</xdr:col>
      <xdr:colOff>38100</xdr:colOff>
      <xdr:row>33</xdr:row>
      <xdr:rowOff>20955</xdr:rowOff>
    </xdr:to>
    <xdr:sp macro="" textlink="">
      <xdr:nvSpPr>
        <xdr:cNvPr id="88" name="楕円 87"/>
        <xdr:cNvSpPr/>
      </xdr:nvSpPr>
      <xdr:spPr>
        <a:xfrm>
          <a:off x="1079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37482</xdr:rowOff>
    </xdr:from>
    <xdr:ext cx="378565" cy="259045"/>
    <xdr:sp macro="" textlink="">
      <xdr:nvSpPr>
        <xdr:cNvPr id="89" name="テキスト ボックス 88"/>
        <xdr:cNvSpPr txBox="1"/>
      </xdr:nvSpPr>
      <xdr:spPr>
        <a:xfrm>
          <a:off x="941017" y="535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68857</xdr:rowOff>
    </xdr:from>
    <xdr:to>
      <xdr:col>24</xdr:col>
      <xdr:colOff>63500</xdr:colOff>
      <xdr:row>56</xdr:row>
      <xdr:rowOff>122120</xdr:rowOff>
    </xdr:to>
    <xdr:cxnSp macro="">
      <xdr:nvCxnSpPr>
        <xdr:cNvPr id="114" name="直線コネクタ 113"/>
        <xdr:cNvCxnSpPr/>
      </xdr:nvCxnSpPr>
      <xdr:spPr>
        <a:xfrm>
          <a:off x="3797300" y="9670057"/>
          <a:ext cx="8382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55371</xdr:rowOff>
    </xdr:from>
    <xdr:ext cx="534377" cy="259045"/>
    <xdr:sp macro="" textlink="">
      <xdr:nvSpPr>
        <xdr:cNvPr id="115" name="総務費平均値テキスト"/>
        <xdr:cNvSpPr txBox="1"/>
      </xdr:nvSpPr>
      <xdr:spPr>
        <a:xfrm>
          <a:off x="4686300" y="965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65039</xdr:rowOff>
    </xdr:from>
    <xdr:to>
      <xdr:col>19</xdr:col>
      <xdr:colOff>177800</xdr:colOff>
      <xdr:row>56</xdr:row>
      <xdr:rowOff>68857</xdr:rowOff>
    </xdr:to>
    <xdr:cxnSp macro="">
      <xdr:nvCxnSpPr>
        <xdr:cNvPr id="117" name="直線コネクタ 116"/>
        <xdr:cNvCxnSpPr/>
      </xdr:nvCxnSpPr>
      <xdr:spPr>
        <a:xfrm>
          <a:off x="2908300" y="9666239"/>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7503</xdr:rowOff>
    </xdr:from>
    <xdr:ext cx="534377" cy="259045"/>
    <xdr:sp macro="" textlink="">
      <xdr:nvSpPr>
        <xdr:cNvPr id="119" name="テキスト ボックス 118"/>
        <xdr:cNvSpPr txBox="1"/>
      </xdr:nvSpPr>
      <xdr:spPr>
        <a:xfrm>
          <a:off x="35174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65039</xdr:rowOff>
    </xdr:from>
    <xdr:to>
      <xdr:col>15</xdr:col>
      <xdr:colOff>50800</xdr:colOff>
      <xdr:row>56</xdr:row>
      <xdr:rowOff>70869</xdr:rowOff>
    </xdr:to>
    <xdr:cxnSp macro="">
      <xdr:nvCxnSpPr>
        <xdr:cNvPr id="120" name="直線コネクタ 119"/>
        <xdr:cNvCxnSpPr/>
      </xdr:nvCxnSpPr>
      <xdr:spPr>
        <a:xfrm flipV="1">
          <a:off x="2019300" y="9666239"/>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144959</xdr:rowOff>
    </xdr:from>
    <xdr:ext cx="534377" cy="259045"/>
    <xdr:sp macro="" textlink="">
      <xdr:nvSpPr>
        <xdr:cNvPr id="122" name="テキスト ボックス 121"/>
        <xdr:cNvSpPr txBox="1"/>
      </xdr:nvSpPr>
      <xdr:spPr>
        <a:xfrm>
          <a:off x="2641111" y="97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131242</xdr:rowOff>
    </xdr:from>
    <xdr:to>
      <xdr:col>10</xdr:col>
      <xdr:colOff>114300</xdr:colOff>
      <xdr:row>56</xdr:row>
      <xdr:rowOff>70869</xdr:rowOff>
    </xdr:to>
    <xdr:cxnSp macro="">
      <xdr:nvCxnSpPr>
        <xdr:cNvPr id="123" name="直線コネクタ 122"/>
        <xdr:cNvCxnSpPr/>
      </xdr:nvCxnSpPr>
      <xdr:spPr>
        <a:xfrm>
          <a:off x="1130300" y="9560992"/>
          <a:ext cx="889000" cy="11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113595</xdr:rowOff>
    </xdr:from>
    <xdr:ext cx="534377" cy="259045"/>
    <xdr:sp macro="" textlink="">
      <xdr:nvSpPr>
        <xdr:cNvPr id="125" name="テキスト ボックス 124"/>
        <xdr:cNvSpPr txBox="1"/>
      </xdr:nvSpPr>
      <xdr:spPr>
        <a:xfrm>
          <a:off x="1752111"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71320</xdr:rowOff>
    </xdr:from>
    <xdr:to>
      <xdr:col>24</xdr:col>
      <xdr:colOff>114300</xdr:colOff>
      <xdr:row>57</xdr:row>
      <xdr:rowOff>1470</xdr:rowOff>
    </xdr:to>
    <xdr:sp macro="" textlink="">
      <xdr:nvSpPr>
        <xdr:cNvPr id="133" name="楕円 132"/>
        <xdr:cNvSpPr/>
      </xdr:nvSpPr>
      <xdr:spPr>
        <a:xfrm>
          <a:off x="4584700" y="96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94197</xdr:rowOff>
    </xdr:from>
    <xdr:ext cx="534377" cy="259045"/>
    <xdr:sp macro="" textlink="">
      <xdr:nvSpPr>
        <xdr:cNvPr id="134" name="総務費該当値テキスト"/>
        <xdr:cNvSpPr txBox="1"/>
      </xdr:nvSpPr>
      <xdr:spPr>
        <a:xfrm>
          <a:off x="4686300" y="952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18057</xdr:rowOff>
    </xdr:from>
    <xdr:to>
      <xdr:col>20</xdr:col>
      <xdr:colOff>38100</xdr:colOff>
      <xdr:row>56</xdr:row>
      <xdr:rowOff>119657</xdr:rowOff>
    </xdr:to>
    <xdr:sp macro="" textlink="">
      <xdr:nvSpPr>
        <xdr:cNvPr id="135" name="楕円 134"/>
        <xdr:cNvSpPr/>
      </xdr:nvSpPr>
      <xdr:spPr>
        <a:xfrm>
          <a:off x="3746500" y="96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136184</xdr:rowOff>
    </xdr:from>
    <xdr:ext cx="534377" cy="259045"/>
    <xdr:sp macro="" textlink="">
      <xdr:nvSpPr>
        <xdr:cNvPr id="136" name="テキスト ボックス 135"/>
        <xdr:cNvSpPr txBox="1"/>
      </xdr:nvSpPr>
      <xdr:spPr>
        <a:xfrm>
          <a:off x="3517411" y="93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14239</xdr:rowOff>
    </xdr:from>
    <xdr:to>
      <xdr:col>15</xdr:col>
      <xdr:colOff>101600</xdr:colOff>
      <xdr:row>56</xdr:row>
      <xdr:rowOff>115839</xdr:rowOff>
    </xdr:to>
    <xdr:sp macro="" textlink="">
      <xdr:nvSpPr>
        <xdr:cNvPr id="137" name="楕円 136"/>
        <xdr:cNvSpPr/>
      </xdr:nvSpPr>
      <xdr:spPr>
        <a:xfrm>
          <a:off x="2857500" y="96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132366</xdr:rowOff>
    </xdr:from>
    <xdr:ext cx="534377" cy="259045"/>
    <xdr:sp macro="" textlink="">
      <xdr:nvSpPr>
        <xdr:cNvPr id="138" name="テキスト ボックス 137"/>
        <xdr:cNvSpPr txBox="1"/>
      </xdr:nvSpPr>
      <xdr:spPr>
        <a:xfrm>
          <a:off x="2641111" y="93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20069</xdr:rowOff>
    </xdr:from>
    <xdr:to>
      <xdr:col>10</xdr:col>
      <xdr:colOff>165100</xdr:colOff>
      <xdr:row>56</xdr:row>
      <xdr:rowOff>121669</xdr:rowOff>
    </xdr:to>
    <xdr:sp macro="" textlink="">
      <xdr:nvSpPr>
        <xdr:cNvPr id="139" name="楕円 138"/>
        <xdr:cNvSpPr/>
      </xdr:nvSpPr>
      <xdr:spPr>
        <a:xfrm>
          <a:off x="1968500" y="96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138196</xdr:rowOff>
    </xdr:from>
    <xdr:ext cx="534377" cy="259045"/>
    <xdr:sp macro="" textlink="">
      <xdr:nvSpPr>
        <xdr:cNvPr id="140" name="テキスト ボックス 139"/>
        <xdr:cNvSpPr txBox="1"/>
      </xdr:nvSpPr>
      <xdr:spPr>
        <a:xfrm>
          <a:off x="1752111" y="939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80442</xdr:rowOff>
    </xdr:from>
    <xdr:to>
      <xdr:col>6</xdr:col>
      <xdr:colOff>38100</xdr:colOff>
      <xdr:row>56</xdr:row>
      <xdr:rowOff>10592</xdr:rowOff>
    </xdr:to>
    <xdr:sp macro="" textlink="">
      <xdr:nvSpPr>
        <xdr:cNvPr id="141" name="楕円 140"/>
        <xdr:cNvSpPr/>
      </xdr:nvSpPr>
      <xdr:spPr>
        <a:xfrm>
          <a:off x="1079500" y="95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27119</xdr:rowOff>
    </xdr:from>
    <xdr:ext cx="534377" cy="259045"/>
    <xdr:sp macro="" textlink="">
      <xdr:nvSpPr>
        <xdr:cNvPr id="142" name="テキスト ボックス 141"/>
        <xdr:cNvSpPr txBox="1"/>
      </xdr:nvSpPr>
      <xdr:spPr>
        <a:xfrm>
          <a:off x="863111" y="92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30786</xdr:rowOff>
    </xdr:from>
    <xdr:to>
      <xdr:col>24</xdr:col>
      <xdr:colOff>63500</xdr:colOff>
      <xdr:row>78</xdr:row>
      <xdr:rowOff>32158</xdr:rowOff>
    </xdr:to>
    <xdr:cxnSp macro="">
      <xdr:nvCxnSpPr>
        <xdr:cNvPr id="168" name="直線コネクタ 167"/>
        <xdr:cNvCxnSpPr/>
      </xdr:nvCxnSpPr>
      <xdr:spPr>
        <a:xfrm flipV="1">
          <a:off x="3797300" y="1340388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32158</xdr:rowOff>
    </xdr:from>
    <xdr:to>
      <xdr:col>19</xdr:col>
      <xdr:colOff>177800</xdr:colOff>
      <xdr:row>78</xdr:row>
      <xdr:rowOff>75536</xdr:rowOff>
    </xdr:to>
    <xdr:cxnSp macro="">
      <xdr:nvCxnSpPr>
        <xdr:cNvPr id="171" name="直線コネクタ 170"/>
        <xdr:cNvCxnSpPr/>
      </xdr:nvCxnSpPr>
      <xdr:spPr>
        <a:xfrm flipV="1">
          <a:off x="2908300" y="13405258"/>
          <a:ext cx="889000" cy="4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75536</xdr:rowOff>
    </xdr:from>
    <xdr:to>
      <xdr:col>15</xdr:col>
      <xdr:colOff>50800</xdr:colOff>
      <xdr:row>78</xdr:row>
      <xdr:rowOff>92608</xdr:rowOff>
    </xdr:to>
    <xdr:cxnSp macro="">
      <xdr:nvCxnSpPr>
        <xdr:cNvPr id="174" name="直線コネクタ 173"/>
        <xdr:cNvCxnSpPr/>
      </xdr:nvCxnSpPr>
      <xdr:spPr>
        <a:xfrm flipV="1">
          <a:off x="2019300" y="13448636"/>
          <a:ext cx="889000" cy="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92608</xdr:rowOff>
    </xdr:from>
    <xdr:to>
      <xdr:col>10</xdr:col>
      <xdr:colOff>114300</xdr:colOff>
      <xdr:row>78</xdr:row>
      <xdr:rowOff>97199</xdr:rowOff>
    </xdr:to>
    <xdr:cxnSp macro="">
      <xdr:nvCxnSpPr>
        <xdr:cNvPr id="177" name="直線コネクタ 176"/>
        <xdr:cNvCxnSpPr/>
      </xdr:nvCxnSpPr>
      <xdr:spPr>
        <a:xfrm flipV="1">
          <a:off x="1130300" y="13465708"/>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15783</xdr:rowOff>
    </xdr:from>
    <xdr:ext cx="534377" cy="259045"/>
    <xdr:sp macro="" textlink="">
      <xdr:nvSpPr>
        <xdr:cNvPr id="179" name="テキスト ボックス 178"/>
        <xdr:cNvSpPr txBox="1"/>
      </xdr:nvSpPr>
      <xdr:spPr>
        <a:xfrm>
          <a:off x="1752111" y="135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180" name="フローチャート: 判断 179"/>
        <xdr:cNvSpPr/>
      </xdr:nvSpPr>
      <xdr:spPr>
        <a:xfrm>
          <a:off x="1079500" y="1347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19860</xdr:rowOff>
    </xdr:from>
    <xdr:ext cx="534377" cy="259045"/>
    <xdr:sp macro="" textlink="">
      <xdr:nvSpPr>
        <xdr:cNvPr id="181" name="テキスト ボックス 180"/>
        <xdr:cNvSpPr txBox="1"/>
      </xdr:nvSpPr>
      <xdr:spPr>
        <a:xfrm>
          <a:off x="863111" y="135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151436</xdr:rowOff>
    </xdr:from>
    <xdr:to>
      <xdr:col>24</xdr:col>
      <xdr:colOff>114300</xdr:colOff>
      <xdr:row>78</xdr:row>
      <xdr:rowOff>81586</xdr:rowOff>
    </xdr:to>
    <xdr:sp macro="" textlink="">
      <xdr:nvSpPr>
        <xdr:cNvPr id="187" name="楕円 186"/>
        <xdr:cNvSpPr/>
      </xdr:nvSpPr>
      <xdr:spPr>
        <a:xfrm>
          <a:off x="4584700" y="133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2863</xdr:rowOff>
    </xdr:from>
    <xdr:ext cx="534377" cy="259045"/>
    <xdr:sp macro="" textlink="">
      <xdr:nvSpPr>
        <xdr:cNvPr id="188" name="民生費該当値テキスト"/>
        <xdr:cNvSpPr txBox="1"/>
      </xdr:nvSpPr>
      <xdr:spPr>
        <a:xfrm>
          <a:off x="4686300" y="132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152808</xdr:rowOff>
    </xdr:from>
    <xdr:to>
      <xdr:col>20</xdr:col>
      <xdr:colOff>38100</xdr:colOff>
      <xdr:row>78</xdr:row>
      <xdr:rowOff>82958</xdr:rowOff>
    </xdr:to>
    <xdr:sp macro="" textlink="">
      <xdr:nvSpPr>
        <xdr:cNvPr id="189" name="楕円 188"/>
        <xdr:cNvSpPr/>
      </xdr:nvSpPr>
      <xdr:spPr>
        <a:xfrm>
          <a:off x="3746500" y="133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74085</xdr:rowOff>
    </xdr:from>
    <xdr:ext cx="534377" cy="259045"/>
    <xdr:sp macro="" textlink="">
      <xdr:nvSpPr>
        <xdr:cNvPr id="190" name="テキスト ボックス 189"/>
        <xdr:cNvSpPr txBox="1"/>
      </xdr:nvSpPr>
      <xdr:spPr>
        <a:xfrm>
          <a:off x="3517411" y="13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24736</xdr:rowOff>
    </xdr:from>
    <xdr:to>
      <xdr:col>15</xdr:col>
      <xdr:colOff>101600</xdr:colOff>
      <xdr:row>78</xdr:row>
      <xdr:rowOff>126336</xdr:rowOff>
    </xdr:to>
    <xdr:sp macro="" textlink="">
      <xdr:nvSpPr>
        <xdr:cNvPr id="191" name="楕円 190"/>
        <xdr:cNvSpPr/>
      </xdr:nvSpPr>
      <xdr:spPr>
        <a:xfrm>
          <a:off x="2857500" y="133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117463</xdr:rowOff>
    </xdr:from>
    <xdr:ext cx="534377" cy="259045"/>
    <xdr:sp macro="" textlink="">
      <xdr:nvSpPr>
        <xdr:cNvPr id="192" name="テキスト ボックス 191"/>
        <xdr:cNvSpPr txBox="1"/>
      </xdr:nvSpPr>
      <xdr:spPr>
        <a:xfrm>
          <a:off x="2641111" y="134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41808</xdr:rowOff>
    </xdr:from>
    <xdr:to>
      <xdr:col>10</xdr:col>
      <xdr:colOff>165100</xdr:colOff>
      <xdr:row>78</xdr:row>
      <xdr:rowOff>143408</xdr:rowOff>
    </xdr:to>
    <xdr:sp macro="" textlink="">
      <xdr:nvSpPr>
        <xdr:cNvPr id="193" name="楕円 192"/>
        <xdr:cNvSpPr/>
      </xdr:nvSpPr>
      <xdr:spPr>
        <a:xfrm>
          <a:off x="19685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159935</xdr:rowOff>
    </xdr:from>
    <xdr:ext cx="534377" cy="259045"/>
    <xdr:sp macro="" textlink="">
      <xdr:nvSpPr>
        <xdr:cNvPr id="194" name="テキスト ボックス 193"/>
        <xdr:cNvSpPr txBox="1"/>
      </xdr:nvSpPr>
      <xdr:spPr>
        <a:xfrm>
          <a:off x="1752111" y="1319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46399</xdr:rowOff>
    </xdr:from>
    <xdr:to>
      <xdr:col>6</xdr:col>
      <xdr:colOff>38100</xdr:colOff>
      <xdr:row>78</xdr:row>
      <xdr:rowOff>147999</xdr:rowOff>
    </xdr:to>
    <xdr:sp macro="" textlink="">
      <xdr:nvSpPr>
        <xdr:cNvPr id="195" name="楕円 194"/>
        <xdr:cNvSpPr/>
      </xdr:nvSpPr>
      <xdr:spPr>
        <a:xfrm>
          <a:off x="1079500" y="134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164526</xdr:rowOff>
    </xdr:from>
    <xdr:ext cx="534377" cy="259045"/>
    <xdr:sp macro="" textlink="">
      <xdr:nvSpPr>
        <xdr:cNvPr id="196" name="テキスト ボックス 195"/>
        <xdr:cNvSpPr txBox="1"/>
      </xdr:nvSpPr>
      <xdr:spPr>
        <a:xfrm>
          <a:off x="863111" y="131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168123</xdr:rowOff>
    </xdr:from>
    <xdr:to>
      <xdr:col>24</xdr:col>
      <xdr:colOff>63500</xdr:colOff>
      <xdr:row>96</xdr:row>
      <xdr:rowOff>15723</xdr:rowOff>
    </xdr:to>
    <xdr:cxnSp macro="">
      <xdr:nvCxnSpPr>
        <xdr:cNvPr id="223" name="直線コネクタ 222"/>
        <xdr:cNvCxnSpPr/>
      </xdr:nvCxnSpPr>
      <xdr:spPr>
        <a:xfrm>
          <a:off x="3797300" y="1645587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168123</xdr:rowOff>
    </xdr:from>
    <xdr:to>
      <xdr:col>19</xdr:col>
      <xdr:colOff>177800</xdr:colOff>
      <xdr:row>96</xdr:row>
      <xdr:rowOff>44069</xdr:rowOff>
    </xdr:to>
    <xdr:cxnSp macro="">
      <xdr:nvCxnSpPr>
        <xdr:cNvPr id="226" name="直線コネクタ 225"/>
        <xdr:cNvCxnSpPr/>
      </xdr:nvCxnSpPr>
      <xdr:spPr>
        <a:xfrm flipV="1">
          <a:off x="2908300" y="16455873"/>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26064</xdr:rowOff>
    </xdr:from>
    <xdr:ext cx="534377" cy="259045"/>
    <xdr:sp macro="" textlink="">
      <xdr:nvSpPr>
        <xdr:cNvPr id="228" name="テキスト ボックス 227"/>
        <xdr:cNvSpPr txBox="1"/>
      </xdr:nvSpPr>
      <xdr:spPr>
        <a:xfrm>
          <a:off x="35174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44069</xdr:rowOff>
    </xdr:from>
    <xdr:to>
      <xdr:col>15</xdr:col>
      <xdr:colOff>50800</xdr:colOff>
      <xdr:row>96</xdr:row>
      <xdr:rowOff>65787</xdr:rowOff>
    </xdr:to>
    <xdr:cxnSp macro="">
      <xdr:nvCxnSpPr>
        <xdr:cNvPr id="229" name="直線コネクタ 228"/>
        <xdr:cNvCxnSpPr/>
      </xdr:nvCxnSpPr>
      <xdr:spPr>
        <a:xfrm flipV="1">
          <a:off x="2019300" y="1650326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16312</xdr:rowOff>
    </xdr:from>
    <xdr:ext cx="534377" cy="259045"/>
    <xdr:sp macro="" textlink="">
      <xdr:nvSpPr>
        <xdr:cNvPr id="231" name="テキスト ボックス 230"/>
        <xdr:cNvSpPr txBox="1"/>
      </xdr:nvSpPr>
      <xdr:spPr>
        <a:xfrm>
          <a:off x="2641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65787</xdr:rowOff>
    </xdr:from>
    <xdr:to>
      <xdr:col>10</xdr:col>
      <xdr:colOff>114300</xdr:colOff>
      <xdr:row>96</xdr:row>
      <xdr:rowOff>91542</xdr:rowOff>
    </xdr:to>
    <xdr:cxnSp macro="">
      <xdr:nvCxnSpPr>
        <xdr:cNvPr id="232" name="直線コネクタ 231"/>
        <xdr:cNvCxnSpPr/>
      </xdr:nvCxnSpPr>
      <xdr:spPr>
        <a:xfrm flipV="1">
          <a:off x="1130300" y="16524987"/>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78337</xdr:rowOff>
    </xdr:from>
    <xdr:ext cx="469744" cy="259045"/>
    <xdr:sp macro="" textlink="">
      <xdr:nvSpPr>
        <xdr:cNvPr id="234" name="テキスト ボックス 233"/>
        <xdr:cNvSpPr txBox="1"/>
      </xdr:nvSpPr>
      <xdr:spPr>
        <a:xfrm>
          <a:off x="1784428"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5" name="フローチャート: 判断 234"/>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60850</xdr:rowOff>
    </xdr:from>
    <xdr:ext cx="469744" cy="259045"/>
    <xdr:sp macro="" textlink="">
      <xdr:nvSpPr>
        <xdr:cNvPr id="236" name="テキスト ボックス 235"/>
        <xdr:cNvSpPr txBox="1"/>
      </xdr:nvSpPr>
      <xdr:spPr>
        <a:xfrm>
          <a:off x="895428"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136373</xdr:rowOff>
    </xdr:from>
    <xdr:to>
      <xdr:col>24</xdr:col>
      <xdr:colOff>114300</xdr:colOff>
      <xdr:row>96</xdr:row>
      <xdr:rowOff>66523</xdr:rowOff>
    </xdr:to>
    <xdr:sp macro="" textlink="">
      <xdr:nvSpPr>
        <xdr:cNvPr id="242" name="楕円 241"/>
        <xdr:cNvSpPr/>
      </xdr:nvSpPr>
      <xdr:spPr>
        <a:xfrm>
          <a:off x="4584700" y="164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159250</xdr:rowOff>
    </xdr:from>
    <xdr:ext cx="534377" cy="259045"/>
    <xdr:sp macro="" textlink="">
      <xdr:nvSpPr>
        <xdr:cNvPr id="243" name="衛生費該当値テキスト"/>
        <xdr:cNvSpPr txBox="1"/>
      </xdr:nvSpPr>
      <xdr:spPr>
        <a:xfrm>
          <a:off x="4686300" y="162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117323</xdr:rowOff>
    </xdr:from>
    <xdr:to>
      <xdr:col>20</xdr:col>
      <xdr:colOff>38100</xdr:colOff>
      <xdr:row>96</xdr:row>
      <xdr:rowOff>47473</xdr:rowOff>
    </xdr:to>
    <xdr:sp macro="" textlink="">
      <xdr:nvSpPr>
        <xdr:cNvPr id="244" name="楕円 243"/>
        <xdr:cNvSpPr/>
      </xdr:nvSpPr>
      <xdr:spPr>
        <a:xfrm>
          <a:off x="3746500" y="164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64000</xdr:rowOff>
    </xdr:from>
    <xdr:ext cx="534377" cy="259045"/>
    <xdr:sp macro="" textlink="">
      <xdr:nvSpPr>
        <xdr:cNvPr id="245" name="テキスト ボックス 244"/>
        <xdr:cNvSpPr txBox="1"/>
      </xdr:nvSpPr>
      <xdr:spPr>
        <a:xfrm>
          <a:off x="3517411" y="1618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164719</xdr:rowOff>
    </xdr:from>
    <xdr:to>
      <xdr:col>15</xdr:col>
      <xdr:colOff>101600</xdr:colOff>
      <xdr:row>96</xdr:row>
      <xdr:rowOff>94869</xdr:rowOff>
    </xdr:to>
    <xdr:sp macro="" textlink="">
      <xdr:nvSpPr>
        <xdr:cNvPr id="246" name="楕円 245"/>
        <xdr:cNvSpPr/>
      </xdr:nvSpPr>
      <xdr:spPr>
        <a:xfrm>
          <a:off x="2857500" y="164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111396</xdr:rowOff>
    </xdr:from>
    <xdr:ext cx="534377" cy="259045"/>
    <xdr:sp macro="" textlink="">
      <xdr:nvSpPr>
        <xdr:cNvPr id="247" name="テキスト ボックス 246"/>
        <xdr:cNvSpPr txBox="1"/>
      </xdr:nvSpPr>
      <xdr:spPr>
        <a:xfrm>
          <a:off x="2641111" y="162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14987</xdr:rowOff>
    </xdr:from>
    <xdr:to>
      <xdr:col>10</xdr:col>
      <xdr:colOff>165100</xdr:colOff>
      <xdr:row>96</xdr:row>
      <xdr:rowOff>116587</xdr:rowOff>
    </xdr:to>
    <xdr:sp macro="" textlink="">
      <xdr:nvSpPr>
        <xdr:cNvPr id="248" name="楕円 247"/>
        <xdr:cNvSpPr/>
      </xdr:nvSpPr>
      <xdr:spPr>
        <a:xfrm>
          <a:off x="1968500" y="164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133114</xdr:rowOff>
    </xdr:from>
    <xdr:ext cx="534377" cy="259045"/>
    <xdr:sp macro="" textlink="">
      <xdr:nvSpPr>
        <xdr:cNvPr id="249" name="テキスト ボックス 248"/>
        <xdr:cNvSpPr txBox="1"/>
      </xdr:nvSpPr>
      <xdr:spPr>
        <a:xfrm>
          <a:off x="1752111" y="16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40742</xdr:rowOff>
    </xdr:from>
    <xdr:to>
      <xdr:col>6</xdr:col>
      <xdr:colOff>38100</xdr:colOff>
      <xdr:row>96</xdr:row>
      <xdr:rowOff>142342</xdr:rowOff>
    </xdr:to>
    <xdr:sp macro="" textlink="">
      <xdr:nvSpPr>
        <xdr:cNvPr id="250" name="楕円 249"/>
        <xdr:cNvSpPr/>
      </xdr:nvSpPr>
      <xdr:spPr>
        <a:xfrm>
          <a:off x="1079500" y="164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158869</xdr:rowOff>
    </xdr:from>
    <xdr:ext cx="534377" cy="259045"/>
    <xdr:sp macro="" textlink="">
      <xdr:nvSpPr>
        <xdr:cNvPr id="251" name="テキスト ボックス 250"/>
        <xdr:cNvSpPr txBox="1"/>
      </xdr:nvSpPr>
      <xdr:spPr>
        <a:xfrm>
          <a:off x="863111" y="162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38</xdr:row>
      <xdr:rowOff>47117</xdr:rowOff>
    </xdr:to>
    <xdr:cxnSp macro="">
      <xdr:nvCxnSpPr>
        <xdr:cNvPr id="273" name="直線コネクタ 272"/>
        <xdr:cNvCxnSpPr/>
      </xdr:nvCxnSpPr>
      <xdr:spPr>
        <a:xfrm flipV="1">
          <a:off x="10475595" y="5122418"/>
          <a:ext cx="127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50944</xdr:rowOff>
    </xdr:from>
    <xdr:ext cx="378565" cy="259045"/>
    <xdr:sp macro="" textlink="">
      <xdr:nvSpPr>
        <xdr:cNvPr id="274" name="労働費最小値テキスト"/>
        <xdr:cNvSpPr txBox="1"/>
      </xdr:nvSpPr>
      <xdr:spPr>
        <a:xfrm>
          <a:off x="10528300" y="65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47117</xdr:rowOff>
    </xdr:from>
    <xdr:to>
      <xdr:col>55</xdr:col>
      <xdr:colOff>88900</xdr:colOff>
      <xdr:row>38</xdr:row>
      <xdr:rowOff>47117</xdr:rowOff>
    </xdr:to>
    <xdr:cxnSp macro="">
      <xdr:nvCxnSpPr>
        <xdr:cNvPr id="275" name="直線コネクタ 274"/>
        <xdr:cNvCxnSpPr/>
      </xdr:nvCxnSpPr>
      <xdr:spPr>
        <a:xfrm>
          <a:off x="10388600" y="656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7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77" name="直線コネクタ 27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36449</xdr:rowOff>
    </xdr:from>
    <xdr:to>
      <xdr:col>55</xdr:col>
      <xdr:colOff>0</xdr:colOff>
      <xdr:row>36</xdr:row>
      <xdr:rowOff>113411</xdr:rowOff>
    </xdr:to>
    <xdr:cxnSp macro="">
      <xdr:nvCxnSpPr>
        <xdr:cNvPr id="278" name="直線コネクタ 277"/>
        <xdr:cNvCxnSpPr/>
      </xdr:nvCxnSpPr>
      <xdr:spPr>
        <a:xfrm>
          <a:off x="9639300" y="6208649"/>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106189</xdr:rowOff>
    </xdr:from>
    <xdr:ext cx="378565" cy="259045"/>
    <xdr:sp macro="" textlink="">
      <xdr:nvSpPr>
        <xdr:cNvPr id="279" name="労働費平均値テキスト"/>
        <xdr:cNvSpPr txBox="1"/>
      </xdr:nvSpPr>
      <xdr:spPr>
        <a:xfrm>
          <a:off x="10528300" y="6278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280" name="フローチャート: 判断 279"/>
        <xdr:cNvSpPr/>
      </xdr:nvSpPr>
      <xdr:spPr>
        <a:xfrm>
          <a:off x="104267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157226</xdr:rowOff>
    </xdr:from>
    <xdr:to>
      <xdr:col>50</xdr:col>
      <xdr:colOff>114300</xdr:colOff>
      <xdr:row>36</xdr:row>
      <xdr:rowOff>36449</xdr:rowOff>
    </xdr:to>
    <xdr:cxnSp macro="">
      <xdr:nvCxnSpPr>
        <xdr:cNvPr id="281" name="直線コネクタ 280"/>
        <xdr:cNvCxnSpPr/>
      </xdr:nvCxnSpPr>
      <xdr:spPr>
        <a:xfrm>
          <a:off x="8750300" y="5986526"/>
          <a:ext cx="8890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54991</xdr:rowOff>
    </xdr:from>
    <xdr:to>
      <xdr:col>50</xdr:col>
      <xdr:colOff>165100</xdr:colOff>
      <xdr:row>36</xdr:row>
      <xdr:rowOff>156591</xdr:rowOff>
    </xdr:to>
    <xdr:sp macro="" textlink="">
      <xdr:nvSpPr>
        <xdr:cNvPr id="282" name="フローチャート: 判断 281"/>
        <xdr:cNvSpPr/>
      </xdr:nvSpPr>
      <xdr:spPr>
        <a:xfrm>
          <a:off x="9588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147718</xdr:rowOff>
    </xdr:from>
    <xdr:ext cx="469744" cy="259045"/>
    <xdr:sp macro="" textlink="">
      <xdr:nvSpPr>
        <xdr:cNvPr id="283" name="テキスト ボックス 282"/>
        <xdr:cNvSpPr txBox="1"/>
      </xdr:nvSpPr>
      <xdr:spPr>
        <a:xfrm>
          <a:off x="93917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5588</xdr:rowOff>
    </xdr:from>
    <xdr:to>
      <xdr:col>45</xdr:col>
      <xdr:colOff>177800</xdr:colOff>
      <xdr:row>34</xdr:row>
      <xdr:rowOff>157226</xdr:rowOff>
    </xdr:to>
    <xdr:cxnSp macro="">
      <xdr:nvCxnSpPr>
        <xdr:cNvPr id="284" name="直線コネクタ 283"/>
        <xdr:cNvCxnSpPr/>
      </xdr:nvCxnSpPr>
      <xdr:spPr>
        <a:xfrm>
          <a:off x="7861300" y="5834888"/>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57658</xdr:rowOff>
    </xdr:from>
    <xdr:to>
      <xdr:col>46</xdr:col>
      <xdr:colOff>38100</xdr:colOff>
      <xdr:row>34</xdr:row>
      <xdr:rowOff>159258</xdr:rowOff>
    </xdr:to>
    <xdr:sp macro="" textlink="">
      <xdr:nvSpPr>
        <xdr:cNvPr id="285" name="フローチャート: 判断 284"/>
        <xdr:cNvSpPr/>
      </xdr:nvSpPr>
      <xdr:spPr>
        <a:xfrm>
          <a:off x="8699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4335</xdr:rowOff>
    </xdr:from>
    <xdr:ext cx="469744" cy="259045"/>
    <xdr:sp macro="" textlink="">
      <xdr:nvSpPr>
        <xdr:cNvPr id="286" name="テキスト ボックス 285"/>
        <xdr:cNvSpPr txBox="1"/>
      </xdr:nvSpPr>
      <xdr:spPr>
        <a:xfrm>
          <a:off x="8515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33782</xdr:rowOff>
    </xdr:from>
    <xdr:to>
      <xdr:col>41</xdr:col>
      <xdr:colOff>50800</xdr:colOff>
      <xdr:row>34</xdr:row>
      <xdr:rowOff>5588</xdr:rowOff>
    </xdr:to>
    <xdr:cxnSp macro="">
      <xdr:nvCxnSpPr>
        <xdr:cNvPr id="287" name="直線コネクタ 286"/>
        <xdr:cNvCxnSpPr/>
      </xdr:nvCxnSpPr>
      <xdr:spPr>
        <a:xfrm>
          <a:off x="6972300" y="5348732"/>
          <a:ext cx="889000" cy="48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51562</xdr:rowOff>
    </xdr:from>
    <xdr:to>
      <xdr:col>41</xdr:col>
      <xdr:colOff>101600</xdr:colOff>
      <xdr:row>34</xdr:row>
      <xdr:rowOff>153162</xdr:rowOff>
    </xdr:to>
    <xdr:sp macro="" textlink="">
      <xdr:nvSpPr>
        <xdr:cNvPr id="288" name="フローチャート: 判断 287"/>
        <xdr:cNvSpPr/>
      </xdr:nvSpPr>
      <xdr:spPr>
        <a:xfrm>
          <a:off x="7810500" y="588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144289</xdr:rowOff>
    </xdr:from>
    <xdr:ext cx="469744" cy="259045"/>
    <xdr:sp macro="" textlink="">
      <xdr:nvSpPr>
        <xdr:cNvPr id="289" name="テキスト ボックス 288"/>
        <xdr:cNvSpPr txBox="1"/>
      </xdr:nvSpPr>
      <xdr:spPr>
        <a:xfrm>
          <a:off x="7626428" y="59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167767</xdr:rowOff>
    </xdr:from>
    <xdr:to>
      <xdr:col>36</xdr:col>
      <xdr:colOff>165100</xdr:colOff>
      <xdr:row>32</xdr:row>
      <xdr:rowOff>97917</xdr:rowOff>
    </xdr:to>
    <xdr:sp macro="" textlink="">
      <xdr:nvSpPr>
        <xdr:cNvPr id="290" name="フローチャート: 判断 289"/>
        <xdr:cNvSpPr/>
      </xdr:nvSpPr>
      <xdr:spPr>
        <a:xfrm>
          <a:off x="6921500" y="548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89044</xdr:rowOff>
    </xdr:from>
    <xdr:ext cx="469744" cy="259045"/>
    <xdr:sp macro="" textlink="">
      <xdr:nvSpPr>
        <xdr:cNvPr id="291" name="テキスト ボックス 290"/>
        <xdr:cNvSpPr txBox="1"/>
      </xdr:nvSpPr>
      <xdr:spPr>
        <a:xfrm>
          <a:off x="6737428" y="557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62611</xdr:rowOff>
    </xdr:from>
    <xdr:to>
      <xdr:col>55</xdr:col>
      <xdr:colOff>50800</xdr:colOff>
      <xdr:row>36</xdr:row>
      <xdr:rowOff>164211</xdr:rowOff>
    </xdr:to>
    <xdr:sp macro="" textlink="">
      <xdr:nvSpPr>
        <xdr:cNvPr id="297" name="楕円 296"/>
        <xdr:cNvSpPr/>
      </xdr:nvSpPr>
      <xdr:spPr>
        <a:xfrm>
          <a:off x="104267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85488</xdr:rowOff>
    </xdr:from>
    <xdr:ext cx="469744" cy="259045"/>
    <xdr:sp macro="" textlink="">
      <xdr:nvSpPr>
        <xdr:cNvPr id="298" name="労働費該当値テキスト"/>
        <xdr:cNvSpPr txBox="1"/>
      </xdr:nvSpPr>
      <xdr:spPr>
        <a:xfrm>
          <a:off x="10528300" y="608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157099</xdr:rowOff>
    </xdr:from>
    <xdr:to>
      <xdr:col>50</xdr:col>
      <xdr:colOff>165100</xdr:colOff>
      <xdr:row>36</xdr:row>
      <xdr:rowOff>87249</xdr:rowOff>
    </xdr:to>
    <xdr:sp macro="" textlink="">
      <xdr:nvSpPr>
        <xdr:cNvPr id="299" name="楕円 298"/>
        <xdr:cNvSpPr/>
      </xdr:nvSpPr>
      <xdr:spPr>
        <a:xfrm>
          <a:off x="9588500" y="61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103776</xdr:rowOff>
    </xdr:from>
    <xdr:ext cx="469744" cy="259045"/>
    <xdr:sp macro="" textlink="">
      <xdr:nvSpPr>
        <xdr:cNvPr id="300" name="テキスト ボックス 299"/>
        <xdr:cNvSpPr txBox="1"/>
      </xdr:nvSpPr>
      <xdr:spPr>
        <a:xfrm>
          <a:off x="9391728" y="59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106426</xdr:rowOff>
    </xdr:from>
    <xdr:to>
      <xdr:col>46</xdr:col>
      <xdr:colOff>38100</xdr:colOff>
      <xdr:row>35</xdr:row>
      <xdr:rowOff>36576</xdr:rowOff>
    </xdr:to>
    <xdr:sp macro="" textlink="">
      <xdr:nvSpPr>
        <xdr:cNvPr id="301" name="楕円 300"/>
        <xdr:cNvSpPr/>
      </xdr:nvSpPr>
      <xdr:spPr>
        <a:xfrm>
          <a:off x="8699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27703</xdr:rowOff>
    </xdr:from>
    <xdr:ext cx="469744" cy="259045"/>
    <xdr:sp macro="" textlink="">
      <xdr:nvSpPr>
        <xdr:cNvPr id="302" name="テキスト ボックス 301"/>
        <xdr:cNvSpPr txBox="1"/>
      </xdr:nvSpPr>
      <xdr:spPr>
        <a:xfrm>
          <a:off x="8515428" y="60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126238</xdr:rowOff>
    </xdr:from>
    <xdr:to>
      <xdr:col>41</xdr:col>
      <xdr:colOff>101600</xdr:colOff>
      <xdr:row>34</xdr:row>
      <xdr:rowOff>56388</xdr:rowOff>
    </xdr:to>
    <xdr:sp macro="" textlink="">
      <xdr:nvSpPr>
        <xdr:cNvPr id="303" name="楕円 302"/>
        <xdr:cNvSpPr/>
      </xdr:nvSpPr>
      <xdr:spPr>
        <a:xfrm>
          <a:off x="7810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72915</xdr:rowOff>
    </xdr:from>
    <xdr:ext cx="469744" cy="259045"/>
    <xdr:sp macro="" textlink="">
      <xdr:nvSpPr>
        <xdr:cNvPr id="304" name="テキスト ボックス 303"/>
        <xdr:cNvSpPr txBox="1"/>
      </xdr:nvSpPr>
      <xdr:spPr>
        <a:xfrm>
          <a:off x="7626428"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154432</xdr:rowOff>
    </xdr:from>
    <xdr:to>
      <xdr:col>36</xdr:col>
      <xdr:colOff>165100</xdr:colOff>
      <xdr:row>31</xdr:row>
      <xdr:rowOff>84582</xdr:rowOff>
    </xdr:to>
    <xdr:sp macro="" textlink="">
      <xdr:nvSpPr>
        <xdr:cNvPr id="305" name="楕円 304"/>
        <xdr:cNvSpPr/>
      </xdr:nvSpPr>
      <xdr:spPr>
        <a:xfrm>
          <a:off x="6921500" y="52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101109</xdr:rowOff>
    </xdr:from>
    <xdr:ext cx="469744" cy="259045"/>
    <xdr:sp macro="" textlink="">
      <xdr:nvSpPr>
        <xdr:cNvPr id="306" name="テキスト ボックス 305"/>
        <xdr:cNvSpPr txBox="1"/>
      </xdr:nvSpPr>
      <xdr:spPr>
        <a:xfrm>
          <a:off x="6737428" y="50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45265</xdr:rowOff>
    </xdr:from>
    <xdr:to>
      <xdr:col>55</xdr:col>
      <xdr:colOff>0</xdr:colOff>
      <xdr:row>56</xdr:row>
      <xdr:rowOff>73543</xdr:rowOff>
    </xdr:to>
    <xdr:cxnSp macro="">
      <xdr:nvCxnSpPr>
        <xdr:cNvPr id="331" name="直線コネクタ 330"/>
        <xdr:cNvCxnSpPr/>
      </xdr:nvCxnSpPr>
      <xdr:spPr>
        <a:xfrm flipV="1">
          <a:off x="9639300" y="9646465"/>
          <a:ext cx="8382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73543</xdr:rowOff>
    </xdr:from>
    <xdr:to>
      <xdr:col>50</xdr:col>
      <xdr:colOff>114300</xdr:colOff>
      <xdr:row>56</xdr:row>
      <xdr:rowOff>77955</xdr:rowOff>
    </xdr:to>
    <xdr:cxnSp macro="">
      <xdr:nvCxnSpPr>
        <xdr:cNvPr id="334" name="直線コネクタ 333"/>
        <xdr:cNvCxnSpPr/>
      </xdr:nvCxnSpPr>
      <xdr:spPr>
        <a:xfrm flipV="1">
          <a:off x="8750300" y="9674743"/>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6" name="テキスト ボックス 335"/>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45037</xdr:rowOff>
    </xdr:from>
    <xdr:to>
      <xdr:col>45</xdr:col>
      <xdr:colOff>177800</xdr:colOff>
      <xdr:row>56</xdr:row>
      <xdr:rowOff>77955</xdr:rowOff>
    </xdr:to>
    <xdr:cxnSp macro="">
      <xdr:nvCxnSpPr>
        <xdr:cNvPr id="337" name="直線コネクタ 336"/>
        <xdr:cNvCxnSpPr/>
      </xdr:nvCxnSpPr>
      <xdr:spPr>
        <a:xfrm>
          <a:off x="7861300" y="9646237"/>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39" name="テキスト ボックス 338"/>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77109</xdr:rowOff>
    </xdr:from>
    <xdr:to>
      <xdr:col>41</xdr:col>
      <xdr:colOff>50800</xdr:colOff>
      <xdr:row>56</xdr:row>
      <xdr:rowOff>45037</xdr:rowOff>
    </xdr:to>
    <xdr:cxnSp macro="">
      <xdr:nvCxnSpPr>
        <xdr:cNvPr id="340" name="直線コネクタ 339"/>
        <xdr:cNvCxnSpPr/>
      </xdr:nvCxnSpPr>
      <xdr:spPr>
        <a:xfrm>
          <a:off x="6972300" y="9506859"/>
          <a:ext cx="889000" cy="13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1" name="フローチャート: 判断 340"/>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110715</xdr:rowOff>
    </xdr:from>
    <xdr:ext cx="534377" cy="259045"/>
    <xdr:sp macro="" textlink="">
      <xdr:nvSpPr>
        <xdr:cNvPr id="342" name="テキスト ボックス 341"/>
        <xdr:cNvSpPr txBox="1"/>
      </xdr:nvSpPr>
      <xdr:spPr>
        <a:xfrm>
          <a:off x="7594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43" name="フローチャート: 判断 342"/>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103034</xdr:rowOff>
    </xdr:from>
    <xdr:ext cx="534377" cy="259045"/>
    <xdr:sp macro="" textlink="">
      <xdr:nvSpPr>
        <xdr:cNvPr id="344" name="テキスト ボックス 343"/>
        <xdr:cNvSpPr txBox="1"/>
      </xdr:nvSpPr>
      <xdr:spPr>
        <a:xfrm>
          <a:off x="6705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165915</xdr:rowOff>
    </xdr:from>
    <xdr:to>
      <xdr:col>55</xdr:col>
      <xdr:colOff>50800</xdr:colOff>
      <xdr:row>56</xdr:row>
      <xdr:rowOff>96065</xdr:rowOff>
    </xdr:to>
    <xdr:sp macro="" textlink="">
      <xdr:nvSpPr>
        <xdr:cNvPr id="350" name="楕円 349"/>
        <xdr:cNvSpPr/>
      </xdr:nvSpPr>
      <xdr:spPr>
        <a:xfrm>
          <a:off x="10426700" y="95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17342</xdr:rowOff>
    </xdr:from>
    <xdr:ext cx="534377" cy="259045"/>
    <xdr:sp macro="" textlink="">
      <xdr:nvSpPr>
        <xdr:cNvPr id="351" name="農林水産業費該当値テキスト"/>
        <xdr:cNvSpPr txBox="1"/>
      </xdr:nvSpPr>
      <xdr:spPr>
        <a:xfrm>
          <a:off x="10528300" y="944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22743</xdr:rowOff>
    </xdr:from>
    <xdr:to>
      <xdr:col>50</xdr:col>
      <xdr:colOff>165100</xdr:colOff>
      <xdr:row>56</xdr:row>
      <xdr:rowOff>124343</xdr:rowOff>
    </xdr:to>
    <xdr:sp macro="" textlink="">
      <xdr:nvSpPr>
        <xdr:cNvPr id="352" name="楕円 351"/>
        <xdr:cNvSpPr/>
      </xdr:nvSpPr>
      <xdr:spPr>
        <a:xfrm>
          <a:off x="9588500" y="96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140870</xdr:rowOff>
    </xdr:from>
    <xdr:ext cx="534377" cy="259045"/>
    <xdr:sp macro="" textlink="">
      <xdr:nvSpPr>
        <xdr:cNvPr id="353" name="テキスト ボックス 352"/>
        <xdr:cNvSpPr txBox="1"/>
      </xdr:nvSpPr>
      <xdr:spPr>
        <a:xfrm>
          <a:off x="9359411" y="939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27155</xdr:rowOff>
    </xdr:from>
    <xdr:to>
      <xdr:col>46</xdr:col>
      <xdr:colOff>38100</xdr:colOff>
      <xdr:row>56</xdr:row>
      <xdr:rowOff>128755</xdr:rowOff>
    </xdr:to>
    <xdr:sp macro="" textlink="">
      <xdr:nvSpPr>
        <xdr:cNvPr id="354" name="楕円 353"/>
        <xdr:cNvSpPr/>
      </xdr:nvSpPr>
      <xdr:spPr>
        <a:xfrm>
          <a:off x="8699500" y="96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145282</xdr:rowOff>
    </xdr:from>
    <xdr:ext cx="534377" cy="259045"/>
    <xdr:sp macro="" textlink="">
      <xdr:nvSpPr>
        <xdr:cNvPr id="355" name="テキスト ボックス 354"/>
        <xdr:cNvSpPr txBox="1"/>
      </xdr:nvSpPr>
      <xdr:spPr>
        <a:xfrm>
          <a:off x="8483111" y="940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165687</xdr:rowOff>
    </xdr:from>
    <xdr:to>
      <xdr:col>41</xdr:col>
      <xdr:colOff>101600</xdr:colOff>
      <xdr:row>56</xdr:row>
      <xdr:rowOff>95837</xdr:rowOff>
    </xdr:to>
    <xdr:sp macro="" textlink="">
      <xdr:nvSpPr>
        <xdr:cNvPr id="356" name="楕円 355"/>
        <xdr:cNvSpPr/>
      </xdr:nvSpPr>
      <xdr:spPr>
        <a:xfrm>
          <a:off x="7810500" y="95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112364</xdr:rowOff>
    </xdr:from>
    <xdr:ext cx="534377" cy="259045"/>
    <xdr:sp macro="" textlink="">
      <xdr:nvSpPr>
        <xdr:cNvPr id="357" name="テキスト ボックス 356"/>
        <xdr:cNvSpPr txBox="1"/>
      </xdr:nvSpPr>
      <xdr:spPr>
        <a:xfrm>
          <a:off x="7594111" y="937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26309</xdr:rowOff>
    </xdr:from>
    <xdr:to>
      <xdr:col>36</xdr:col>
      <xdr:colOff>165100</xdr:colOff>
      <xdr:row>55</xdr:row>
      <xdr:rowOff>127909</xdr:rowOff>
    </xdr:to>
    <xdr:sp macro="" textlink="">
      <xdr:nvSpPr>
        <xdr:cNvPr id="358" name="楕円 357"/>
        <xdr:cNvSpPr/>
      </xdr:nvSpPr>
      <xdr:spPr>
        <a:xfrm>
          <a:off x="6921500" y="94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144436</xdr:rowOff>
    </xdr:from>
    <xdr:ext cx="534377" cy="259045"/>
    <xdr:sp macro="" textlink="">
      <xdr:nvSpPr>
        <xdr:cNvPr id="359" name="テキスト ボックス 358"/>
        <xdr:cNvSpPr txBox="1"/>
      </xdr:nvSpPr>
      <xdr:spPr>
        <a:xfrm>
          <a:off x="6705111" y="92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131631</xdr:rowOff>
    </xdr:from>
    <xdr:to>
      <xdr:col>55</xdr:col>
      <xdr:colOff>0</xdr:colOff>
      <xdr:row>78</xdr:row>
      <xdr:rowOff>14725</xdr:rowOff>
    </xdr:to>
    <xdr:cxnSp macro="">
      <xdr:nvCxnSpPr>
        <xdr:cNvPr id="384" name="直線コネクタ 383"/>
        <xdr:cNvCxnSpPr/>
      </xdr:nvCxnSpPr>
      <xdr:spPr>
        <a:xfrm>
          <a:off x="9639300" y="13333281"/>
          <a:ext cx="8382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142546</xdr:rowOff>
    </xdr:from>
    <xdr:ext cx="534377" cy="259045"/>
    <xdr:sp macro="" textlink="">
      <xdr:nvSpPr>
        <xdr:cNvPr id="385" name="商工費平均値テキスト"/>
        <xdr:cNvSpPr txBox="1"/>
      </xdr:nvSpPr>
      <xdr:spPr>
        <a:xfrm>
          <a:off x="10528300" y="1282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131631</xdr:rowOff>
    </xdr:from>
    <xdr:to>
      <xdr:col>50</xdr:col>
      <xdr:colOff>114300</xdr:colOff>
      <xdr:row>77</xdr:row>
      <xdr:rowOff>157349</xdr:rowOff>
    </xdr:to>
    <xdr:cxnSp macro="">
      <xdr:nvCxnSpPr>
        <xdr:cNvPr id="387" name="直線コネクタ 386"/>
        <xdr:cNvCxnSpPr/>
      </xdr:nvCxnSpPr>
      <xdr:spPr>
        <a:xfrm flipV="1">
          <a:off x="8750300" y="13333281"/>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34296</xdr:rowOff>
    </xdr:from>
    <xdr:ext cx="534377" cy="259045"/>
    <xdr:sp macro="" textlink="">
      <xdr:nvSpPr>
        <xdr:cNvPr id="389" name="テキスト ボックス 388"/>
        <xdr:cNvSpPr txBox="1"/>
      </xdr:nvSpPr>
      <xdr:spPr>
        <a:xfrm>
          <a:off x="93594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157349</xdr:rowOff>
    </xdr:from>
    <xdr:to>
      <xdr:col>45</xdr:col>
      <xdr:colOff>177800</xdr:colOff>
      <xdr:row>77</xdr:row>
      <xdr:rowOff>166354</xdr:rowOff>
    </xdr:to>
    <xdr:cxnSp macro="">
      <xdr:nvCxnSpPr>
        <xdr:cNvPr id="390" name="直線コネクタ 389"/>
        <xdr:cNvCxnSpPr/>
      </xdr:nvCxnSpPr>
      <xdr:spPr>
        <a:xfrm flipV="1">
          <a:off x="7861300" y="13358999"/>
          <a:ext cx="889000" cy="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144436</xdr:rowOff>
    </xdr:from>
    <xdr:ext cx="534377" cy="259045"/>
    <xdr:sp macro="" textlink="">
      <xdr:nvSpPr>
        <xdr:cNvPr id="392" name="テキスト ボックス 391"/>
        <xdr:cNvSpPr txBox="1"/>
      </xdr:nvSpPr>
      <xdr:spPr>
        <a:xfrm>
          <a:off x="8483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166354</xdr:rowOff>
    </xdr:from>
    <xdr:to>
      <xdr:col>41</xdr:col>
      <xdr:colOff>50800</xdr:colOff>
      <xdr:row>78</xdr:row>
      <xdr:rowOff>8004</xdr:rowOff>
    </xdr:to>
    <xdr:cxnSp macro="">
      <xdr:nvCxnSpPr>
        <xdr:cNvPr id="393" name="直線コネクタ 392"/>
        <xdr:cNvCxnSpPr/>
      </xdr:nvCxnSpPr>
      <xdr:spPr>
        <a:xfrm flipV="1">
          <a:off x="6972300" y="13368004"/>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4" name="フローチャート: 判断 393"/>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150906</xdr:rowOff>
    </xdr:from>
    <xdr:ext cx="534377" cy="259045"/>
    <xdr:sp macro="" textlink="">
      <xdr:nvSpPr>
        <xdr:cNvPr id="395" name="テキスト ボックス 394"/>
        <xdr:cNvSpPr txBox="1"/>
      </xdr:nvSpPr>
      <xdr:spPr>
        <a:xfrm>
          <a:off x="7594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xdr:nvSpPr>
        <xdr:cNvPr id="396" name="フローチャート: 判断 395"/>
        <xdr:cNvSpPr/>
      </xdr:nvSpPr>
      <xdr:spPr>
        <a:xfrm>
          <a:off x="6921500" y="1282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80131</xdr:rowOff>
    </xdr:from>
    <xdr:ext cx="534377" cy="259045"/>
    <xdr:sp macro="" textlink="">
      <xdr:nvSpPr>
        <xdr:cNvPr id="397" name="テキスト ボックス 396"/>
        <xdr:cNvSpPr txBox="1"/>
      </xdr:nvSpPr>
      <xdr:spPr>
        <a:xfrm>
          <a:off x="6705111" y="1259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135375</xdr:rowOff>
    </xdr:from>
    <xdr:to>
      <xdr:col>55</xdr:col>
      <xdr:colOff>50800</xdr:colOff>
      <xdr:row>78</xdr:row>
      <xdr:rowOff>65525</xdr:rowOff>
    </xdr:to>
    <xdr:sp macro="" textlink="">
      <xdr:nvSpPr>
        <xdr:cNvPr id="403" name="楕円 402"/>
        <xdr:cNvSpPr/>
      </xdr:nvSpPr>
      <xdr:spPr>
        <a:xfrm>
          <a:off x="10426700" y="133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50302</xdr:rowOff>
    </xdr:from>
    <xdr:ext cx="469744" cy="259045"/>
    <xdr:sp macro="" textlink="">
      <xdr:nvSpPr>
        <xdr:cNvPr id="404" name="商工費該当値テキスト"/>
        <xdr:cNvSpPr txBox="1"/>
      </xdr:nvSpPr>
      <xdr:spPr>
        <a:xfrm>
          <a:off x="10528300" y="1325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80831</xdr:rowOff>
    </xdr:from>
    <xdr:to>
      <xdr:col>50</xdr:col>
      <xdr:colOff>165100</xdr:colOff>
      <xdr:row>78</xdr:row>
      <xdr:rowOff>10981</xdr:rowOff>
    </xdr:to>
    <xdr:sp macro="" textlink="">
      <xdr:nvSpPr>
        <xdr:cNvPr id="405" name="楕円 404"/>
        <xdr:cNvSpPr/>
      </xdr:nvSpPr>
      <xdr:spPr>
        <a:xfrm>
          <a:off x="9588500" y="132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2108</xdr:rowOff>
    </xdr:from>
    <xdr:ext cx="469744" cy="259045"/>
    <xdr:sp macro="" textlink="">
      <xdr:nvSpPr>
        <xdr:cNvPr id="406" name="テキスト ボックス 405"/>
        <xdr:cNvSpPr txBox="1"/>
      </xdr:nvSpPr>
      <xdr:spPr>
        <a:xfrm>
          <a:off x="9391728" y="1337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106549</xdr:rowOff>
    </xdr:from>
    <xdr:to>
      <xdr:col>46</xdr:col>
      <xdr:colOff>38100</xdr:colOff>
      <xdr:row>78</xdr:row>
      <xdr:rowOff>36699</xdr:rowOff>
    </xdr:to>
    <xdr:sp macro="" textlink="">
      <xdr:nvSpPr>
        <xdr:cNvPr id="407" name="楕円 406"/>
        <xdr:cNvSpPr/>
      </xdr:nvSpPr>
      <xdr:spPr>
        <a:xfrm>
          <a:off x="8699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27826</xdr:rowOff>
    </xdr:from>
    <xdr:ext cx="469744" cy="259045"/>
    <xdr:sp macro="" textlink="">
      <xdr:nvSpPr>
        <xdr:cNvPr id="408" name="テキスト ボックス 407"/>
        <xdr:cNvSpPr txBox="1"/>
      </xdr:nvSpPr>
      <xdr:spPr>
        <a:xfrm>
          <a:off x="8515428" y="1340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115554</xdr:rowOff>
    </xdr:from>
    <xdr:to>
      <xdr:col>41</xdr:col>
      <xdr:colOff>101600</xdr:colOff>
      <xdr:row>78</xdr:row>
      <xdr:rowOff>45704</xdr:rowOff>
    </xdr:to>
    <xdr:sp macro="" textlink="">
      <xdr:nvSpPr>
        <xdr:cNvPr id="409" name="楕円 408"/>
        <xdr:cNvSpPr/>
      </xdr:nvSpPr>
      <xdr:spPr>
        <a:xfrm>
          <a:off x="7810500" y="133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36831</xdr:rowOff>
    </xdr:from>
    <xdr:ext cx="469744" cy="259045"/>
    <xdr:sp macro="" textlink="">
      <xdr:nvSpPr>
        <xdr:cNvPr id="410" name="テキスト ボックス 409"/>
        <xdr:cNvSpPr txBox="1"/>
      </xdr:nvSpPr>
      <xdr:spPr>
        <a:xfrm>
          <a:off x="7626428" y="1340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128654</xdr:rowOff>
    </xdr:from>
    <xdr:to>
      <xdr:col>36</xdr:col>
      <xdr:colOff>165100</xdr:colOff>
      <xdr:row>78</xdr:row>
      <xdr:rowOff>58804</xdr:rowOff>
    </xdr:to>
    <xdr:sp macro="" textlink="">
      <xdr:nvSpPr>
        <xdr:cNvPr id="411" name="楕円 410"/>
        <xdr:cNvSpPr/>
      </xdr:nvSpPr>
      <xdr:spPr>
        <a:xfrm>
          <a:off x="6921500" y="133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49931</xdr:rowOff>
    </xdr:from>
    <xdr:ext cx="469744" cy="259045"/>
    <xdr:sp macro="" textlink="">
      <xdr:nvSpPr>
        <xdr:cNvPr id="412" name="テキスト ボックス 411"/>
        <xdr:cNvSpPr txBox="1"/>
      </xdr:nvSpPr>
      <xdr:spPr>
        <a:xfrm>
          <a:off x="6737428" y="1342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151321</xdr:rowOff>
    </xdr:from>
    <xdr:to>
      <xdr:col>55</xdr:col>
      <xdr:colOff>0</xdr:colOff>
      <xdr:row>96</xdr:row>
      <xdr:rowOff>53936</xdr:rowOff>
    </xdr:to>
    <xdr:cxnSp macro="">
      <xdr:nvCxnSpPr>
        <xdr:cNvPr id="439" name="直線コネクタ 438"/>
        <xdr:cNvCxnSpPr/>
      </xdr:nvCxnSpPr>
      <xdr:spPr>
        <a:xfrm>
          <a:off x="9639300" y="16439071"/>
          <a:ext cx="838200" cy="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151321</xdr:rowOff>
    </xdr:from>
    <xdr:to>
      <xdr:col>50</xdr:col>
      <xdr:colOff>114300</xdr:colOff>
      <xdr:row>95</xdr:row>
      <xdr:rowOff>161810</xdr:rowOff>
    </xdr:to>
    <xdr:cxnSp macro="">
      <xdr:nvCxnSpPr>
        <xdr:cNvPr id="442" name="直線コネクタ 441"/>
        <xdr:cNvCxnSpPr/>
      </xdr:nvCxnSpPr>
      <xdr:spPr>
        <a:xfrm flipV="1">
          <a:off x="8750300" y="16439071"/>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4" name="テキスト ボックス 443"/>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137288</xdr:rowOff>
    </xdr:from>
    <xdr:to>
      <xdr:col>45</xdr:col>
      <xdr:colOff>177800</xdr:colOff>
      <xdr:row>95</xdr:row>
      <xdr:rowOff>161810</xdr:rowOff>
    </xdr:to>
    <xdr:cxnSp macro="">
      <xdr:nvCxnSpPr>
        <xdr:cNvPr id="445" name="直線コネクタ 444"/>
        <xdr:cNvCxnSpPr/>
      </xdr:nvCxnSpPr>
      <xdr:spPr>
        <a:xfrm>
          <a:off x="7861300" y="16425038"/>
          <a:ext cx="889000" cy="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47" name="テキスト ボックス 446"/>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112764</xdr:rowOff>
    </xdr:from>
    <xdr:to>
      <xdr:col>41</xdr:col>
      <xdr:colOff>50800</xdr:colOff>
      <xdr:row>95</xdr:row>
      <xdr:rowOff>137288</xdr:rowOff>
    </xdr:to>
    <xdr:cxnSp macro="">
      <xdr:nvCxnSpPr>
        <xdr:cNvPr id="448" name="直線コネクタ 447"/>
        <xdr:cNvCxnSpPr/>
      </xdr:nvCxnSpPr>
      <xdr:spPr>
        <a:xfrm>
          <a:off x="6972300" y="16400514"/>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49" name="フローチャート: 判断 448"/>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64343</xdr:rowOff>
    </xdr:from>
    <xdr:ext cx="534377" cy="259045"/>
    <xdr:sp macro="" textlink="">
      <xdr:nvSpPr>
        <xdr:cNvPr id="450" name="テキスト ボックス 449"/>
        <xdr:cNvSpPr txBox="1"/>
      </xdr:nvSpPr>
      <xdr:spPr>
        <a:xfrm>
          <a:off x="7594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1" name="フローチャート: 判断 450"/>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68890</xdr:rowOff>
    </xdr:from>
    <xdr:ext cx="534377" cy="259045"/>
    <xdr:sp macro="" textlink="">
      <xdr:nvSpPr>
        <xdr:cNvPr id="452" name="テキスト ボックス 451"/>
        <xdr:cNvSpPr txBox="1"/>
      </xdr:nvSpPr>
      <xdr:spPr>
        <a:xfrm>
          <a:off x="6705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3136</xdr:rowOff>
    </xdr:from>
    <xdr:to>
      <xdr:col>55</xdr:col>
      <xdr:colOff>50800</xdr:colOff>
      <xdr:row>96</xdr:row>
      <xdr:rowOff>104736</xdr:rowOff>
    </xdr:to>
    <xdr:sp macro="" textlink="">
      <xdr:nvSpPr>
        <xdr:cNvPr id="458" name="楕円 457"/>
        <xdr:cNvSpPr/>
      </xdr:nvSpPr>
      <xdr:spPr>
        <a:xfrm>
          <a:off x="10426700" y="164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26013</xdr:rowOff>
    </xdr:from>
    <xdr:ext cx="534377" cy="259045"/>
    <xdr:sp macro="" textlink="">
      <xdr:nvSpPr>
        <xdr:cNvPr id="459" name="土木費該当値テキスト"/>
        <xdr:cNvSpPr txBox="1"/>
      </xdr:nvSpPr>
      <xdr:spPr>
        <a:xfrm>
          <a:off x="10528300" y="163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100521</xdr:rowOff>
    </xdr:from>
    <xdr:to>
      <xdr:col>50</xdr:col>
      <xdr:colOff>165100</xdr:colOff>
      <xdr:row>96</xdr:row>
      <xdr:rowOff>30671</xdr:rowOff>
    </xdr:to>
    <xdr:sp macro="" textlink="">
      <xdr:nvSpPr>
        <xdr:cNvPr id="460" name="楕円 459"/>
        <xdr:cNvSpPr/>
      </xdr:nvSpPr>
      <xdr:spPr>
        <a:xfrm>
          <a:off x="9588500" y="163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47198</xdr:rowOff>
    </xdr:from>
    <xdr:ext cx="534377" cy="259045"/>
    <xdr:sp macro="" textlink="">
      <xdr:nvSpPr>
        <xdr:cNvPr id="461" name="テキスト ボックス 460"/>
        <xdr:cNvSpPr txBox="1"/>
      </xdr:nvSpPr>
      <xdr:spPr>
        <a:xfrm>
          <a:off x="9359411" y="161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111010</xdr:rowOff>
    </xdr:from>
    <xdr:to>
      <xdr:col>46</xdr:col>
      <xdr:colOff>38100</xdr:colOff>
      <xdr:row>96</xdr:row>
      <xdr:rowOff>41160</xdr:rowOff>
    </xdr:to>
    <xdr:sp macro="" textlink="">
      <xdr:nvSpPr>
        <xdr:cNvPr id="462" name="楕円 461"/>
        <xdr:cNvSpPr/>
      </xdr:nvSpPr>
      <xdr:spPr>
        <a:xfrm>
          <a:off x="8699500" y="16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57687</xdr:rowOff>
    </xdr:from>
    <xdr:ext cx="534377" cy="259045"/>
    <xdr:sp macro="" textlink="">
      <xdr:nvSpPr>
        <xdr:cNvPr id="463" name="テキスト ボックス 462"/>
        <xdr:cNvSpPr txBox="1"/>
      </xdr:nvSpPr>
      <xdr:spPr>
        <a:xfrm>
          <a:off x="8483111" y="161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86488</xdr:rowOff>
    </xdr:from>
    <xdr:to>
      <xdr:col>41</xdr:col>
      <xdr:colOff>101600</xdr:colOff>
      <xdr:row>96</xdr:row>
      <xdr:rowOff>16638</xdr:rowOff>
    </xdr:to>
    <xdr:sp macro="" textlink="">
      <xdr:nvSpPr>
        <xdr:cNvPr id="464" name="楕円 463"/>
        <xdr:cNvSpPr/>
      </xdr:nvSpPr>
      <xdr:spPr>
        <a:xfrm>
          <a:off x="7810500" y="163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33165</xdr:rowOff>
    </xdr:from>
    <xdr:ext cx="534377" cy="259045"/>
    <xdr:sp macro="" textlink="">
      <xdr:nvSpPr>
        <xdr:cNvPr id="465" name="テキスト ボックス 464"/>
        <xdr:cNvSpPr txBox="1"/>
      </xdr:nvSpPr>
      <xdr:spPr>
        <a:xfrm>
          <a:off x="7594111" y="1614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61964</xdr:rowOff>
    </xdr:from>
    <xdr:to>
      <xdr:col>36</xdr:col>
      <xdr:colOff>165100</xdr:colOff>
      <xdr:row>95</xdr:row>
      <xdr:rowOff>163564</xdr:rowOff>
    </xdr:to>
    <xdr:sp macro="" textlink="">
      <xdr:nvSpPr>
        <xdr:cNvPr id="466" name="楕円 465"/>
        <xdr:cNvSpPr/>
      </xdr:nvSpPr>
      <xdr:spPr>
        <a:xfrm>
          <a:off x="6921500" y="163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8641</xdr:rowOff>
    </xdr:from>
    <xdr:ext cx="534377" cy="259045"/>
    <xdr:sp macro="" textlink="">
      <xdr:nvSpPr>
        <xdr:cNvPr id="467" name="テキスト ボックス 466"/>
        <xdr:cNvSpPr txBox="1"/>
      </xdr:nvSpPr>
      <xdr:spPr>
        <a:xfrm>
          <a:off x="6705111" y="161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44323</xdr:rowOff>
    </xdr:from>
    <xdr:to>
      <xdr:col>85</xdr:col>
      <xdr:colOff>127000</xdr:colOff>
      <xdr:row>37</xdr:row>
      <xdr:rowOff>106934</xdr:rowOff>
    </xdr:to>
    <xdr:cxnSp macro="">
      <xdr:nvCxnSpPr>
        <xdr:cNvPr id="495" name="直線コネクタ 494"/>
        <xdr:cNvCxnSpPr/>
      </xdr:nvCxnSpPr>
      <xdr:spPr>
        <a:xfrm flipV="1">
          <a:off x="15481300" y="6387973"/>
          <a:ext cx="8382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106934</xdr:rowOff>
    </xdr:from>
    <xdr:to>
      <xdr:col>81</xdr:col>
      <xdr:colOff>50800</xdr:colOff>
      <xdr:row>37</xdr:row>
      <xdr:rowOff>126365</xdr:rowOff>
    </xdr:to>
    <xdr:cxnSp macro="">
      <xdr:nvCxnSpPr>
        <xdr:cNvPr id="498" name="直線コネクタ 497"/>
        <xdr:cNvCxnSpPr/>
      </xdr:nvCxnSpPr>
      <xdr:spPr>
        <a:xfrm flipV="1">
          <a:off x="14592300" y="645058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0" name="テキスト ボックス 499"/>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126365</xdr:rowOff>
    </xdr:from>
    <xdr:to>
      <xdr:col>76</xdr:col>
      <xdr:colOff>114300</xdr:colOff>
      <xdr:row>38</xdr:row>
      <xdr:rowOff>26416</xdr:rowOff>
    </xdr:to>
    <xdr:cxnSp macro="">
      <xdr:nvCxnSpPr>
        <xdr:cNvPr id="501" name="直線コネクタ 500"/>
        <xdr:cNvCxnSpPr/>
      </xdr:nvCxnSpPr>
      <xdr:spPr>
        <a:xfrm flipV="1">
          <a:off x="13703300" y="6470015"/>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3" name="テキスト ボックス 502"/>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26416</xdr:rowOff>
    </xdr:from>
    <xdr:to>
      <xdr:col>71</xdr:col>
      <xdr:colOff>177800</xdr:colOff>
      <xdr:row>38</xdr:row>
      <xdr:rowOff>78359</xdr:rowOff>
    </xdr:to>
    <xdr:cxnSp macro="">
      <xdr:nvCxnSpPr>
        <xdr:cNvPr id="504" name="直線コネクタ 503"/>
        <xdr:cNvCxnSpPr/>
      </xdr:nvCxnSpPr>
      <xdr:spPr>
        <a:xfrm flipV="1">
          <a:off x="12814300" y="6541516"/>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5" name="フローチャート: 判断 504"/>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71645</xdr:rowOff>
    </xdr:from>
    <xdr:ext cx="534377" cy="259045"/>
    <xdr:sp macro="" textlink="">
      <xdr:nvSpPr>
        <xdr:cNvPr id="506" name="テキスト ボックス 505"/>
        <xdr:cNvSpPr txBox="1"/>
      </xdr:nvSpPr>
      <xdr:spPr>
        <a:xfrm>
          <a:off x="13436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7" name="フローチャート: 判断 506"/>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12463</xdr:rowOff>
    </xdr:from>
    <xdr:ext cx="534377" cy="259045"/>
    <xdr:sp macro="" textlink="">
      <xdr:nvSpPr>
        <xdr:cNvPr id="508" name="テキスト ボックス 507"/>
        <xdr:cNvSpPr txBox="1"/>
      </xdr:nvSpPr>
      <xdr:spPr>
        <a:xfrm>
          <a:off x="12547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164973</xdr:rowOff>
    </xdr:from>
    <xdr:to>
      <xdr:col>85</xdr:col>
      <xdr:colOff>177800</xdr:colOff>
      <xdr:row>37</xdr:row>
      <xdr:rowOff>95123</xdr:rowOff>
    </xdr:to>
    <xdr:sp macro="" textlink="">
      <xdr:nvSpPr>
        <xdr:cNvPr id="514" name="楕円 513"/>
        <xdr:cNvSpPr/>
      </xdr:nvSpPr>
      <xdr:spPr>
        <a:xfrm>
          <a:off x="16268700" y="63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79900</xdr:rowOff>
    </xdr:from>
    <xdr:ext cx="534377" cy="259045"/>
    <xdr:sp macro="" textlink="">
      <xdr:nvSpPr>
        <xdr:cNvPr id="515" name="警察費該当値テキスト"/>
        <xdr:cNvSpPr txBox="1"/>
      </xdr:nvSpPr>
      <xdr:spPr>
        <a:xfrm>
          <a:off x="16370300"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56134</xdr:rowOff>
    </xdr:from>
    <xdr:to>
      <xdr:col>81</xdr:col>
      <xdr:colOff>101600</xdr:colOff>
      <xdr:row>37</xdr:row>
      <xdr:rowOff>157734</xdr:rowOff>
    </xdr:to>
    <xdr:sp macro="" textlink="">
      <xdr:nvSpPr>
        <xdr:cNvPr id="516" name="楕円 515"/>
        <xdr:cNvSpPr/>
      </xdr:nvSpPr>
      <xdr:spPr>
        <a:xfrm>
          <a:off x="15430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148861</xdr:rowOff>
    </xdr:from>
    <xdr:ext cx="534377" cy="259045"/>
    <xdr:sp macro="" textlink="">
      <xdr:nvSpPr>
        <xdr:cNvPr id="517" name="テキスト ボックス 516"/>
        <xdr:cNvSpPr txBox="1"/>
      </xdr:nvSpPr>
      <xdr:spPr>
        <a:xfrm>
          <a:off x="15201411" y="64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75565</xdr:rowOff>
    </xdr:from>
    <xdr:to>
      <xdr:col>76</xdr:col>
      <xdr:colOff>165100</xdr:colOff>
      <xdr:row>38</xdr:row>
      <xdr:rowOff>5715</xdr:rowOff>
    </xdr:to>
    <xdr:sp macro="" textlink="">
      <xdr:nvSpPr>
        <xdr:cNvPr id="518" name="楕円 517"/>
        <xdr:cNvSpPr/>
      </xdr:nvSpPr>
      <xdr:spPr>
        <a:xfrm>
          <a:off x="14541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168292</xdr:rowOff>
    </xdr:from>
    <xdr:ext cx="534377" cy="259045"/>
    <xdr:sp macro="" textlink="">
      <xdr:nvSpPr>
        <xdr:cNvPr id="519" name="テキスト ボックス 518"/>
        <xdr:cNvSpPr txBox="1"/>
      </xdr:nvSpPr>
      <xdr:spPr>
        <a:xfrm>
          <a:off x="14325111" y="65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147066</xdr:rowOff>
    </xdr:from>
    <xdr:to>
      <xdr:col>72</xdr:col>
      <xdr:colOff>38100</xdr:colOff>
      <xdr:row>38</xdr:row>
      <xdr:rowOff>77215</xdr:rowOff>
    </xdr:to>
    <xdr:sp macro="" textlink="">
      <xdr:nvSpPr>
        <xdr:cNvPr id="520" name="楕円 519"/>
        <xdr:cNvSpPr/>
      </xdr:nvSpPr>
      <xdr:spPr>
        <a:xfrm>
          <a:off x="136525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68343</xdr:rowOff>
    </xdr:from>
    <xdr:ext cx="534377" cy="259045"/>
    <xdr:sp macro="" textlink="">
      <xdr:nvSpPr>
        <xdr:cNvPr id="521" name="テキスト ボックス 520"/>
        <xdr:cNvSpPr txBox="1"/>
      </xdr:nvSpPr>
      <xdr:spPr>
        <a:xfrm>
          <a:off x="13436111" y="65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27559</xdr:rowOff>
    </xdr:from>
    <xdr:to>
      <xdr:col>67</xdr:col>
      <xdr:colOff>101600</xdr:colOff>
      <xdr:row>38</xdr:row>
      <xdr:rowOff>129159</xdr:rowOff>
    </xdr:to>
    <xdr:sp macro="" textlink="">
      <xdr:nvSpPr>
        <xdr:cNvPr id="522" name="楕円 521"/>
        <xdr:cNvSpPr/>
      </xdr:nvSpPr>
      <xdr:spPr>
        <a:xfrm>
          <a:off x="12763500" y="65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120286</xdr:rowOff>
    </xdr:from>
    <xdr:ext cx="534377" cy="259045"/>
    <xdr:sp macro="" textlink="">
      <xdr:nvSpPr>
        <xdr:cNvPr id="523" name="テキスト ボックス 522"/>
        <xdr:cNvSpPr txBox="1"/>
      </xdr:nvSpPr>
      <xdr:spPr>
        <a:xfrm>
          <a:off x="12547111" y="66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155778</xdr:rowOff>
    </xdr:from>
    <xdr:to>
      <xdr:col>85</xdr:col>
      <xdr:colOff>127000</xdr:colOff>
      <xdr:row>53</xdr:row>
      <xdr:rowOff>8407</xdr:rowOff>
    </xdr:to>
    <xdr:cxnSp macro="">
      <xdr:nvCxnSpPr>
        <xdr:cNvPr id="551" name="直線コネクタ 550"/>
        <xdr:cNvCxnSpPr/>
      </xdr:nvCxnSpPr>
      <xdr:spPr>
        <a:xfrm flipV="1">
          <a:off x="15481300" y="9071178"/>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8407</xdr:rowOff>
    </xdr:from>
    <xdr:to>
      <xdr:col>81</xdr:col>
      <xdr:colOff>50800</xdr:colOff>
      <xdr:row>53</xdr:row>
      <xdr:rowOff>36830</xdr:rowOff>
    </xdr:to>
    <xdr:cxnSp macro="">
      <xdr:nvCxnSpPr>
        <xdr:cNvPr id="554" name="直線コネクタ 553"/>
        <xdr:cNvCxnSpPr/>
      </xdr:nvCxnSpPr>
      <xdr:spPr>
        <a:xfrm flipV="1">
          <a:off x="14592300" y="9095257"/>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6" name="テキスト ボックス 555"/>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36830</xdr:rowOff>
    </xdr:from>
    <xdr:to>
      <xdr:col>76</xdr:col>
      <xdr:colOff>114300</xdr:colOff>
      <xdr:row>53</xdr:row>
      <xdr:rowOff>84645</xdr:rowOff>
    </xdr:to>
    <xdr:cxnSp macro="">
      <xdr:nvCxnSpPr>
        <xdr:cNvPr id="557" name="直線コネクタ 556"/>
        <xdr:cNvCxnSpPr/>
      </xdr:nvCxnSpPr>
      <xdr:spPr>
        <a:xfrm flipV="1">
          <a:off x="13703300" y="9123680"/>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59" name="テキスト ボックス 558"/>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84645</xdr:rowOff>
    </xdr:from>
    <xdr:to>
      <xdr:col>71</xdr:col>
      <xdr:colOff>177800</xdr:colOff>
      <xdr:row>53</xdr:row>
      <xdr:rowOff>137967</xdr:rowOff>
    </xdr:to>
    <xdr:cxnSp macro="">
      <xdr:nvCxnSpPr>
        <xdr:cNvPr id="560" name="直線コネクタ 559"/>
        <xdr:cNvCxnSpPr/>
      </xdr:nvCxnSpPr>
      <xdr:spPr>
        <a:xfrm flipV="1">
          <a:off x="12814300" y="9171495"/>
          <a:ext cx="889000" cy="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1" name="フローチャート: 判断 560"/>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40695</xdr:rowOff>
    </xdr:from>
    <xdr:ext cx="534377" cy="259045"/>
    <xdr:sp macro="" textlink="">
      <xdr:nvSpPr>
        <xdr:cNvPr id="562" name="テキスト ボックス 561"/>
        <xdr:cNvSpPr txBox="1"/>
      </xdr:nvSpPr>
      <xdr:spPr>
        <a:xfrm>
          <a:off x="13436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3" name="フローチャート: 判断 562"/>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91635</xdr:rowOff>
    </xdr:from>
    <xdr:ext cx="534377" cy="259045"/>
    <xdr:sp macro="" textlink="">
      <xdr:nvSpPr>
        <xdr:cNvPr id="564" name="テキスト ボックス 563"/>
        <xdr:cNvSpPr txBox="1"/>
      </xdr:nvSpPr>
      <xdr:spPr>
        <a:xfrm>
          <a:off x="12547111" y="9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104978</xdr:rowOff>
    </xdr:from>
    <xdr:to>
      <xdr:col>85</xdr:col>
      <xdr:colOff>177800</xdr:colOff>
      <xdr:row>53</xdr:row>
      <xdr:rowOff>35128</xdr:rowOff>
    </xdr:to>
    <xdr:sp macro="" textlink="">
      <xdr:nvSpPr>
        <xdr:cNvPr id="570" name="楕円 569"/>
        <xdr:cNvSpPr/>
      </xdr:nvSpPr>
      <xdr:spPr>
        <a:xfrm>
          <a:off x="16268700" y="9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127855</xdr:rowOff>
    </xdr:from>
    <xdr:ext cx="534377" cy="259045"/>
    <xdr:sp macro="" textlink="">
      <xdr:nvSpPr>
        <xdr:cNvPr id="571" name="教育費該当値テキスト"/>
        <xdr:cNvSpPr txBox="1"/>
      </xdr:nvSpPr>
      <xdr:spPr>
        <a:xfrm>
          <a:off x="16370300" y="88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129057</xdr:rowOff>
    </xdr:from>
    <xdr:to>
      <xdr:col>81</xdr:col>
      <xdr:colOff>101600</xdr:colOff>
      <xdr:row>53</xdr:row>
      <xdr:rowOff>59207</xdr:rowOff>
    </xdr:to>
    <xdr:sp macro="" textlink="">
      <xdr:nvSpPr>
        <xdr:cNvPr id="572" name="楕円 571"/>
        <xdr:cNvSpPr/>
      </xdr:nvSpPr>
      <xdr:spPr>
        <a:xfrm>
          <a:off x="15430500" y="90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75734</xdr:rowOff>
    </xdr:from>
    <xdr:ext cx="534377" cy="259045"/>
    <xdr:sp macro="" textlink="">
      <xdr:nvSpPr>
        <xdr:cNvPr id="573" name="テキスト ボックス 572"/>
        <xdr:cNvSpPr txBox="1"/>
      </xdr:nvSpPr>
      <xdr:spPr>
        <a:xfrm>
          <a:off x="15201411" y="88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157480</xdr:rowOff>
    </xdr:from>
    <xdr:to>
      <xdr:col>76</xdr:col>
      <xdr:colOff>165100</xdr:colOff>
      <xdr:row>53</xdr:row>
      <xdr:rowOff>87630</xdr:rowOff>
    </xdr:to>
    <xdr:sp macro="" textlink="">
      <xdr:nvSpPr>
        <xdr:cNvPr id="574" name="楕円 573"/>
        <xdr:cNvSpPr/>
      </xdr:nvSpPr>
      <xdr:spPr>
        <a:xfrm>
          <a:off x="14541500" y="90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104157</xdr:rowOff>
    </xdr:from>
    <xdr:ext cx="534377" cy="259045"/>
    <xdr:sp macro="" textlink="">
      <xdr:nvSpPr>
        <xdr:cNvPr id="575" name="テキスト ボックス 574"/>
        <xdr:cNvSpPr txBox="1"/>
      </xdr:nvSpPr>
      <xdr:spPr>
        <a:xfrm>
          <a:off x="14325111" y="88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33845</xdr:rowOff>
    </xdr:from>
    <xdr:to>
      <xdr:col>72</xdr:col>
      <xdr:colOff>38100</xdr:colOff>
      <xdr:row>53</xdr:row>
      <xdr:rowOff>135445</xdr:rowOff>
    </xdr:to>
    <xdr:sp macro="" textlink="">
      <xdr:nvSpPr>
        <xdr:cNvPr id="576" name="楕円 575"/>
        <xdr:cNvSpPr/>
      </xdr:nvSpPr>
      <xdr:spPr>
        <a:xfrm>
          <a:off x="13652500" y="91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151972</xdr:rowOff>
    </xdr:from>
    <xdr:ext cx="534377" cy="259045"/>
    <xdr:sp macro="" textlink="">
      <xdr:nvSpPr>
        <xdr:cNvPr id="577" name="テキスト ボックス 576"/>
        <xdr:cNvSpPr txBox="1"/>
      </xdr:nvSpPr>
      <xdr:spPr>
        <a:xfrm>
          <a:off x="13436111" y="88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87167</xdr:rowOff>
    </xdr:from>
    <xdr:to>
      <xdr:col>67</xdr:col>
      <xdr:colOff>101600</xdr:colOff>
      <xdr:row>54</xdr:row>
      <xdr:rowOff>17317</xdr:rowOff>
    </xdr:to>
    <xdr:sp macro="" textlink="">
      <xdr:nvSpPr>
        <xdr:cNvPr id="578" name="楕円 577"/>
        <xdr:cNvSpPr/>
      </xdr:nvSpPr>
      <xdr:spPr>
        <a:xfrm>
          <a:off x="12763500" y="91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33844</xdr:rowOff>
    </xdr:from>
    <xdr:ext cx="534377" cy="259045"/>
    <xdr:sp macro="" textlink="">
      <xdr:nvSpPr>
        <xdr:cNvPr id="579" name="テキスト ボックス 578"/>
        <xdr:cNvSpPr txBox="1"/>
      </xdr:nvSpPr>
      <xdr:spPr>
        <a:xfrm>
          <a:off x="12547111" y="89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139624</xdr:rowOff>
    </xdr:from>
    <xdr:to>
      <xdr:col>85</xdr:col>
      <xdr:colOff>127000</xdr:colOff>
      <xdr:row>79</xdr:row>
      <xdr:rowOff>3284</xdr:rowOff>
    </xdr:to>
    <xdr:cxnSp macro="">
      <xdr:nvCxnSpPr>
        <xdr:cNvPr id="606" name="直線コネクタ 605"/>
        <xdr:cNvCxnSpPr/>
      </xdr:nvCxnSpPr>
      <xdr:spPr>
        <a:xfrm flipV="1">
          <a:off x="15481300" y="13512724"/>
          <a:ext cx="838200" cy="3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79157</xdr:rowOff>
    </xdr:from>
    <xdr:ext cx="469744" cy="259045"/>
    <xdr:sp macro="" textlink="">
      <xdr:nvSpPr>
        <xdr:cNvPr id="607" name="災害復旧費平均値テキスト"/>
        <xdr:cNvSpPr txBox="1"/>
      </xdr:nvSpPr>
      <xdr:spPr>
        <a:xfrm>
          <a:off x="16370300" y="13452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147834</xdr:rowOff>
    </xdr:from>
    <xdr:to>
      <xdr:col>81</xdr:col>
      <xdr:colOff>50800</xdr:colOff>
      <xdr:row>79</xdr:row>
      <xdr:rowOff>3284</xdr:rowOff>
    </xdr:to>
    <xdr:cxnSp macro="">
      <xdr:nvCxnSpPr>
        <xdr:cNvPr id="609" name="直線コネクタ 608"/>
        <xdr:cNvCxnSpPr/>
      </xdr:nvCxnSpPr>
      <xdr:spPr>
        <a:xfrm>
          <a:off x="14592300" y="13520934"/>
          <a:ext cx="889000" cy="2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1" name="テキスト ボックス 610"/>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124116</xdr:rowOff>
    </xdr:from>
    <xdr:to>
      <xdr:col>76</xdr:col>
      <xdr:colOff>114300</xdr:colOff>
      <xdr:row>78</xdr:row>
      <xdr:rowOff>147834</xdr:rowOff>
    </xdr:to>
    <xdr:cxnSp macro="">
      <xdr:nvCxnSpPr>
        <xdr:cNvPr id="612" name="直線コネクタ 611"/>
        <xdr:cNvCxnSpPr/>
      </xdr:nvCxnSpPr>
      <xdr:spPr>
        <a:xfrm>
          <a:off x="13703300" y="13497216"/>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4" name="テキスト ボックス 613"/>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109829</xdr:rowOff>
    </xdr:from>
    <xdr:to>
      <xdr:col>71</xdr:col>
      <xdr:colOff>177800</xdr:colOff>
      <xdr:row>78</xdr:row>
      <xdr:rowOff>124116</xdr:rowOff>
    </xdr:to>
    <xdr:cxnSp macro="">
      <xdr:nvCxnSpPr>
        <xdr:cNvPr id="615" name="直線コネクタ 614"/>
        <xdr:cNvCxnSpPr/>
      </xdr:nvCxnSpPr>
      <xdr:spPr>
        <a:xfrm>
          <a:off x="12814300" y="1348292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6" name="フローチャート: 判断 615"/>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38276</xdr:rowOff>
    </xdr:from>
    <xdr:ext cx="469744" cy="259045"/>
    <xdr:sp macro="" textlink="">
      <xdr:nvSpPr>
        <xdr:cNvPr id="617" name="テキスト ボックス 616"/>
        <xdr:cNvSpPr txBox="1"/>
      </xdr:nvSpPr>
      <xdr:spPr>
        <a:xfrm>
          <a:off x="13468428" y="1358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18" name="フローチャート: 判断 617"/>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35323</xdr:rowOff>
    </xdr:from>
    <xdr:ext cx="469744" cy="259045"/>
    <xdr:sp macro="" textlink="">
      <xdr:nvSpPr>
        <xdr:cNvPr id="619" name="テキスト ボックス 618"/>
        <xdr:cNvSpPr txBox="1"/>
      </xdr:nvSpPr>
      <xdr:spPr>
        <a:xfrm>
          <a:off x="12579428" y="135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88824</xdr:rowOff>
    </xdr:from>
    <xdr:to>
      <xdr:col>85</xdr:col>
      <xdr:colOff>177800</xdr:colOff>
      <xdr:row>79</xdr:row>
      <xdr:rowOff>18974</xdr:rowOff>
    </xdr:to>
    <xdr:sp macro="" textlink="">
      <xdr:nvSpPr>
        <xdr:cNvPr id="625" name="楕円 624"/>
        <xdr:cNvSpPr/>
      </xdr:nvSpPr>
      <xdr:spPr>
        <a:xfrm>
          <a:off x="16268700" y="134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48201</xdr:rowOff>
    </xdr:from>
    <xdr:ext cx="469744" cy="259045"/>
    <xdr:sp macro="" textlink="">
      <xdr:nvSpPr>
        <xdr:cNvPr id="626" name="災害復旧費該当値テキスト"/>
        <xdr:cNvSpPr txBox="1"/>
      </xdr:nvSpPr>
      <xdr:spPr>
        <a:xfrm>
          <a:off x="16370300" y="132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123934</xdr:rowOff>
    </xdr:from>
    <xdr:to>
      <xdr:col>81</xdr:col>
      <xdr:colOff>101600</xdr:colOff>
      <xdr:row>79</xdr:row>
      <xdr:rowOff>54084</xdr:rowOff>
    </xdr:to>
    <xdr:sp macro="" textlink="">
      <xdr:nvSpPr>
        <xdr:cNvPr id="627" name="楕円 626"/>
        <xdr:cNvSpPr/>
      </xdr:nvSpPr>
      <xdr:spPr>
        <a:xfrm>
          <a:off x="15430500" y="134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45211</xdr:rowOff>
    </xdr:from>
    <xdr:ext cx="469744" cy="259045"/>
    <xdr:sp macro="" textlink="">
      <xdr:nvSpPr>
        <xdr:cNvPr id="628" name="テキスト ボックス 627"/>
        <xdr:cNvSpPr txBox="1"/>
      </xdr:nvSpPr>
      <xdr:spPr>
        <a:xfrm>
          <a:off x="15233728" y="1358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97034</xdr:rowOff>
    </xdr:from>
    <xdr:to>
      <xdr:col>76</xdr:col>
      <xdr:colOff>165100</xdr:colOff>
      <xdr:row>79</xdr:row>
      <xdr:rowOff>27184</xdr:rowOff>
    </xdr:to>
    <xdr:sp macro="" textlink="">
      <xdr:nvSpPr>
        <xdr:cNvPr id="629" name="楕円 628"/>
        <xdr:cNvSpPr/>
      </xdr:nvSpPr>
      <xdr:spPr>
        <a:xfrm>
          <a:off x="14541500" y="134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18311</xdr:rowOff>
    </xdr:from>
    <xdr:ext cx="469744" cy="259045"/>
    <xdr:sp macro="" textlink="">
      <xdr:nvSpPr>
        <xdr:cNvPr id="630" name="テキスト ボックス 629"/>
        <xdr:cNvSpPr txBox="1"/>
      </xdr:nvSpPr>
      <xdr:spPr>
        <a:xfrm>
          <a:off x="14357428" y="13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73316</xdr:rowOff>
    </xdr:from>
    <xdr:to>
      <xdr:col>72</xdr:col>
      <xdr:colOff>38100</xdr:colOff>
      <xdr:row>79</xdr:row>
      <xdr:rowOff>3466</xdr:rowOff>
    </xdr:to>
    <xdr:sp macro="" textlink="">
      <xdr:nvSpPr>
        <xdr:cNvPr id="631" name="楕円 630"/>
        <xdr:cNvSpPr/>
      </xdr:nvSpPr>
      <xdr:spPr>
        <a:xfrm>
          <a:off x="136525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19993</xdr:rowOff>
    </xdr:from>
    <xdr:ext cx="469744" cy="259045"/>
    <xdr:sp macro="" textlink="">
      <xdr:nvSpPr>
        <xdr:cNvPr id="632" name="テキスト ボックス 631"/>
        <xdr:cNvSpPr txBox="1"/>
      </xdr:nvSpPr>
      <xdr:spPr>
        <a:xfrm>
          <a:off x="13468428" y="1322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59029</xdr:rowOff>
    </xdr:from>
    <xdr:to>
      <xdr:col>67</xdr:col>
      <xdr:colOff>101600</xdr:colOff>
      <xdr:row>78</xdr:row>
      <xdr:rowOff>160629</xdr:rowOff>
    </xdr:to>
    <xdr:sp macro="" textlink="">
      <xdr:nvSpPr>
        <xdr:cNvPr id="633" name="楕円 632"/>
        <xdr:cNvSpPr/>
      </xdr:nvSpPr>
      <xdr:spPr>
        <a:xfrm>
          <a:off x="12763500" y="134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5706</xdr:rowOff>
    </xdr:from>
    <xdr:ext cx="469744" cy="259045"/>
    <xdr:sp macro="" textlink="">
      <xdr:nvSpPr>
        <xdr:cNvPr id="634" name="テキスト ボックス 633"/>
        <xdr:cNvSpPr txBox="1"/>
      </xdr:nvSpPr>
      <xdr:spPr>
        <a:xfrm>
          <a:off x="12579428" y="1320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3" name="テキスト ボックス 64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5" name="テキスト ボックス 64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59" name="直線コネクタ 658"/>
        <xdr:cNvCxnSpPr/>
      </xdr:nvCxnSpPr>
      <xdr:spPr>
        <a:xfrm flipV="1">
          <a:off x="16317595" y="15347969"/>
          <a:ext cx="1269" cy="1626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4506</xdr:rowOff>
    </xdr:from>
    <xdr:ext cx="534377" cy="259045"/>
    <xdr:sp macro="" textlink="">
      <xdr:nvSpPr>
        <xdr:cNvPr id="660" name="公債費最小値テキスト"/>
        <xdr:cNvSpPr txBox="1"/>
      </xdr:nvSpPr>
      <xdr:spPr>
        <a:xfrm>
          <a:off x="16370300" y="169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1" name="直線コネクタ 660"/>
        <xdr:cNvCxnSpPr/>
      </xdr:nvCxnSpPr>
      <xdr:spPr>
        <a:xfrm>
          <a:off x="16230600" y="1697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35596</xdr:rowOff>
    </xdr:from>
    <xdr:ext cx="534377" cy="259045"/>
    <xdr:sp macro="" textlink="">
      <xdr:nvSpPr>
        <xdr:cNvPr id="662" name="公債費最大値テキスト"/>
        <xdr:cNvSpPr txBox="1"/>
      </xdr:nvSpPr>
      <xdr:spPr>
        <a:xfrm>
          <a:off x="16370300" y="151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3" name="直線コネクタ 662"/>
        <xdr:cNvCxnSpPr/>
      </xdr:nvCxnSpPr>
      <xdr:spPr>
        <a:xfrm>
          <a:off x="16230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88787</xdr:rowOff>
    </xdr:from>
    <xdr:to>
      <xdr:col>85</xdr:col>
      <xdr:colOff>127000</xdr:colOff>
      <xdr:row>92</xdr:row>
      <xdr:rowOff>123796</xdr:rowOff>
    </xdr:to>
    <xdr:cxnSp macro="">
      <xdr:nvCxnSpPr>
        <xdr:cNvPr id="664" name="直線コネクタ 663"/>
        <xdr:cNvCxnSpPr/>
      </xdr:nvCxnSpPr>
      <xdr:spPr>
        <a:xfrm flipV="1">
          <a:off x="15481300" y="15862187"/>
          <a:ext cx="8382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138747</xdr:rowOff>
    </xdr:from>
    <xdr:ext cx="534377" cy="259045"/>
    <xdr:sp macro="" textlink="">
      <xdr:nvSpPr>
        <xdr:cNvPr id="665" name="公債費平均値テキスト"/>
        <xdr:cNvSpPr txBox="1"/>
      </xdr:nvSpPr>
      <xdr:spPr>
        <a:xfrm>
          <a:off x="16370300" y="16426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xdr:nvSpPr>
        <xdr:cNvPr id="666" name="フローチャート: 判断 665"/>
        <xdr:cNvSpPr/>
      </xdr:nvSpPr>
      <xdr:spPr>
        <a:xfrm>
          <a:off x="162687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123796</xdr:rowOff>
    </xdr:from>
    <xdr:to>
      <xdr:col>81</xdr:col>
      <xdr:colOff>50800</xdr:colOff>
      <xdr:row>93</xdr:row>
      <xdr:rowOff>16452</xdr:rowOff>
    </xdr:to>
    <xdr:cxnSp macro="">
      <xdr:nvCxnSpPr>
        <xdr:cNvPr id="667" name="直線コネクタ 666"/>
        <xdr:cNvCxnSpPr/>
      </xdr:nvCxnSpPr>
      <xdr:spPr>
        <a:xfrm flipV="1">
          <a:off x="14592300" y="15897196"/>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xdr:nvSpPr>
        <xdr:cNvPr id="668" name="フローチャート: 判断 667"/>
        <xdr:cNvSpPr/>
      </xdr:nvSpPr>
      <xdr:spPr>
        <a:xfrm>
          <a:off x="15430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151027</xdr:rowOff>
    </xdr:from>
    <xdr:ext cx="534377" cy="259045"/>
    <xdr:sp macro="" textlink="">
      <xdr:nvSpPr>
        <xdr:cNvPr id="669" name="テキスト ボックス 668"/>
        <xdr:cNvSpPr txBox="1"/>
      </xdr:nvSpPr>
      <xdr:spPr>
        <a:xfrm>
          <a:off x="152014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16452</xdr:rowOff>
    </xdr:from>
    <xdr:to>
      <xdr:col>76</xdr:col>
      <xdr:colOff>114300</xdr:colOff>
      <xdr:row>93</xdr:row>
      <xdr:rowOff>109851</xdr:rowOff>
    </xdr:to>
    <xdr:cxnSp macro="">
      <xdr:nvCxnSpPr>
        <xdr:cNvPr id="670" name="直線コネクタ 669"/>
        <xdr:cNvCxnSpPr/>
      </xdr:nvCxnSpPr>
      <xdr:spPr>
        <a:xfrm flipV="1">
          <a:off x="13703300" y="15961302"/>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xdr:nvSpPr>
        <xdr:cNvPr id="671" name="フローチャート: 判断 670"/>
        <xdr:cNvSpPr/>
      </xdr:nvSpPr>
      <xdr:spPr>
        <a:xfrm>
          <a:off x="14541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130748</xdr:rowOff>
    </xdr:from>
    <xdr:ext cx="534377" cy="259045"/>
    <xdr:sp macro="" textlink="">
      <xdr:nvSpPr>
        <xdr:cNvPr id="672" name="テキスト ボックス 671"/>
        <xdr:cNvSpPr txBox="1"/>
      </xdr:nvSpPr>
      <xdr:spPr>
        <a:xfrm>
          <a:off x="14325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109851</xdr:rowOff>
    </xdr:from>
    <xdr:to>
      <xdr:col>71</xdr:col>
      <xdr:colOff>177800</xdr:colOff>
      <xdr:row>93</xdr:row>
      <xdr:rowOff>147048</xdr:rowOff>
    </xdr:to>
    <xdr:cxnSp macro="">
      <xdr:nvCxnSpPr>
        <xdr:cNvPr id="673" name="直線コネクタ 672"/>
        <xdr:cNvCxnSpPr/>
      </xdr:nvCxnSpPr>
      <xdr:spPr>
        <a:xfrm flipV="1">
          <a:off x="12814300" y="16054701"/>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xdr:nvSpPr>
        <xdr:cNvPr id="674" name="フローチャート: 判断 673"/>
        <xdr:cNvSpPr/>
      </xdr:nvSpPr>
      <xdr:spPr>
        <a:xfrm>
          <a:off x="13652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146390</xdr:rowOff>
    </xdr:from>
    <xdr:ext cx="534377" cy="259045"/>
    <xdr:sp macro="" textlink="">
      <xdr:nvSpPr>
        <xdr:cNvPr id="675" name="テキスト ボックス 674"/>
        <xdr:cNvSpPr txBox="1"/>
      </xdr:nvSpPr>
      <xdr:spPr>
        <a:xfrm>
          <a:off x="13436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77797</xdr:rowOff>
    </xdr:from>
    <xdr:to>
      <xdr:col>67</xdr:col>
      <xdr:colOff>101600</xdr:colOff>
      <xdr:row>97</xdr:row>
      <xdr:rowOff>7947</xdr:rowOff>
    </xdr:to>
    <xdr:sp macro="" textlink="">
      <xdr:nvSpPr>
        <xdr:cNvPr id="676" name="フローチャート: 判断 675"/>
        <xdr:cNvSpPr/>
      </xdr:nvSpPr>
      <xdr:spPr>
        <a:xfrm>
          <a:off x="12763500" y="165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170524</xdr:rowOff>
    </xdr:from>
    <xdr:ext cx="534377" cy="259045"/>
    <xdr:sp macro="" textlink="">
      <xdr:nvSpPr>
        <xdr:cNvPr id="677" name="テキスト ボックス 676"/>
        <xdr:cNvSpPr txBox="1"/>
      </xdr:nvSpPr>
      <xdr:spPr>
        <a:xfrm>
          <a:off x="12547111" y="166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37987</xdr:rowOff>
    </xdr:from>
    <xdr:to>
      <xdr:col>85</xdr:col>
      <xdr:colOff>177800</xdr:colOff>
      <xdr:row>92</xdr:row>
      <xdr:rowOff>139587</xdr:rowOff>
    </xdr:to>
    <xdr:sp macro="" textlink="">
      <xdr:nvSpPr>
        <xdr:cNvPr id="683" name="楕円 682"/>
        <xdr:cNvSpPr/>
      </xdr:nvSpPr>
      <xdr:spPr>
        <a:xfrm>
          <a:off x="16268700" y="158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60864</xdr:rowOff>
    </xdr:from>
    <xdr:ext cx="534377" cy="259045"/>
    <xdr:sp macro="" textlink="">
      <xdr:nvSpPr>
        <xdr:cNvPr id="684" name="公債費該当値テキスト"/>
        <xdr:cNvSpPr txBox="1"/>
      </xdr:nvSpPr>
      <xdr:spPr>
        <a:xfrm>
          <a:off x="16370300" y="1566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72996</xdr:rowOff>
    </xdr:from>
    <xdr:to>
      <xdr:col>81</xdr:col>
      <xdr:colOff>101600</xdr:colOff>
      <xdr:row>93</xdr:row>
      <xdr:rowOff>3146</xdr:rowOff>
    </xdr:to>
    <xdr:sp macro="" textlink="">
      <xdr:nvSpPr>
        <xdr:cNvPr id="685" name="楕円 684"/>
        <xdr:cNvSpPr/>
      </xdr:nvSpPr>
      <xdr:spPr>
        <a:xfrm>
          <a:off x="15430500" y="1584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19673</xdr:rowOff>
    </xdr:from>
    <xdr:ext cx="534377" cy="259045"/>
    <xdr:sp macro="" textlink="">
      <xdr:nvSpPr>
        <xdr:cNvPr id="686" name="テキスト ボックス 685"/>
        <xdr:cNvSpPr txBox="1"/>
      </xdr:nvSpPr>
      <xdr:spPr>
        <a:xfrm>
          <a:off x="15201411" y="1562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137102</xdr:rowOff>
    </xdr:from>
    <xdr:to>
      <xdr:col>76</xdr:col>
      <xdr:colOff>165100</xdr:colOff>
      <xdr:row>93</xdr:row>
      <xdr:rowOff>67252</xdr:rowOff>
    </xdr:to>
    <xdr:sp macro="" textlink="">
      <xdr:nvSpPr>
        <xdr:cNvPr id="687" name="楕円 686"/>
        <xdr:cNvSpPr/>
      </xdr:nvSpPr>
      <xdr:spPr>
        <a:xfrm>
          <a:off x="14541500" y="159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83779</xdr:rowOff>
    </xdr:from>
    <xdr:ext cx="534377" cy="259045"/>
    <xdr:sp macro="" textlink="">
      <xdr:nvSpPr>
        <xdr:cNvPr id="688" name="テキスト ボックス 687"/>
        <xdr:cNvSpPr txBox="1"/>
      </xdr:nvSpPr>
      <xdr:spPr>
        <a:xfrm>
          <a:off x="14325111" y="156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59051</xdr:rowOff>
    </xdr:from>
    <xdr:to>
      <xdr:col>72</xdr:col>
      <xdr:colOff>38100</xdr:colOff>
      <xdr:row>93</xdr:row>
      <xdr:rowOff>160651</xdr:rowOff>
    </xdr:to>
    <xdr:sp macro="" textlink="">
      <xdr:nvSpPr>
        <xdr:cNvPr id="689" name="楕円 688"/>
        <xdr:cNvSpPr/>
      </xdr:nvSpPr>
      <xdr:spPr>
        <a:xfrm>
          <a:off x="13652500" y="1600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5728</xdr:rowOff>
    </xdr:from>
    <xdr:ext cx="534377" cy="259045"/>
    <xdr:sp macro="" textlink="">
      <xdr:nvSpPr>
        <xdr:cNvPr id="690" name="テキスト ボックス 689"/>
        <xdr:cNvSpPr txBox="1"/>
      </xdr:nvSpPr>
      <xdr:spPr>
        <a:xfrm>
          <a:off x="13436111" y="1577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96248</xdr:rowOff>
    </xdr:from>
    <xdr:to>
      <xdr:col>67</xdr:col>
      <xdr:colOff>101600</xdr:colOff>
      <xdr:row>94</xdr:row>
      <xdr:rowOff>26398</xdr:rowOff>
    </xdr:to>
    <xdr:sp macro="" textlink="">
      <xdr:nvSpPr>
        <xdr:cNvPr id="691" name="楕円 690"/>
        <xdr:cNvSpPr/>
      </xdr:nvSpPr>
      <xdr:spPr>
        <a:xfrm>
          <a:off x="12763500" y="160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42925</xdr:rowOff>
    </xdr:from>
    <xdr:ext cx="534377" cy="259045"/>
    <xdr:sp macro="" textlink="">
      <xdr:nvSpPr>
        <xdr:cNvPr id="692" name="テキスト ボックス 691"/>
        <xdr:cNvSpPr txBox="1"/>
      </xdr:nvSpPr>
      <xdr:spPr>
        <a:xfrm>
          <a:off x="12547111" y="158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4" name="テキスト ボックス 70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6" name="テキスト ボックス 70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8" name="テキスト ボックス 70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2" name="直線コネクタ 711"/>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5"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6" name="直線コネクタ 715"/>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91694</xdr:rowOff>
    </xdr:from>
    <xdr:to>
      <xdr:col>116</xdr:col>
      <xdr:colOff>63500</xdr:colOff>
      <xdr:row>38</xdr:row>
      <xdr:rowOff>135128</xdr:rowOff>
    </xdr:to>
    <xdr:cxnSp macro="">
      <xdr:nvCxnSpPr>
        <xdr:cNvPr id="717" name="直線コネクタ 716"/>
        <xdr:cNvCxnSpPr/>
      </xdr:nvCxnSpPr>
      <xdr:spPr>
        <a:xfrm flipV="1">
          <a:off x="21323300" y="5406644"/>
          <a:ext cx="838200" cy="124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249299" cy="259045"/>
    <xdr:sp macro="" textlink="">
      <xdr:nvSpPr>
        <xdr:cNvPr id="718" name="諸支出金平均値テキスト"/>
        <xdr:cNvSpPr txBox="1"/>
      </xdr:nvSpPr>
      <xdr:spPr>
        <a:xfrm>
          <a:off x="22212300" y="655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9" name="フローチャート: 判断 71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135128</xdr:rowOff>
    </xdr:from>
    <xdr:to>
      <xdr:col>111</xdr:col>
      <xdr:colOff>177800</xdr:colOff>
      <xdr:row>38</xdr:row>
      <xdr:rowOff>135128</xdr:rowOff>
    </xdr:to>
    <xdr:cxnSp macro="">
      <xdr:nvCxnSpPr>
        <xdr:cNvPr id="720" name="直線コネクタ 719"/>
        <xdr:cNvCxnSpPr/>
      </xdr:nvCxnSpPr>
      <xdr:spPr>
        <a:xfrm>
          <a:off x="20434300" y="665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1" name="フローチャート: 判断 720"/>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2" name="テキスト ボックス 72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130556</xdr:rowOff>
    </xdr:from>
    <xdr:to>
      <xdr:col>107</xdr:col>
      <xdr:colOff>50800</xdr:colOff>
      <xdr:row>38</xdr:row>
      <xdr:rowOff>135128</xdr:rowOff>
    </xdr:to>
    <xdr:cxnSp macro="">
      <xdr:nvCxnSpPr>
        <xdr:cNvPr id="723" name="直線コネクタ 722"/>
        <xdr:cNvCxnSpPr/>
      </xdr:nvCxnSpPr>
      <xdr:spPr>
        <a:xfrm>
          <a:off x="19545300" y="6645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4" name="フローチャート: 判断 72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5" name="テキスト ボックス 72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130556</xdr:rowOff>
    </xdr:from>
    <xdr:to>
      <xdr:col>102</xdr:col>
      <xdr:colOff>114300</xdr:colOff>
      <xdr:row>38</xdr:row>
      <xdr:rowOff>130556</xdr:rowOff>
    </xdr:to>
    <xdr:cxnSp macro="">
      <xdr:nvCxnSpPr>
        <xdr:cNvPr id="726" name="直線コネクタ 725"/>
        <xdr:cNvCxnSpPr/>
      </xdr:nvCxnSpPr>
      <xdr:spPr>
        <a:xfrm>
          <a:off x="18656300" y="6645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7" name="フローチャート: 判断 72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8" name="テキスト ボックス 72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29" name="フローチャート: 判断 728"/>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30" name="テキスト ボックス 729"/>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40894</xdr:rowOff>
    </xdr:from>
    <xdr:to>
      <xdr:col>116</xdr:col>
      <xdr:colOff>114300</xdr:colOff>
      <xdr:row>31</xdr:row>
      <xdr:rowOff>142494</xdr:rowOff>
    </xdr:to>
    <xdr:sp macro="" textlink="">
      <xdr:nvSpPr>
        <xdr:cNvPr id="736" name="楕円 735"/>
        <xdr:cNvSpPr/>
      </xdr:nvSpPr>
      <xdr:spPr>
        <a:xfrm>
          <a:off x="22110700" y="53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165371</xdr:rowOff>
    </xdr:from>
    <xdr:ext cx="378565" cy="259045"/>
    <xdr:sp macro="" textlink="">
      <xdr:nvSpPr>
        <xdr:cNvPr id="737" name="諸支出金該当値テキスト"/>
        <xdr:cNvSpPr txBox="1"/>
      </xdr:nvSpPr>
      <xdr:spPr>
        <a:xfrm>
          <a:off x="22212300" y="5308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84328</xdr:rowOff>
    </xdr:from>
    <xdr:to>
      <xdr:col>112</xdr:col>
      <xdr:colOff>38100</xdr:colOff>
      <xdr:row>39</xdr:row>
      <xdr:rowOff>14478</xdr:rowOff>
    </xdr:to>
    <xdr:sp macro="" textlink="">
      <xdr:nvSpPr>
        <xdr:cNvPr id="738" name="楕円 737"/>
        <xdr:cNvSpPr/>
      </xdr:nvSpPr>
      <xdr:spPr>
        <a:xfrm>
          <a:off x="21272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84328</xdr:rowOff>
    </xdr:from>
    <xdr:to>
      <xdr:col>107</xdr:col>
      <xdr:colOff>101600</xdr:colOff>
      <xdr:row>39</xdr:row>
      <xdr:rowOff>14478</xdr:rowOff>
    </xdr:to>
    <xdr:sp macro="" textlink="">
      <xdr:nvSpPr>
        <xdr:cNvPr id="740" name="楕円 739"/>
        <xdr:cNvSpPr/>
      </xdr:nvSpPr>
      <xdr:spPr>
        <a:xfrm>
          <a:off x="20383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31005</xdr:rowOff>
    </xdr:from>
    <xdr:ext cx="249299" cy="259045"/>
    <xdr:sp macro="" textlink="">
      <xdr:nvSpPr>
        <xdr:cNvPr id="741" name="テキスト ボックス 740"/>
        <xdr:cNvSpPr txBox="1"/>
      </xdr:nvSpPr>
      <xdr:spPr>
        <a:xfrm>
          <a:off x="203096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79756</xdr:rowOff>
    </xdr:from>
    <xdr:to>
      <xdr:col>102</xdr:col>
      <xdr:colOff>165100</xdr:colOff>
      <xdr:row>39</xdr:row>
      <xdr:rowOff>9906</xdr:rowOff>
    </xdr:to>
    <xdr:sp macro="" textlink="">
      <xdr:nvSpPr>
        <xdr:cNvPr id="742" name="楕円 741"/>
        <xdr:cNvSpPr/>
      </xdr:nvSpPr>
      <xdr:spPr>
        <a:xfrm>
          <a:off x="19494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26433</xdr:rowOff>
    </xdr:from>
    <xdr:ext cx="249299" cy="259045"/>
    <xdr:sp macro="" textlink="">
      <xdr:nvSpPr>
        <xdr:cNvPr id="743" name="テキスト ボックス 742"/>
        <xdr:cNvSpPr txBox="1"/>
      </xdr:nvSpPr>
      <xdr:spPr>
        <a:xfrm>
          <a:off x="19420650" y="63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79756</xdr:rowOff>
    </xdr:from>
    <xdr:to>
      <xdr:col>98</xdr:col>
      <xdr:colOff>38100</xdr:colOff>
      <xdr:row>39</xdr:row>
      <xdr:rowOff>9906</xdr:rowOff>
    </xdr:to>
    <xdr:sp macro="" textlink="">
      <xdr:nvSpPr>
        <xdr:cNvPr id="744" name="楕円 743"/>
        <xdr:cNvSpPr/>
      </xdr:nvSpPr>
      <xdr:spPr>
        <a:xfrm>
          <a:off x="18605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1033</xdr:rowOff>
    </xdr:from>
    <xdr:ext cx="249299" cy="259045"/>
    <xdr:sp macro="" textlink="">
      <xdr:nvSpPr>
        <xdr:cNvPr id="745" name="テキスト ボックス 744"/>
        <xdr:cNvSpPr txBox="1"/>
      </xdr:nvSpPr>
      <xdr:spPr>
        <a:xfrm>
          <a:off x="18531650" y="6687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歳出決算総額は、住民一人当たり</a:t>
          </a:r>
          <a:r>
            <a:rPr kumimoji="1" lang="en-US" altLang="ja-JP" sz="1050">
              <a:latin typeface="ＭＳ Ｐゴシック" panose="020B0600070205080204" pitchFamily="50" charset="-128"/>
              <a:ea typeface="ＭＳ Ｐゴシック" panose="020B0600070205080204" pitchFamily="50" charset="-128"/>
            </a:rPr>
            <a:t>372</a:t>
          </a:r>
          <a:r>
            <a:rPr kumimoji="1" lang="ja-JP" altLang="en-US" sz="1050">
              <a:latin typeface="ＭＳ Ｐゴシック" panose="020B0600070205080204" pitchFamily="50" charset="-128"/>
              <a:ea typeface="ＭＳ Ｐゴシック" panose="020B0600070205080204" pitchFamily="50" charset="-128"/>
            </a:rPr>
            <a:t>千円となっています。なお、グループ内の類似団体に比べ人口が少なく（</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府県中</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位。</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位神奈川県：</a:t>
          </a:r>
          <a:r>
            <a:rPr kumimoji="1" lang="en-US" altLang="ja-JP" sz="1050">
              <a:latin typeface="ＭＳ Ｐゴシック" panose="020B0600070205080204" pitchFamily="50" charset="-128"/>
              <a:ea typeface="ＭＳ Ｐゴシック" panose="020B0600070205080204" pitchFamily="50" charset="-128"/>
            </a:rPr>
            <a:t>9,126,214</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位三重県：</a:t>
          </a:r>
          <a:r>
            <a:rPr kumimoji="1" lang="en-US" altLang="ja-JP" sz="1050">
              <a:latin typeface="ＭＳ Ｐゴシック" panose="020B0600070205080204" pitchFamily="50" charset="-128"/>
              <a:ea typeface="ＭＳ Ｐゴシック" panose="020B0600070205080204" pitchFamily="50" charset="-128"/>
            </a:rPr>
            <a:t>1,815,865</a:t>
          </a:r>
          <a:r>
            <a:rPr kumimoji="1" lang="ja-JP" altLang="en-US" sz="1050">
              <a:latin typeface="ＭＳ Ｐゴシック" panose="020B0600070205080204" pitchFamily="50" charset="-128"/>
              <a:ea typeface="ＭＳ Ｐゴシック" panose="020B0600070205080204" pitchFamily="50" charset="-128"/>
            </a:rPr>
            <a:t>人）、政令指定都市もないため、住民一人当たり換算の歳出は他府県と比べて相対的に高くなる傾向にあります。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教育費は、住民一人当たり</a:t>
          </a:r>
          <a:r>
            <a:rPr kumimoji="1" lang="en-US" altLang="ja-JP" sz="1050">
              <a:latin typeface="ＭＳ Ｐゴシック" panose="020B0600070205080204" pitchFamily="50" charset="-128"/>
              <a:ea typeface="ＭＳ Ｐゴシック" panose="020B0600070205080204" pitchFamily="50" charset="-128"/>
            </a:rPr>
            <a:t>97</a:t>
          </a:r>
          <a:r>
            <a:rPr kumimoji="1" lang="ja-JP" altLang="en-US" sz="1050">
              <a:latin typeface="ＭＳ Ｐゴシック" panose="020B0600070205080204" pitchFamily="50" charset="-128"/>
              <a:ea typeface="ＭＳ Ｐゴシック" panose="020B0600070205080204" pitchFamily="50" charset="-128"/>
            </a:rPr>
            <a:t>千円となっており、過去の推移をみると上昇傾向にあります。これは、退職手当が増加した一方で、職員給が減少したこと等により人件費は前年度から減少したものの、国民体育大会の開催に向けた施設整備等に伴う普通建設事業費が増加したことが主な要因です。な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年度をもって大規模工事が終了するため、平成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年度には減少する見込みとなっています。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諸支出金は、住民一人当たり</a:t>
          </a:r>
          <a:r>
            <a:rPr kumimoji="1" lang="en-US" altLang="ja-JP" sz="1050">
              <a:latin typeface="ＭＳ Ｐゴシック" panose="020B0600070205080204" pitchFamily="50" charset="-128"/>
              <a:ea typeface="ＭＳ Ｐゴシック" panose="020B0600070205080204" pitchFamily="50" charset="-128"/>
            </a:rPr>
            <a:t>273</a:t>
          </a:r>
          <a:r>
            <a:rPr kumimoji="1" lang="ja-JP" altLang="en-US" sz="1050">
              <a:latin typeface="ＭＳ Ｐゴシック" panose="020B0600070205080204" pitchFamily="50" charset="-128"/>
              <a:ea typeface="ＭＳ Ｐゴシック" panose="020B0600070205080204" pitchFamily="50" charset="-128"/>
            </a:rPr>
            <a:t>円となっており、全国１位となっています。これは、平成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年度の企業会計からの借入金に対する返済金であり、今後も計画立てて実施していくものとなっています。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土木費は、住民一人当たり</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千円となっており、グループ内平均値を上回っています。これは、グループ内類似団体に比べて、人口が少なく県内に政令指定都市もないこと、住民一人当たり換算の県管理道路延長（グループ内順位</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位）、河川延長（グループ内順位</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位）、海岸延長（グループ内順位</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位）が長いことから、住民一人当たり換算の歳出が相対的に高くなっていることによります。前年度に比較して減少している主な要因は、道路橋りょう費の減等によるものです。</a:t>
          </a:r>
        </a:p>
        <a:p>
          <a:r>
            <a:rPr kumimoji="1" lang="ja-JP" altLang="en-US" sz="1050">
              <a:latin typeface="ＭＳ Ｐゴシック" panose="020B0600070205080204" pitchFamily="50" charset="-128"/>
              <a:ea typeface="ＭＳ Ｐゴシック" panose="020B0600070205080204" pitchFamily="50" charset="-128"/>
            </a:rPr>
            <a:t>　今後も、「第二次三重県行財政改革取組」、「三重県財政の健全化に向けた集中取組」を踏まえ、事業の選択と集中を図るとともに、徹底した事務事業の見直しを行うなど、経常経費の削減に努めます。</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年度以降の財源不足への対応のため、平成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年度では標準財政規模の約</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％まで減少しています。</a:t>
          </a:r>
        </a:p>
        <a:p>
          <a:r>
            <a:rPr kumimoji="1" lang="ja-JP" altLang="en-US" sz="1050">
              <a:latin typeface="ＭＳ ゴシック" pitchFamily="49" charset="-128"/>
              <a:ea typeface="ＭＳ ゴシック" pitchFamily="49" charset="-128"/>
            </a:rPr>
            <a:t>　実質収支額は、継続して黒字を計上していますが、平成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年度は前年度と比べ約</a:t>
          </a:r>
          <a:r>
            <a:rPr kumimoji="1" lang="en-US" altLang="ja-JP" sz="1050">
              <a:latin typeface="ＭＳ ゴシック" pitchFamily="49" charset="-128"/>
              <a:ea typeface="ＭＳ ゴシック" pitchFamily="49" charset="-128"/>
            </a:rPr>
            <a:t>0.3%</a:t>
          </a:r>
          <a:r>
            <a:rPr kumimoji="1" lang="ja-JP" altLang="en-US" sz="1050">
              <a:latin typeface="ＭＳ ゴシック" pitchFamily="49" charset="-128"/>
              <a:ea typeface="ＭＳ ゴシック" pitchFamily="49" charset="-128"/>
            </a:rPr>
            <a:t>減少しています。主な要因は、歳入面で県税収入が上振れする一方で、減収補てん債・退職手当債の発行可能額や財政調整基金繰入金が減少したことなどにより、予算額からの減などが前年度より増加したこと等によります。</a:t>
          </a:r>
        </a:p>
        <a:p>
          <a:r>
            <a:rPr kumimoji="1" lang="ja-JP" altLang="en-US" sz="1050">
              <a:latin typeface="ＭＳ ゴシック" pitchFamily="49" charset="-128"/>
              <a:ea typeface="ＭＳ ゴシック" pitchFamily="49" charset="-128"/>
            </a:rPr>
            <a:t>　実質単年度収支は、平成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年度には県税収入の増加などにより財政調整基金の取崩額が減少したため改善しましたが、平成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年度以降は上記の財源不足への対応による財政調整基金の取崩しにより赤字となっているところです。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三重県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一般会計、公営企業会計ともに赤字は生じておらず、特段考慮すべき事情はありません。</a:t>
          </a:r>
        </a:p>
        <a:p>
          <a:r>
            <a:rPr kumimoji="1" lang="ja-JP" altLang="en-US" sz="1200">
              <a:latin typeface="ＭＳ ゴシック" pitchFamily="49" charset="-128"/>
              <a:ea typeface="ＭＳ ゴシック" pitchFamily="49" charset="-128"/>
            </a:rPr>
            <a:t>　今後も引き続き「第二次行財政改革取組」、「三重県財政の健全化に向けた集中取組」、各公営企業の経営戦略等に基づき、安定的な行財政運営に努めます。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688792950</v>
      </c>
      <c r="BO4" s="402"/>
      <c r="BP4" s="402"/>
      <c r="BQ4" s="402"/>
      <c r="BR4" s="402"/>
      <c r="BS4" s="402"/>
      <c r="BT4" s="402"/>
      <c r="BU4" s="403"/>
      <c r="BV4" s="401">
        <v>700154974</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0.4</v>
      </c>
      <c r="CU4" s="408"/>
      <c r="CV4" s="408"/>
      <c r="CW4" s="408"/>
      <c r="CX4" s="408"/>
      <c r="CY4" s="408"/>
      <c r="CZ4" s="408"/>
      <c r="DA4" s="409"/>
      <c r="DB4" s="407">
        <v>0.8</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676040385</v>
      </c>
      <c r="BO5" s="414"/>
      <c r="BP5" s="414"/>
      <c r="BQ5" s="414"/>
      <c r="BR5" s="414"/>
      <c r="BS5" s="414"/>
      <c r="BT5" s="414"/>
      <c r="BU5" s="415"/>
      <c r="BV5" s="413">
        <v>684615553</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98</v>
      </c>
      <c r="CU5" s="420"/>
      <c r="CV5" s="420"/>
      <c r="CW5" s="420"/>
      <c r="CX5" s="420"/>
      <c r="CY5" s="420"/>
      <c r="CZ5" s="420"/>
      <c r="DA5" s="421"/>
      <c r="DB5" s="419">
        <v>99.8</v>
      </c>
      <c r="DC5" s="420"/>
      <c r="DD5" s="420"/>
      <c r="DE5" s="420"/>
      <c r="DF5" s="420"/>
      <c r="DG5" s="420"/>
      <c r="DH5" s="420"/>
      <c r="DI5" s="421"/>
      <c r="DJ5" s="140"/>
      <c r="DK5" s="140"/>
      <c r="DL5" s="140"/>
      <c r="DM5" s="140"/>
      <c r="DN5" s="140"/>
      <c r="DO5" s="140"/>
    </row>
    <row r="6" spans="1:119" ht="18.75" customHeight="1" x14ac:dyDescent="0.2">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10240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12752565</v>
      </c>
      <c r="BO6" s="414"/>
      <c r="BP6" s="414"/>
      <c r="BQ6" s="414"/>
      <c r="BR6" s="414"/>
      <c r="BS6" s="414"/>
      <c r="BT6" s="414"/>
      <c r="BU6" s="415"/>
      <c r="BV6" s="413">
        <v>15539421</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110.3</v>
      </c>
      <c r="CU6" s="436"/>
      <c r="CV6" s="436"/>
      <c r="CW6" s="436"/>
      <c r="CX6" s="436"/>
      <c r="CY6" s="436"/>
      <c r="CZ6" s="436"/>
      <c r="DA6" s="437"/>
      <c r="DB6" s="435">
        <v>111</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8585</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10870545</v>
      </c>
      <c r="BO7" s="414"/>
      <c r="BP7" s="414"/>
      <c r="BQ7" s="414"/>
      <c r="BR7" s="414"/>
      <c r="BS7" s="414"/>
      <c r="BT7" s="414"/>
      <c r="BU7" s="415"/>
      <c r="BV7" s="413">
        <v>12262980</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432574208</v>
      </c>
      <c r="CU7" s="414"/>
      <c r="CV7" s="414"/>
      <c r="CW7" s="414"/>
      <c r="CX7" s="414"/>
      <c r="CY7" s="414"/>
      <c r="CZ7" s="414"/>
      <c r="DA7" s="415"/>
      <c r="DB7" s="413">
        <v>430175485</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6741</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1882020</v>
      </c>
      <c r="BO8" s="414"/>
      <c r="BP8" s="414"/>
      <c r="BQ8" s="414"/>
      <c r="BR8" s="414"/>
      <c r="BS8" s="414"/>
      <c r="BT8" s="414"/>
      <c r="BU8" s="415"/>
      <c r="BV8" s="413">
        <v>3276441</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0.59431</v>
      </c>
      <c r="CU8" s="433"/>
      <c r="CV8" s="433"/>
      <c r="CW8" s="433"/>
      <c r="CX8" s="433"/>
      <c r="CY8" s="433"/>
      <c r="CZ8" s="433"/>
      <c r="DA8" s="434"/>
      <c r="DB8" s="432">
        <v>0.58545000000000003</v>
      </c>
      <c r="DC8" s="433"/>
      <c r="DD8" s="433"/>
      <c r="DE8" s="433"/>
      <c r="DF8" s="433"/>
      <c r="DG8" s="433"/>
      <c r="DH8" s="433"/>
      <c r="DI8" s="434"/>
      <c r="DJ8" s="140"/>
      <c r="DK8" s="140"/>
      <c r="DL8" s="140"/>
      <c r="DM8" s="140"/>
      <c r="DN8" s="140"/>
      <c r="DO8" s="140"/>
    </row>
    <row r="9" spans="1:119" ht="18.75" customHeight="1" thickBot="1" x14ac:dyDescent="0.25">
      <c r="A9" s="141"/>
      <c r="B9" s="438" t="s">
        <v>99</v>
      </c>
      <c r="C9" s="439"/>
      <c r="D9" s="439"/>
      <c r="E9" s="439"/>
      <c r="F9" s="439"/>
      <c r="G9" s="439"/>
      <c r="H9" s="439"/>
      <c r="I9" s="439"/>
      <c r="J9" s="439"/>
      <c r="K9" s="440"/>
      <c r="L9" s="446" t="s">
        <v>100</v>
      </c>
      <c r="M9" s="447"/>
      <c r="N9" s="447"/>
      <c r="O9" s="447"/>
      <c r="P9" s="447"/>
      <c r="Q9" s="448"/>
      <c r="R9" s="449">
        <v>1815865</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10200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-1394421</v>
      </c>
      <c r="BO9" s="414"/>
      <c r="BP9" s="414"/>
      <c r="BQ9" s="414"/>
      <c r="BR9" s="414"/>
      <c r="BS9" s="414"/>
      <c r="BT9" s="414"/>
      <c r="BU9" s="415"/>
      <c r="BV9" s="413">
        <v>-213326</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24.4</v>
      </c>
      <c r="CU9" s="420"/>
      <c r="CV9" s="420"/>
      <c r="CW9" s="420"/>
      <c r="CX9" s="420"/>
      <c r="CY9" s="420"/>
      <c r="CZ9" s="420"/>
      <c r="DA9" s="421"/>
      <c r="DB9" s="419">
        <v>24.3</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104</v>
      </c>
      <c r="M10" s="483"/>
      <c r="N10" s="483"/>
      <c r="O10" s="483"/>
      <c r="P10" s="483"/>
      <c r="Q10" s="484"/>
      <c r="R10" s="428">
        <v>1854724</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9000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133237</v>
      </c>
      <c r="BO10" s="414"/>
      <c r="BP10" s="414"/>
      <c r="BQ10" s="414"/>
      <c r="BR10" s="414"/>
      <c r="BS10" s="414"/>
      <c r="BT10" s="414"/>
      <c r="BU10" s="415"/>
      <c r="BV10" s="413">
        <v>304901</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49</v>
      </c>
      <c r="AJ11" s="429"/>
      <c r="AK11" s="429"/>
      <c r="AL11" s="429"/>
      <c r="AM11" s="429"/>
      <c r="AN11" s="429"/>
      <c r="AO11" s="429"/>
      <c r="AP11" s="430"/>
      <c r="AQ11" s="428">
        <v>8300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113</v>
      </c>
      <c r="DC11" s="486"/>
      <c r="DD11" s="486"/>
      <c r="DE11" s="486"/>
      <c r="DF11" s="486"/>
      <c r="DG11" s="486"/>
      <c r="DH11" s="486"/>
      <c r="DI11" s="487"/>
      <c r="DJ11" s="140"/>
      <c r="DK11" s="140"/>
      <c r="DL11" s="140"/>
      <c r="DM11" s="140"/>
      <c r="DN11" s="140"/>
      <c r="DO11" s="140"/>
    </row>
    <row r="12" spans="1:119" ht="18.75" customHeight="1" x14ac:dyDescent="0.2">
      <c r="A12" s="141"/>
      <c r="B12" s="488" t="s">
        <v>114</v>
      </c>
      <c r="C12" s="489"/>
      <c r="D12" s="489"/>
      <c r="E12" s="489"/>
      <c r="F12" s="489"/>
      <c r="G12" s="489"/>
      <c r="H12" s="489"/>
      <c r="I12" s="489"/>
      <c r="J12" s="489"/>
      <c r="K12" s="490"/>
      <c r="L12" s="497" t="s">
        <v>115</v>
      </c>
      <c r="M12" s="498"/>
      <c r="N12" s="498"/>
      <c r="O12" s="498"/>
      <c r="P12" s="498"/>
      <c r="Q12" s="499"/>
      <c r="R12" s="500">
        <v>1834269</v>
      </c>
      <c r="S12" s="501"/>
      <c r="T12" s="501"/>
      <c r="U12" s="501"/>
      <c r="V12" s="502"/>
      <c r="W12" s="452" t="s">
        <v>116</v>
      </c>
      <c r="X12" s="453"/>
      <c r="Y12" s="454"/>
      <c r="Z12" s="461" t="s">
        <v>1</v>
      </c>
      <c r="AA12" s="439"/>
      <c r="AB12" s="439"/>
      <c r="AC12" s="439"/>
      <c r="AD12" s="439"/>
      <c r="AE12" s="439"/>
      <c r="AF12" s="439"/>
      <c r="AG12" s="439"/>
      <c r="AH12" s="440"/>
      <c r="AI12" s="469" t="s">
        <v>117</v>
      </c>
      <c r="AJ12" s="439"/>
      <c r="AK12" s="439"/>
      <c r="AL12" s="439"/>
      <c r="AM12" s="440"/>
      <c r="AN12" s="469" t="s">
        <v>118</v>
      </c>
      <c r="AO12" s="470"/>
      <c r="AP12" s="470"/>
      <c r="AQ12" s="470"/>
      <c r="AR12" s="470"/>
      <c r="AS12" s="503"/>
      <c r="AT12" s="516" t="s">
        <v>119</v>
      </c>
      <c r="AU12" s="517"/>
      <c r="AV12" s="517"/>
      <c r="AW12" s="517"/>
      <c r="AX12" s="517"/>
      <c r="AY12" s="518"/>
      <c r="AZ12" s="410" t="s">
        <v>120</v>
      </c>
      <c r="BA12" s="411"/>
      <c r="BB12" s="411"/>
      <c r="BC12" s="411"/>
      <c r="BD12" s="411"/>
      <c r="BE12" s="411"/>
      <c r="BF12" s="411"/>
      <c r="BG12" s="411"/>
      <c r="BH12" s="411"/>
      <c r="BI12" s="411"/>
      <c r="BJ12" s="411"/>
      <c r="BK12" s="411"/>
      <c r="BL12" s="411"/>
      <c r="BM12" s="412"/>
      <c r="BN12" s="413">
        <v>5270880</v>
      </c>
      <c r="BO12" s="414"/>
      <c r="BP12" s="414"/>
      <c r="BQ12" s="414"/>
      <c r="BR12" s="414"/>
      <c r="BS12" s="414"/>
      <c r="BT12" s="414"/>
      <c r="BU12" s="415"/>
      <c r="BV12" s="413">
        <v>9447387</v>
      </c>
      <c r="BW12" s="414"/>
      <c r="BX12" s="414"/>
      <c r="BY12" s="414"/>
      <c r="BZ12" s="414"/>
      <c r="CA12" s="414"/>
      <c r="CB12" s="414"/>
      <c r="CC12" s="415"/>
      <c r="CD12" s="416" t="s">
        <v>121</v>
      </c>
      <c r="CE12" s="417"/>
      <c r="CF12" s="417"/>
      <c r="CG12" s="417"/>
      <c r="CH12" s="417"/>
      <c r="CI12" s="417"/>
      <c r="CJ12" s="417"/>
      <c r="CK12" s="417"/>
      <c r="CL12" s="417"/>
      <c r="CM12" s="417"/>
      <c r="CN12" s="417"/>
      <c r="CO12" s="417"/>
      <c r="CP12" s="417"/>
      <c r="CQ12" s="417"/>
      <c r="CR12" s="417"/>
      <c r="CS12" s="418"/>
      <c r="CT12" s="485" t="s">
        <v>113</v>
      </c>
      <c r="CU12" s="486"/>
      <c r="CV12" s="486"/>
      <c r="CW12" s="486"/>
      <c r="CX12" s="486"/>
      <c r="CY12" s="486"/>
      <c r="CZ12" s="486"/>
      <c r="DA12" s="487"/>
      <c r="DB12" s="485" t="s">
        <v>113</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122</v>
      </c>
      <c r="N13" s="508"/>
      <c r="O13" s="508"/>
      <c r="P13" s="508"/>
      <c r="Q13" s="509"/>
      <c r="R13" s="510">
        <v>1786598</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123</v>
      </c>
      <c r="BA13" s="514"/>
      <c r="BB13" s="514"/>
      <c r="BC13" s="514"/>
      <c r="BD13" s="514"/>
      <c r="BE13" s="514"/>
      <c r="BF13" s="514"/>
      <c r="BG13" s="514"/>
      <c r="BH13" s="514"/>
      <c r="BI13" s="514"/>
      <c r="BJ13" s="514"/>
      <c r="BK13" s="514"/>
      <c r="BL13" s="514"/>
      <c r="BM13" s="515"/>
      <c r="BN13" s="413">
        <v>-6532064</v>
      </c>
      <c r="BO13" s="414"/>
      <c r="BP13" s="414"/>
      <c r="BQ13" s="414"/>
      <c r="BR13" s="414"/>
      <c r="BS13" s="414"/>
      <c r="BT13" s="414"/>
      <c r="BU13" s="415"/>
      <c r="BV13" s="413">
        <v>-9355812</v>
      </c>
      <c r="BW13" s="414"/>
      <c r="BX13" s="414"/>
      <c r="BY13" s="414"/>
      <c r="BZ13" s="414"/>
      <c r="CA13" s="414"/>
      <c r="CB13" s="414"/>
      <c r="CC13" s="415"/>
      <c r="CD13" s="416" t="s">
        <v>124</v>
      </c>
      <c r="CE13" s="417"/>
      <c r="CF13" s="417"/>
      <c r="CG13" s="417"/>
      <c r="CH13" s="417"/>
      <c r="CI13" s="417"/>
      <c r="CJ13" s="417"/>
      <c r="CK13" s="417"/>
      <c r="CL13" s="417"/>
      <c r="CM13" s="417"/>
      <c r="CN13" s="417"/>
      <c r="CO13" s="417"/>
      <c r="CP13" s="417"/>
      <c r="CQ13" s="417"/>
      <c r="CR13" s="417"/>
      <c r="CS13" s="418"/>
      <c r="CT13" s="419">
        <v>14.2</v>
      </c>
      <c r="CU13" s="420"/>
      <c r="CV13" s="420"/>
      <c r="CW13" s="420"/>
      <c r="CX13" s="420"/>
      <c r="CY13" s="420"/>
      <c r="CZ13" s="420"/>
      <c r="DA13" s="421"/>
      <c r="DB13" s="419">
        <v>14.3</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125</v>
      </c>
      <c r="M14" s="526"/>
      <c r="N14" s="526"/>
      <c r="O14" s="526"/>
      <c r="P14" s="526"/>
      <c r="Q14" s="527"/>
      <c r="R14" s="528">
        <v>1841753</v>
      </c>
      <c r="S14" s="529"/>
      <c r="T14" s="529"/>
      <c r="U14" s="529"/>
      <c r="V14" s="530"/>
      <c r="W14" s="455"/>
      <c r="X14" s="456"/>
      <c r="Y14" s="457"/>
      <c r="Z14" s="482" t="s">
        <v>126</v>
      </c>
      <c r="AA14" s="483"/>
      <c r="AB14" s="483"/>
      <c r="AC14" s="483"/>
      <c r="AD14" s="483"/>
      <c r="AE14" s="483"/>
      <c r="AF14" s="483"/>
      <c r="AG14" s="483"/>
      <c r="AH14" s="484"/>
      <c r="AI14" s="428">
        <v>6039</v>
      </c>
      <c r="AJ14" s="429"/>
      <c r="AK14" s="429"/>
      <c r="AL14" s="429"/>
      <c r="AM14" s="430"/>
      <c r="AN14" s="428">
        <v>20876823</v>
      </c>
      <c r="AO14" s="429"/>
      <c r="AP14" s="429"/>
      <c r="AQ14" s="429"/>
      <c r="AR14" s="429"/>
      <c r="AS14" s="430"/>
      <c r="AT14" s="428">
        <v>3457</v>
      </c>
      <c r="AU14" s="429"/>
      <c r="AV14" s="429"/>
      <c r="AW14" s="429"/>
      <c r="AX14" s="429"/>
      <c r="AY14" s="431"/>
      <c r="AZ14" s="422" t="s">
        <v>127</v>
      </c>
      <c r="BA14" s="423"/>
      <c r="BB14" s="423"/>
      <c r="BC14" s="423"/>
      <c r="BD14" s="423"/>
      <c r="BE14" s="423"/>
      <c r="BF14" s="423"/>
      <c r="BG14" s="423"/>
      <c r="BH14" s="423"/>
      <c r="BI14" s="423"/>
      <c r="BJ14" s="423"/>
      <c r="BK14" s="423"/>
      <c r="BL14" s="423"/>
      <c r="BM14" s="424"/>
      <c r="BN14" s="401">
        <v>201472083</v>
      </c>
      <c r="BO14" s="402"/>
      <c r="BP14" s="402"/>
      <c r="BQ14" s="402"/>
      <c r="BR14" s="402"/>
      <c r="BS14" s="402"/>
      <c r="BT14" s="402"/>
      <c r="BU14" s="403"/>
      <c r="BV14" s="401">
        <v>199810926</v>
      </c>
      <c r="BW14" s="402"/>
      <c r="BX14" s="402"/>
      <c r="BY14" s="402"/>
      <c r="BZ14" s="402"/>
      <c r="CA14" s="402"/>
      <c r="CB14" s="402"/>
      <c r="CC14" s="403"/>
      <c r="CD14" s="479" t="s">
        <v>128</v>
      </c>
      <c r="CE14" s="480"/>
      <c r="CF14" s="480"/>
      <c r="CG14" s="480"/>
      <c r="CH14" s="480"/>
      <c r="CI14" s="480"/>
      <c r="CJ14" s="480"/>
      <c r="CK14" s="480"/>
      <c r="CL14" s="480"/>
      <c r="CM14" s="480"/>
      <c r="CN14" s="480"/>
      <c r="CO14" s="480"/>
      <c r="CP14" s="480"/>
      <c r="CQ14" s="480"/>
      <c r="CR14" s="480"/>
      <c r="CS14" s="481"/>
      <c r="CT14" s="522">
        <v>189.4</v>
      </c>
      <c r="CU14" s="523"/>
      <c r="CV14" s="523"/>
      <c r="CW14" s="523"/>
      <c r="CX14" s="523"/>
      <c r="CY14" s="523"/>
      <c r="CZ14" s="523"/>
      <c r="DA14" s="524"/>
      <c r="DB14" s="522">
        <v>188.4</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129</v>
      </c>
      <c r="N15" s="508"/>
      <c r="O15" s="508"/>
      <c r="P15" s="508"/>
      <c r="Q15" s="509"/>
      <c r="R15" s="528">
        <v>1798308</v>
      </c>
      <c r="S15" s="529"/>
      <c r="T15" s="529"/>
      <c r="U15" s="529"/>
      <c r="V15" s="530"/>
      <c r="W15" s="455"/>
      <c r="X15" s="456"/>
      <c r="Y15" s="457"/>
      <c r="Z15" s="482" t="s">
        <v>130</v>
      </c>
      <c r="AA15" s="483"/>
      <c r="AB15" s="483"/>
      <c r="AC15" s="483"/>
      <c r="AD15" s="483"/>
      <c r="AE15" s="483"/>
      <c r="AF15" s="483"/>
      <c r="AG15" s="483"/>
      <c r="AH15" s="484"/>
      <c r="AI15" s="428" t="s">
        <v>131</v>
      </c>
      <c r="AJ15" s="429"/>
      <c r="AK15" s="429"/>
      <c r="AL15" s="429"/>
      <c r="AM15" s="430"/>
      <c r="AN15" s="428" t="s">
        <v>113</v>
      </c>
      <c r="AO15" s="429"/>
      <c r="AP15" s="429"/>
      <c r="AQ15" s="429"/>
      <c r="AR15" s="429"/>
      <c r="AS15" s="430"/>
      <c r="AT15" s="428" t="s">
        <v>113</v>
      </c>
      <c r="AU15" s="429"/>
      <c r="AV15" s="429"/>
      <c r="AW15" s="429"/>
      <c r="AX15" s="429"/>
      <c r="AY15" s="431"/>
      <c r="AZ15" s="410" t="s">
        <v>132</v>
      </c>
      <c r="BA15" s="411"/>
      <c r="BB15" s="411"/>
      <c r="BC15" s="411"/>
      <c r="BD15" s="411"/>
      <c r="BE15" s="411"/>
      <c r="BF15" s="411"/>
      <c r="BG15" s="411"/>
      <c r="BH15" s="411"/>
      <c r="BI15" s="411"/>
      <c r="BJ15" s="411"/>
      <c r="BK15" s="411"/>
      <c r="BL15" s="411"/>
      <c r="BM15" s="412"/>
      <c r="BN15" s="413">
        <v>339122455</v>
      </c>
      <c r="BO15" s="414"/>
      <c r="BP15" s="414"/>
      <c r="BQ15" s="414"/>
      <c r="BR15" s="414"/>
      <c r="BS15" s="414"/>
      <c r="BT15" s="414"/>
      <c r="BU15" s="415"/>
      <c r="BV15" s="413">
        <v>339873980</v>
      </c>
      <c r="BW15" s="414"/>
      <c r="BX15" s="414"/>
      <c r="BY15" s="414"/>
      <c r="BZ15" s="414"/>
      <c r="CA15" s="414"/>
      <c r="CB15" s="414"/>
      <c r="CC15" s="415"/>
      <c r="CD15" s="533" t="s">
        <v>133</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134</v>
      </c>
      <c r="M16" s="542"/>
      <c r="N16" s="542"/>
      <c r="O16" s="542"/>
      <c r="P16" s="542"/>
      <c r="Q16" s="543"/>
      <c r="R16" s="539" t="s">
        <v>135</v>
      </c>
      <c r="S16" s="540"/>
      <c r="T16" s="540"/>
      <c r="U16" s="540"/>
      <c r="V16" s="541"/>
      <c r="W16" s="455"/>
      <c r="X16" s="456"/>
      <c r="Y16" s="457"/>
      <c r="Z16" s="482" t="s">
        <v>136</v>
      </c>
      <c r="AA16" s="483"/>
      <c r="AB16" s="483"/>
      <c r="AC16" s="483"/>
      <c r="AD16" s="483"/>
      <c r="AE16" s="483"/>
      <c r="AF16" s="483"/>
      <c r="AG16" s="483"/>
      <c r="AH16" s="484"/>
      <c r="AI16" s="428">
        <v>326</v>
      </c>
      <c r="AJ16" s="429"/>
      <c r="AK16" s="429"/>
      <c r="AL16" s="429"/>
      <c r="AM16" s="430"/>
      <c r="AN16" s="428">
        <v>1146868</v>
      </c>
      <c r="AO16" s="429"/>
      <c r="AP16" s="429"/>
      <c r="AQ16" s="429"/>
      <c r="AR16" s="429"/>
      <c r="AS16" s="430"/>
      <c r="AT16" s="428">
        <v>3518</v>
      </c>
      <c r="AU16" s="429"/>
      <c r="AV16" s="429"/>
      <c r="AW16" s="429"/>
      <c r="AX16" s="429"/>
      <c r="AY16" s="431"/>
      <c r="AZ16" s="410" t="s">
        <v>137</v>
      </c>
      <c r="BA16" s="411"/>
      <c r="BB16" s="411"/>
      <c r="BC16" s="411"/>
      <c r="BD16" s="411"/>
      <c r="BE16" s="411"/>
      <c r="BF16" s="411"/>
      <c r="BG16" s="411"/>
      <c r="BH16" s="411"/>
      <c r="BI16" s="411"/>
      <c r="BJ16" s="411"/>
      <c r="BK16" s="411"/>
      <c r="BL16" s="411"/>
      <c r="BM16" s="412"/>
      <c r="BN16" s="413">
        <v>252975519</v>
      </c>
      <c r="BO16" s="414"/>
      <c r="BP16" s="414"/>
      <c r="BQ16" s="414"/>
      <c r="BR16" s="414"/>
      <c r="BS16" s="414"/>
      <c r="BT16" s="414"/>
      <c r="BU16" s="415"/>
      <c r="BV16" s="413">
        <v>250836908</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138</v>
      </c>
      <c r="N17" s="537"/>
      <c r="O17" s="537"/>
      <c r="P17" s="537"/>
      <c r="Q17" s="538"/>
      <c r="R17" s="539" t="s">
        <v>139</v>
      </c>
      <c r="S17" s="540"/>
      <c r="T17" s="540"/>
      <c r="U17" s="540"/>
      <c r="V17" s="541"/>
      <c r="W17" s="455"/>
      <c r="X17" s="456"/>
      <c r="Y17" s="457"/>
      <c r="Z17" s="482" t="s">
        <v>140</v>
      </c>
      <c r="AA17" s="483"/>
      <c r="AB17" s="483"/>
      <c r="AC17" s="483"/>
      <c r="AD17" s="483"/>
      <c r="AE17" s="483"/>
      <c r="AF17" s="483"/>
      <c r="AG17" s="483"/>
      <c r="AH17" s="484"/>
      <c r="AI17" s="428">
        <v>3067</v>
      </c>
      <c r="AJ17" s="429"/>
      <c r="AK17" s="429"/>
      <c r="AL17" s="429"/>
      <c r="AM17" s="430"/>
      <c r="AN17" s="428">
        <v>9998420</v>
      </c>
      <c r="AO17" s="429"/>
      <c r="AP17" s="429"/>
      <c r="AQ17" s="429"/>
      <c r="AR17" s="429"/>
      <c r="AS17" s="430"/>
      <c r="AT17" s="428">
        <v>3260</v>
      </c>
      <c r="AU17" s="429"/>
      <c r="AV17" s="429"/>
      <c r="AW17" s="429"/>
      <c r="AX17" s="429"/>
      <c r="AY17" s="431"/>
      <c r="AZ17" s="410" t="s">
        <v>141</v>
      </c>
      <c r="BA17" s="411"/>
      <c r="BB17" s="411"/>
      <c r="BC17" s="411"/>
      <c r="BD17" s="411"/>
      <c r="BE17" s="411"/>
      <c r="BF17" s="411"/>
      <c r="BG17" s="411"/>
      <c r="BH17" s="411"/>
      <c r="BI17" s="411"/>
      <c r="BJ17" s="411"/>
      <c r="BK17" s="411"/>
      <c r="BL17" s="411"/>
      <c r="BM17" s="412"/>
      <c r="BN17" s="413">
        <v>428627976</v>
      </c>
      <c r="BO17" s="414"/>
      <c r="BP17" s="414"/>
      <c r="BQ17" s="414"/>
      <c r="BR17" s="414"/>
      <c r="BS17" s="414"/>
      <c r="BT17" s="414"/>
      <c r="BU17" s="415"/>
      <c r="BV17" s="413">
        <v>427986944</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142</v>
      </c>
      <c r="C18" s="396"/>
      <c r="D18" s="396"/>
      <c r="E18" s="396"/>
      <c r="F18" s="396"/>
      <c r="G18" s="396"/>
      <c r="H18" s="396"/>
      <c r="I18" s="396"/>
      <c r="J18" s="396"/>
      <c r="K18" s="544"/>
      <c r="L18" s="545">
        <v>5774</v>
      </c>
      <c r="M18" s="546"/>
      <c r="N18" s="546"/>
      <c r="O18" s="546"/>
      <c r="P18" s="546"/>
      <c r="Q18" s="546"/>
      <c r="R18" s="546"/>
      <c r="S18" s="546"/>
      <c r="T18" s="546"/>
      <c r="U18" s="546"/>
      <c r="V18" s="546"/>
      <c r="W18" s="455"/>
      <c r="X18" s="456"/>
      <c r="Y18" s="457"/>
      <c r="Z18" s="482" t="s">
        <v>143</v>
      </c>
      <c r="AA18" s="483"/>
      <c r="AB18" s="483"/>
      <c r="AC18" s="483"/>
      <c r="AD18" s="483"/>
      <c r="AE18" s="483"/>
      <c r="AF18" s="483"/>
      <c r="AG18" s="483"/>
      <c r="AH18" s="484"/>
      <c r="AI18" s="428">
        <v>12923</v>
      </c>
      <c r="AJ18" s="429"/>
      <c r="AK18" s="429"/>
      <c r="AL18" s="429"/>
      <c r="AM18" s="430"/>
      <c r="AN18" s="428">
        <v>48277217</v>
      </c>
      <c r="AO18" s="429"/>
      <c r="AP18" s="429"/>
      <c r="AQ18" s="429"/>
      <c r="AR18" s="429"/>
      <c r="AS18" s="430"/>
      <c r="AT18" s="428">
        <v>3736</v>
      </c>
      <c r="AU18" s="429"/>
      <c r="AV18" s="429"/>
      <c r="AW18" s="429"/>
      <c r="AX18" s="429"/>
      <c r="AY18" s="431"/>
      <c r="AZ18" s="513" t="s">
        <v>144</v>
      </c>
      <c r="BA18" s="514"/>
      <c r="BB18" s="514"/>
      <c r="BC18" s="514"/>
      <c r="BD18" s="514"/>
      <c r="BE18" s="514"/>
      <c r="BF18" s="514"/>
      <c r="BG18" s="514"/>
      <c r="BH18" s="514"/>
      <c r="BI18" s="514"/>
      <c r="BJ18" s="514"/>
      <c r="BK18" s="514"/>
      <c r="BL18" s="514"/>
      <c r="BM18" s="515"/>
      <c r="BN18" s="547">
        <v>495323595</v>
      </c>
      <c r="BO18" s="548"/>
      <c r="BP18" s="548"/>
      <c r="BQ18" s="548"/>
      <c r="BR18" s="548"/>
      <c r="BS18" s="548"/>
      <c r="BT18" s="548"/>
      <c r="BU18" s="549"/>
      <c r="BV18" s="547">
        <v>495016208</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145</v>
      </c>
      <c r="C19" s="396"/>
      <c r="D19" s="396"/>
      <c r="E19" s="396"/>
      <c r="F19" s="396"/>
      <c r="G19" s="396"/>
      <c r="H19" s="396"/>
      <c r="I19" s="396"/>
      <c r="J19" s="396"/>
      <c r="K19" s="544"/>
      <c r="L19" s="545">
        <v>318</v>
      </c>
      <c r="M19" s="546"/>
      <c r="N19" s="546"/>
      <c r="O19" s="546"/>
      <c r="P19" s="546"/>
      <c r="Q19" s="546"/>
      <c r="R19" s="546"/>
      <c r="S19" s="546"/>
      <c r="T19" s="546"/>
      <c r="U19" s="546"/>
      <c r="V19" s="546"/>
      <c r="W19" s="455"/>
      <c r="X19" s="456"/>
      <c r="Y19" s="457"/>
      <c r="Z19" s="482" t="s">
        <v>146</v>
      </c>
      <c r="AA19" s="483"/>
      <c r="AB19" s="483"/>
      <c r="AC19" s="483"/>
      <c r="AD19" s="483"/>
      <c r="AE19" s="483"/>
      <c r="AF19" s="483"/>
      <c r="AG19" s="483"/>
      <c r="AH19" s="484"/>
      <c r="AI19" s="428" t="s">
        <v>147</v>
      </c>
      <c r="AJ19" s="429"/>
      <c r="AK19" s="429"/>
      <c r="AL19" s="429"/>
      <c r="AM19" s="430"/>
      <c r="AN19" s="428" t="s">
        <v>147</v>
      </c>
      <c r="AO19" s="429"/>
      <c r="AP19" s="429"/>
      <c r="AQ19" s="429"/>
      <c r="AR19" s="429"/>
      <c r="AS19" s="430"/>
      <c r="AT19" s="428" t="s">
        <v>131</v>
      </c>
      <c r="AU19" s="429"/>
      <c r="AV19" s="429"/>
      <c r="AW19" s="429"/>
      <c r="AX19" s="429"/>
      <c r="AY19" s="431"/>
      <c r="AZ19" s="422" t="s">
        <v>148</v>
      </c>
      <c r="BA19" s="423"/>
      <c r="BB19" s="423"/>
      <c r="BC19" s="423"/>
      <c r="BD19" s="423"/>
      <c r="BE19" s="423"/>
      <c r="BF19" s="423"/>
      <c r="BG19" s="423"/>
      <c r="BH19" s="423"/>
      <c r="BI19" s="423"/>
      <c r="BJ19" s="423"/>
      <c r="BK19" s="423"/>
      <c r="BL19" s="423"/>
      <c r="BM19" s="424"/>
      <c r="BN19" s="401">
        <v>1413348794</v>
      </c>
      <c r="BO19" s="402"/>
      <c r="BP19" s="402"/>
      <c r="BQ19" s="402"/>
      <c r="BR19" s="402"/>
      <c r="BS19" s="402"/>
      <c r="BT19" s="402"/>
      <c r="BU19" s="403"/>
      <c r="BV19" s="401">
        <v>1405529990</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149</v>
      </c>
      <c r="C20" s="396"/>
      <c r="D20" s="396"/>
      <c r="E20" s="396"/>
      <c r="F20" s="396"/>
      <c r="G20" s="396"/>
      <c r="H20" s="396"/>
      <c r="I20" s="396"/>
      <c r="J20" s="396"/>
      <c r="K20" s="544"/>
      <c r="L20" s="545">
        <v>720292</v>
      </c>
      <c r="M20" s="546"/>
      <c r="N20" s="546"/>
      <c r="O20" s="546"/>
      <c r="P20" s="546"/>
      <c r="Q20" s="546"/>
      <c r="R20" s="546"/>
      <c r="S20" s="546"/>
      <c r="T20" s="546"/>
      <c r="U20" s="546"/>
      <c r="V20" s="546"/>
      <c r="W20" s="458"/>
      <c r="X20" s="459"/>
      <c r="Y20" s="460"/>
      <c r="Z20" s="482" t="s">
        <v>150</v>
      </c>
      <c r="AA20" s="483"/>
      <c r="AB20" s="483"/>
      <c r="AC20" s="483"/>
      <c r="AD20" s="483"/>
      <c r="AE20" s="483"/>
      <c r="AF20" s="483"/>
      <c r="AG20" s="483"/>
      <c r="AH20" s="484"/>
      <c r="AI20" s="428">
        <v>22029</v>
      </c>
      <c r="AJ20" s="429"/>
      <c r="AK20" s="429"/>
      <c r="AL20" s="429"/>
      <c r="AM20" s="430"/>
      <c r="AN20" s="428">
        <v>79152460</v>
      </c>
      <c r="AO20" s="429"/>
      <c r="AP20" s="429"/>
      <c r="AQ20" s="429"/>
      <c r="AR20" s="429"/>
      <c r="AS20" s="430"/>
      <c r="AT20" s="428">
        <v>3593</v>
      </c>
      <c r="AU20" s="429"/>
      <c r="AV20" s="429"/>
      <c r="AW20" s="429"/>
      <c r="AX20" s="429"/>
      <c r="AY20" s="431"/>
      <c r="AZ20" s="513" t="s">
        <v>151</v>
      </c>
      <c r="BA20" s="514"/>
      <c r="BB20" s="514"/>
      <c r="BC20" s="514"/>
      <c r="BD20" s="514"/>
      <c r="BE20" s="514"/>
      <c r="BF20" s="514"/>
      <c r="BG20" s="514"/>
      <c r="BH20" s="514"/>
      <c r="BI20" s="514"/>
      <c r="BJ20" s="514"/>
      <c r="BK20" s="514"/>
      <c r="BL20" s="514"/>
      <c r="BM20" s="515"/>
      <c r="BN20" s="547">
        <v>447668118</v>
      </c>
      <c r="BO20" s="548"/>
      <c r="BP20" s="548"/>
      <c r="BQ20" s="548"/>
      <c r="BR20" s="548"/>
      <c r="BS20" s="548"/>
      <c r="BT20" s="548"/>
      <c r="BU20" s="549"/>
      <c r="BV20" s="547">
        <v>475159946</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152</v>
      </c>
      <c r="X21" s="551"/>
      <c r="Y21" s="551"/>
      <c r="Z21" s="551"/>
      <c r="AA21" s="551"/>
      <c r="AB21" s="551"/>
      <c r="AC21" s="551"/>
      <c r="AD21" s="551"/>
      <c r="AE21" s="551"/>
      <c r="AF21" s="551"/>
      <c r="AG21" s="551"/>
      <c r="AH21" s="552"/>
      <c r="AI21" s="553">
        <v>102.2</v>
      </c>
      <c r="AJ21" s="554"/>
      <c r="AK21" s="554"/>
      <c r="AL21" s="554"/>
      <c r="AM21" s="554"/>
      <c r="AN21" s="554"/>
      <c r="AO21" s="554"/>
      <c r="AP21" s="554"/>
      <c r="AQ21" s="554"/>
      <c r="AR21" s="554"/>
      <c r="AS21" s="554"/>
      <c r="AT21" s="554"/>
      <c r="AU21" s="554"/>
      <c r="AV21" s="554"/>
      <c r="AW21" s="554"/>
      <c r="AX21" s="554"/>
      <c r="AY21" s="555"/>
      <c r="AZ21" s="422" t="s">
        <v>153</v>
      </c>
      <c r="BA21" s="423"/>
      <c r="BB21" s="423"/>
      <c r="BC21" s="423"/>
      <c r="BD21" s="423"/>
      <c r="BE21" s="423"/>
      <c r="BF21" s="423"/>
      <c r="BG21" s="423"/>
      <c r="BH21" s="423"/>
      <c r="BI21" s="423"/>
      <c r="BJ21" s="423"/>
      <c r="BK21" s="423"/>
      <c r="BL21" s="423"/>
      <c r="BM21" s="424"/>
      <c r="BN21" s="401">
        <v>57756284</v>
      </c>
      <c r="BO21" s="402"/>
      <c r="BP21" s="402"/>
      <c r="BQ21" s="402"/>
      <c r="BR21" s="402"/>
      <c r="BS21" s="402"/>
      <c r="BT21" s="402"/>
      <c r="BU21" s="403"/>
      <c r="BV21" s="401">
        <v>71678422</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154</v>
      </c>
      <c r="BA22" s="411"/>
      <c r="BB22" s="411"/>
      <c r="BC22" s="411"/>
      <c r="BD22" s="411"/>
      <c r="BE22" s="411"/>
      <c r="BF22" s="411"/>
      <c r="BG22" s="411"/>
      <c r="BH22" s="411"/>
      <c r="BI22" s="411"/>
      <c r="BJ22" s="411"/>
      <c r="BK22" s="411"/>
      <c r="BL22" s="411"/>
      <c r="BM22" s="412"/>
      <c r="BN22" s="413">
        <v>4277478</v>
      </c>
      <c r="BO22" s="414"/>
      <c r="BP22" s="414"/>
      <c r="BQ22" s="414"/>
      <c r="BR22" s="414"/>
      <c r="BS22" s="414"/>
      <c r="BT22" s="414"/>
      <c r="BU22" s="415"/>
      <c r="BV22" s="413">
        <v>4840907</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155</v>
      </c>
      <c r="BA23" s="411"/>
      <c r="BB23" s="411"/>
      <c r="BC23" s="411"/>
      <c r="BD23" s="411"/>
      <c r="BE23" s="411"/>
      <c r="BF23" s="411"/>
      <c r="BG23" s="411"/>
      <c r="BH23" s="411"/>
      <c r="BI23" s="411"/>
      <c r="BJ23" s="411"/>
      <c r="BK23" s="411"/>
      <c r="BL23" s="411"/>
      <c r="BM23" s="412"/>
      <c r="BN23" s="413" t="s">
        <v>113</v>
      </c>
      <c r="BO23" s="414"/>
      <c r="BP23" s="414"/>
      <c r="BQ23" s="414"/>
      <c r="BR23" s="414"/>
      <c r="BS23" s="414"/>
      <c r="BT23" s="414"/>
      <c r="BU23" s="415"/>
      <c r="BV23" s="413" t="s">
        <v>113</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156</v>
      </c>
      <c r="BA24" s="480"/>
      <c r="BB24" s="480"/>
      <c r="BC24" s="480"/>
      <c r="BD24" s="480"/>
      <c r="BE24" s="480"/>
      <c r="BF24" s="480"/>
      <c r="BG24" s="480"/>
      <c r="BH24" s="480"/>
      <c r="BI24" s="480"/>
      <c r="BJ24" s="480"/>
      <c r="BK24" s="480"/>
      <c r="BL24" s="480"/>
      <c r="BM24" s="481"/>
      <c r="BN24" s="547" t="s">
        <v>113</v>
      </c>
      <c r="BO24" s="548"/>
      <c r="BP24" s="548"/>
      <c r="BQ24" s="548"/>
      <c r="BR24" s="548"/>
      <c r="BS24" s="548"/>
      <c r="BT24" s="548"/>
      <c r="BU24" s="549"/>
      <c r="BV24" s="547" t="s">
        <v>157</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158</v>
      </c>
      <c r="BA25" s="557"/>
      <c r="BB25" s="557"/>
      <c r="BC25" s="558"/>
      <c r="BD25" s="422" t="s">
        <v>39</v>
      </c>
      <c r="BE25" s="423"/>
      <c r="BF25" s="423"/>
      <c r="BG25" s="423"/>
      <c r="BH25" s="423"/>
      <c r="BI25" s="423"/>
      <c r="BJ25" s="423"/>
      <c r="BK25" s="423"/>
      <c r="BL25" s="423"/>
      <c r="BM25" s="424"/>
      <c r="BN25" s="401">
        <v>6579519</v>
      </c>
      <c r="BO25" s="402"/>
      <c r="BP25" s="402"/>
      <c r="BQ25" s="402"/>
      <c r="BR25" s="402"/>
      <c r="BS25" s="402"/>
      <c r="BT25" s="402"/>
      <c r="BU25" s="403"/>
      <c r="BV25" s="401">
        <v>10077162</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159</v>
      </c>
      <c r="BE26" s="411"/>
      <c r="BF26" s="411"/>
      <c r="BG26" s="411"/>
      <c r="BH26" s="411"/>
      <c r="BI26" s="411"/>
      <c r="BJ26" s="411"/>
      <c r="BK26" s="411"/>
      <c r="BL26" s="411"/>
      <c r="BM26" s="412"/>
      <c r="BN26" s="413" t="s">
        <v>113</v>
      </c>
      <c r="BO26" s="414"/>
      <c r="BP26" s="414"/>
      <c r="BQ26" s="414"/>
      <c r="BR26" s="414"/>
      <c r="BS26" s="414"/>
      <c r="BT26" s="414"/>
      <c r="BU26" s="415"/>
      <c r="BV26" s="413" t="s">
        <v>113</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19179698</v>
      </c>
      <c r="BO27" s="548"/>
      <c r="BP27" s="548"/>
      <c r="BQ27" s="548"/>
      <c r="BR27" s="548"/>
      <c r="BS27" s="548"/>
      <c r="BT27" s="548"/>
      <c r="BU27" s="549"/>
      <c r="BV27" s="547">
        <v>18282882</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160</v>
      </c>
      <c r="D29" s="182"/>
      <c r="E29" s="174"/>
      <c r="F29" s="174"/>
      <c r="G29" s="174"/>
      <c r="H29" s="174"/>
      <c r="I29" s="174"/>
      <c r="J29" s="174"/>
      <c r="K29" s="174"/>
      <c r="L29" s="174"/>
      <c r="M29" s="174"/>
      <c r="N29" s="174"/>
      <c r="O29" s="174"/>
      <c r="P29" s="174"/>
      <c r="Q29" s="174"/>
      <c r="R29" s="174"/>
      <c r="S29" s="174"/>
      <c r="T29" s="174"/>
      <c r="U29" s="174" t="s">
        <v>161</v>
      </c>
      <c r="V29" s="174"/>
      <c r="W29" s="174"/>
      <c r="X29" s="174"/>
      <c r="Y29" s="174"/>
      <c r="Z29" s="174"/>
      <c r="AA29" s="174"/>
      <c r="AB29" s="174"/>
      <c r="AC29" s="174"/>
      <c r="AD29" s="174"/>
      <c r="AE29" s="174"/>
      <c r="AF29" s="174"/>
      <c r="AG29" s="174"/>
      <c r="AH29" s="174"/>
      <c r="AI29" s="174"/>
      <c r="AJ29" s="174"/>
      <c r="AK29" s="174"/>
      <c r="AL29" s="174"/>
      <c r="AM29" s="164" t="s">
        <v>162</v>
      </c>
      <c r="AN29" s="174"/>
      <c r="AO29" s="174"/>
      <c r="AP29" s="174"/>
      <c r="AQ29" s="174"/>
      <c r="AR29" s="164"/>
      <c r="AS29" s="164"/>
      <c r="AT29" s="164"/>
      <c r="AU29" s="164"/>
      <c r="AV29" s="164"/>
      <c r="AW29" s="164"/>
      <c r="AX29" s="164"/>
      <c r="AY29" s="164"/>
      <c r="AZ29" s="164"/>
      <c r="BA29" s="164"/>
      <c r="BB29" s="174"/>
      <c r="BC29" s="164"/>
      <c r="BD29" s="164"/>
      <c r="BE29" s="164" t="s">
        <v>163</v>
      </c>
      <c r="BF29" s="174"/>
      <c r="BG29" s="174"/>
      <c r="BH29" s="174"/>
      <c r="BI29" s="174"/>
      <c r="BJ29" s="164"/>
      <c r="BK29" s="164"/>
      <c r="BL29" s="164"/>
      <c r="BM29" s="164"/>
      <c r="BN29" s="164"/>
      <c r="BO29" s="164"/>
      <c r="BP29" s="164"/>
      <c r="BQ29" s="164"/>
      <c r="BR29" s="174"/>
      <c r="BS29" s="174"/>
      <c r="BT29" s="174"/>
      <c r="BU29" s="174"/>
      <c r="BV29" s="174"/>
      <c r="BW29" s="174" t="s">
        <v>164</v>
      </c>
      <c r="BX29" s="174"/>
      <c r="BY29" s="174"/>
      <c r="BZ29" s="174"/>
      <c r="CA29" s="174"/>
      <c r="CB29" s="164"/>
      <c r="CC29" s="164"/>
      <c r="CD29" s="164"/>
      <c r="CE29" s="164"/>
      <c r="CF29" s="164"/>
      <c r="CG29" s="164"/>
      <c r="CH29" s="164"/>
      <c r="CI29" s="164"/>
      <c r="CJ29" s="164"/>
      <c r="CK29" s="164"/>
      <c r="CL29" s="164"/>
      <c r="CM29" s="164"/>
      <c r="CN29" s="164"/>
      <c r="CO29" s="164" t="s">
        <v>165</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166</v>
      </c>
      <c r="D30" s="570"/>
      <c r="E30" s="442" t="s">
        <v>167</v>
      </c>
      <c r="F30" s="442"/>
      <c r="G30" s="442"/>
      <c r="H30" s="442"/>
      <c r="I30" s="442"/>
      <c r="J30" s="442"/>
      <c r="K30" s="442"/>
      <c r="L30" s="442"/>
      <c r="M30" s="442"/>
      <c r="N30" s="442"/>
      <c r="O30" s="442"/>
      <c r="P30" s="442"/>
      <c r="Q30" s="442"/>
      <c r="R30" s="442"/>
      <c r="S30" s="442"/>
      <c r="T30" s="158"/>
      <c r="U30" s="570" t="s">
        <v>168</v>
      </c>
      <c r="V30" s="570"/>
      <c r="W30" s="442" t="s">
        <v>169</v>
      </c>
      <c r="X30" s="442"/>
      <c r="Y30" s="442"/>
      <c r="Z30" s="442"/>
      <c r="AA30" s="442"/>
      <c r="AB30" s="442"/>
      <c r="AC30" s="442"/>
      <c r="AD30" s="442"/>
      <c r="AE30" s="442"/>
      <c r="AF30" s="442"/>
      <c r="AG30" s="442"/>
      <c r="AH30" s="442"/>
      <c r="AI30" s="442"/>
      <c r="AJ30" s="442"/>
      <c r="AK30" s="442"/>
      <c r="AL30" s="158"/>
      <c r="AM30" s="570" t="s">
        <v>166</v>
      </c>
      <c r="AN30" s="570"/>
      <c r="AO30" s="442" t="s">
        <v>170</v>
      </c>
      <c r="AP30" s="442"/>
      <c r="AQ30" s="442"/>
      <c r="AR30" s="442"/>
      <c r="AS30" s="442"/>
      <c r="AT30" s="442"/>
      <c r="AU30" s="442"/>
      <c r="AV30" s="442"/>
      <c r="AW30" s="442"/>
      <c r="AX30" s="442"/>
      <c r="AY30" s="442"/>
      <c r="AZ30" s="442"/>
      <c r="BA30" s="442"/>
      <c r="BB30" s="442"/>
      <c r="BC30" s="442"/>
      <c r="BD30" s="183"/>
      <c r="BE30" s="570" t="s">
        <v>171</v>
      </c>
      <c r="BF30" s="570"/>
      <c r="BG30" s="442" t="s">
        <v>170</v>
      </c>
      <c r="BH30" s="442"/>
      <c r="BI30" s="442"/>
      <c r="BJ30" s="442"/>
      <c r="BK30" s="442"/>
      <c r="BL30" s="442"/>
      <c r="BM30" s="442"/>
      <c r="BN30" s="442"/>
      <c r="BO30" s="442"/>
      <c r="BP30" s="442"/>
      <c r="BQ30" s="442"/>
      <c r="BR30" s="442"/>
      <c r="BS30" s="442"/>
      <c r="BT30" s="442"/>
      <c r="BU30" s="442"/>
      <c r="BV30" s="184"/>
      <c r="BW30" s="570" t="s">
        <v>166</v>
      </c>
      <c r="BX30" s="570"/>
      <c r="BY30" s="442" t="s">
        <v>172</v>
      </c>
      <c r="BZ30" s="442"/>
      <c r="CA30" s="442"/>
      <c r="CB30" s="442"/>
      <c r="CC30" s="442"/>
      <c r="CD30" s="442"/>
      <c r="CE30" s="442"/>
      <c r="CF30" s="442"/>
      <c r="CG30" s="442"/>
      <c r="CH30" s="442"/>
      <c r="CI30" s="442"/>
      <c r="CJ30" s="442"/>
      <c r="CK30" s="442"/>
      <c r="CL30" s="442"/>
      <c r="CM30" s="442"/>
      <c r="CN30" s="158"/>
      <c r="CO30" s="570" t="s">
        <v>166</v>
      </c>
      <c r="CP30" s="570"/>
      <c r="CQ30" s="442" t="s">
        <v>173</v>
      </c>
      <c r="CR30" s="442"/>
      <c r="CS30" s="442"/>
      <c r="CT30" s="442"/>
      <c r="CU30" s="442"/>
      <c r="CV30" s="442"/>
      <c r="CW30" s="442"/>
      <c r="CX30" s="442"/>
      <c r="CY30" s="442"/>
      <c r="CZ30" s="442"/>
      <c r="DA30" s="442"/>
      <c r="DB30" s="442"/>
      <c r="DC30" s="442"/>
      <c r="DD30" s="442"/>
      <c r="DE30" s="442"/>
      <c r="DF30" s="158"/>
      <c r="DG30" s="567" t="s">
        <v>174</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11</v>
      </c>
      <c r="AN31" s="568"/>
      <c r="AO31" s="569" t="str">
        <f>IF('各会計、関係団体の財政状況及び健全化判断比率'!B28="","",'各会計、関係団体の財政状況及び健全化判断比率'!B28)</f>
        <v>水道事業会計</v>
      </c>
      <c r="AP31" s="569"/>
      <c r="AQ31" s="569"/>
      <c r="AR31" s="569"/>
      <c r="AS31" s="569"/>
      <c r="AT31" s="569"/>
      <c r="AU31" s="569"/>
      <c r="AV31" s="569"/>
      <c r="AW31" s="569"/>
      <c r="AX31" s="569"/>
      <c r="AY31" s="569"/>
      <c r="AZ31" s="569"/>
      <c r="BA31" s="569"/>
      <c r="BB31" s="569"/>
      <c r="BC31" s="569"/>
      <c r="BD31" s="182"/>
      <c r="BE31" s="568">
        <f>IF(BG31="","",MAX(C31:D40,U31:V40,AM31:AN40)+1)</f>
        <v>15</v>
      </c>
      <c r="BF31" s="568"/>
      <c r="BG31" s="569" t="str">
        <f>IF('各会計、関係団体の財政状況及び健全化判断比率'!B32="","",'各会計、関係団体の財政状況及び健全化判断比率'!B32)</f>
        <v>地方卸売市場事業特別会計</v>
      </c>
      <c r="BH31" s="569"/>
      <c r="BI31" s="569"/>
      <c r="BJ31" s="569"/>
      <c r="BK31" s="569"/>
      <c r="BL31" s="569"/>
      <c r="BM31" s="569"/>
      <c r="BN31" s="569"/>
      <c r="BO31" s="569"/>
      <c r="BP31" s="569"/>
      <c r="BQ31" s="569"/>
      <c r="BR31" s="569"/>
      <c r="BS31" s="569"/>
      <c r="BT31" s="569"/>
      <c r="BU31" s="569"/>
      <c r="BV31" s="182"/>
      <c r="BW31" s="568">
        <f>IF(BY31="","",MAX(C31:D40,U31:V40,AM31:AN40,BE31:BF40)+1)</f>
        <v>18</v>
      </c>
      <c r="BX31" s="568"/>
      <c r="BY31" s="569" t="str">
        <f>IF('各会計、関係団体の財政状況及び健全化判断比率'!B68="","",'各会計、関係団体の財政状況及び健全化判断比率'!B68)</f>
        <v>四日市港管理組合（一般会計）</v>
      </c>
      <c r="BZ31" s="569"/>
      <c r="CA31" s="569"/>
      <c r="CB31" s="569"/>
      <c r="CC31" s="569"/>
      <c r="CD31" s="569"/>
      <c r="CE31" s="569"/>
      <c r="CF31" s="569"/>
      <c r="CG31" s="569"/>
      <c r="CH31" s="569"/>
      <c r="CI31" s="569"/>
      <c r="CJ31" s="569"/>
      <c r="CK31" s="569"/>
      <c r="CL31" s="569"/>
      <c r="CM31" s="569"/>
      <c r="CN31" s="182"/>
      <c r="CO31" s="568">
        <f>IF(CQ31="","",MAX(C31:D40,U31:V40,AM31:AN40,BE31:BF40,BW31:BX40)+1)</f>
        <v>20</v>
      </c>
      <c r="CP31" s="568"/>
      <c r="CQ31" s="569" t="str">
        <f>IF('各会計、関係団体の財政状況及び健全化判断比率'!BS7="","",'各会計、関係団体の財政状況及び健全化判断比率'!BS7)</f>
        <v>（株）三重データクラフト</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県債管理特別会計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12</v>
      </c>
      <c r="AN32" s="568"/>
      <c r="AO32" s="569" t="str">
        <f>IF('各会計、関係団体の財政状況及び健全化判断比率'!B29="","",'各会計、関係団体の財政状況及び健全化判断比率'!B29)</f>
        <v>工業用水道事業会計</v>
      </c>
      <c r="AP32" s="569"/>
      <c r="AQ32" s="569"/>
      <c r="AR32" s="569"/>
      <c r="AS32" s="569"/>
      <c r="AT32" s="569"/>
      <c r="AU32" s="569"/>
      <c r="AV32" s="569"/>
      <c r="AW32" s="569"/>
      <c r="AX32" s="569"/>
      <c r="AY32" s="569"/>
      <c r="AZ32" s="569"/>
      <c r="BA32" s="569"/>
      <c r="BB32" s="569"/>
      <c r="BC32" s="569"/>
      <c r="BD32" s="182"/>
      <c r="BE32" s="568">
        <f t="shared" ref="BE32:BE40" si="2">IF(BG32="","",BE31+1)</f>
        <v>16</v>
      </c>
      <c r="BF32" s="568"/>
      <c r="BG32" s="569" t="str">
        <f>IF('各会計、関係団体の財政状況及び健全化判断比率'!B33="","",'各会計、関係団体の財政状況及び健全化判断比率'!B33)</f>
        <v>港湾整備事業特別会計</v>
      </c>
      <c r="BH32" s="569"/>
      <c r="BI32" s="569"/>
      <c r="BJ32" s="569"/>
      <c r="BK32" s="569"/>
      <c r="BL32" s="569"/>
      <c r="BM32" s="569"/>
      <c r="BN32" s="569"/>
      <c r="BO32" s="569"/>
      <c r="BP32" s="569"/>
      <c r="BQ32" s="569"/>
      <c r="BR32" s="569"/>
      <c r="BS32" s="569"/>
      <c r="BT32" s="569"/>
      <c r="BU32" s="569"/>
      <c r="BV32" s="182"/>
      <c r="BW32" s="568">
        <f t="shared" ref="BW32:BW40" si="3">IF(BY32="","",BW31+1)</f>
        <v>19</v>
      </c>
      <c r="BX32" s="568"/>
      <c r="BY32" s="569" t="str">
        <f>IF('各会計、関係団体の財政状況及び健全化判断比率'!B69="","",'各会計、関係団体の財政状況及び健全化判断比率'!B69)</f>
        <v>四日市港管理組合（特別会計）</v>
      </c>
      <c r="BZ32" s="569"/>
      <c r="CA32" s="569"/>
      <c r="CB32" s="569"/>
      <c r="CC32" s="569"/>
      <c r="CD32" s="569"/>
      <c r="CE32" s="569"/>
      <c r="CF32" s="569"/>
      <c r="CG32" s="569"/>
      <c r="CH32" s="569"/>
      <c r="CI32" s="569"/>
      <c r="CJ32" s="569"/>
      <c r="CK32" s="569"/>
      <c r="CL32" s="569"/>
      <c r="CM32" s="569"/>
      <c r="CN32" s="182"/>
      <c r="CO32" s="568">
        <f t="shared" ref="CO32:CO40" si="4">IF(CQ32="","",CO31+1)</f>
        <v>21</v>
      </c>
      <c r="CP32" s="568"/>
      <c r="CQ32" s="569" t="str">
        <f>IF('各会計、関係団体の財政状況及び健全化判断比率'!BS8="","",'各会計、関係団体の財政状況及び健全化判断比率'!BS8)</f>
        <v>（公財）三重県国際交流財団</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総合医療センター資金貸付特別会計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13</v>
      </c>
      <c r="AN33" s="568"/>
      <c r="AO33" s="569" t="str">
        <f>IF('各会計、関係団体の財政状況及び健全化判断比率'!B30="","",'各会計、関係団体の財政状況及び健全化判断比率'!B30)</f>
        <v>電気事業会計</v>
      </c>
      <c r="AP33" s="569"/>
      <c r="AQ33" s="569"/>
      <c r="AR33" s="569"/>
      <c r="AS33" s="569"/>
      <c r="AT33" s="569"/>
      <c r="AU33" s="569"/>
      <c r="AV33" s="569"/>
      <c r="AW33" s="569"/>
      <c r="AX33" s="569"/>
      <c r="AY33" s="569"/>
      <c r="AZ33" s="569"/>
      <c r="BA33" s="569"/>
      <c r="BB33" s="569"/>
      <c r="BC33" s="569"/>
      <c r="BD33" s="182"/>
      <c r="BE33" s="568">
        <f t="shared" si="2"/>
        <v>17</v>
      </c>
      <c r="BF33" s="568"/>
      <c r="BG33" s="569" t="str">
        <f>IF('各会計、関係団体の財政状況及び健全化判断比率'!B34="","",'各会計、関係団体の財政状況及び健全化判断比率'!B34)</f>
        <v>流域下水道事業特別会計</v>
      </c>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22</v>
      </c>
      <c r="CP33" s="568"/>
      <c r="CQ33" s="569" t="str">
        <f>IF('各会計、関係団体の財政状況及び健全化判断比率'!BS9="","",'各会計、関係団体の財政状況及び健全化判断比率'!BS9)</f>
        <v>（公財）三重県文化振興事業団</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母子及び父子並びに寡婦福祉資金貸付事業特別会計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f t="shared" si="1"/>
        <v>14</v>
      </c>
      <c r="AN34" s="568"/>
      <c r="AO34" s="569" t="str">
        <f>IF('各会計、関係団体の財政状況及び健全化判断比率'!B31="","",'各会計、関係団体の財政状況及び健全化判断比率'!B31)</f>
        <v>病院事業会計</v>
      </c>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23</v>
      </c>
      <c r="CP34" s="568"/>
      <c r="CQ34" s="569" t="str">
        <f>IF('各会計、関係団体の財政状況及び健全化判断比率'!BS10="","",'各会計、関係団体の財政状況及び健全化判断比率'!BS10)</f>
        <v>（公財）三重県動物愛護管理センター</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小児心療センターあすなろ学園事業特別会計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24</v>
      </c>
      <c r="CP35" s="568"/>
      <c r="CQ35" s="569" t="str">
        <f>IF('各会計、関係団体の財政状況及び健全化判断比率'!BS11="","",'各会計、関係団体の財政状況及び健全化判断比率'!BS11)</f>
        <v>（公財）三重県角膜・腎臓バンク協会</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子ども心身発達医療センター事業特別会計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25</v>
      </c>
      <c r="CP36" s="568"/>
      <c r="CQ36" s="569" t="str">
        <f>IF('各会計、関係団体の財政状況及び健全化判断比率'!BS12="","",'各会計、関係団体の財政状況及び健全化判断比率'!BS12)</f>
        <v>（公財）三重県生活衛生営業指導センター</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就農施設等資金貸付事業等特別会計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26</v>
      </c>
      <c r="CP37" s="568"/>
      <c r="CQ37" s="569" t="str">
        <f>IF('各会計、関係団体の財政状況及び健全化判断比率'!BS13="","",'各会計、関係団体の財政状況及び健全化判断比率'!BS13)</f>
        <v>（公財）三重県救急医療情報センター</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林業改善資金貸付事業特別会計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27</v>
      </c>
      <c r="CP38" s="568"/>
      <c r="CQ38" s="569" t="str">
        <f>IF('各会計、関係団体の財政状況及び健全化判断比率'!BS14="","",'各会計、関係団体の財政状況及び健全化判断比率'!BS14)</f>
        <v>（公財）三重ボランティア基金</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沿岸漁業改善資金貸付事業特別会計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28</v>
      </c>
      <c r="CP39" s="568"/>
      <c r="CQ39" s="569" t="str">
        <f>IF('各会計、関係団体の財政状況及び健全化判断比率'!BS15="","",'各会計、関係団体の財政状況及び健全化判断比率'!BS15)</f>
        <v>（公財）三重こどもわかもの育成財団</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中小企業者等支援資金貸付事業等特別会計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29</v>
      </c>
      <c r="CP40" s="568"/>
      <c r="CQ40" s="569" t="str">
        <f>IF('各会計、関係団体の財政状況及び健全化判断比率'!BS16="","",'各会計、関係団体の財政状況及び健全化判断比率'!BS16)</f>
        <v>（一財）三重県環境保全事業団</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175</v>
      </c>
      <c r="C43" s="140"/>
      <c r="D43" s="140"/>
      <c r="E43" s="140" t="s">
        <v>176</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177</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178</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179</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180</v>
      </c>
    </row>
    <row r="48" spans="1:119" x14ac:dyDescent="0.2">
      <c r="E48" s="142" t="s">
        <v>181</v>
      </c>
    </row>
    <row r="49" spans="5:5" x14ac:dyDescent="0.2">
      <c r="E49" s="142" t="s">
        <v>182</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i2i+2i98N+VyX0ZvIMbwwX8YIhHM6SE6MGFh/ubZoZoHGPz0e4vgSeZR4m3YHJwwmZgWM61MxdYzJgcor+CCsQ==" saltValue="4q2TEhoy2NkO288CWKrX1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516</v>
      </c>
      <c r="G33" s="17" t="s">
        <v>517</v>
      </c>
      <c r="H33" s="17" t="s">
        <v>518</v>
      </c>
      <c r="I33" s="17" t="s">
        <v>519</v>
      </c>
      <c r="J33" s="18" t="s">
        <v>520</v>
      </c>
      <c r="K33" s="10"/>
      <c r="L33" s="10"/>
      <c r="M33" s="10"/>
      <c r="N33" s="10"/>
      <c r="O33" s="10"/>
      <c r="P33" s="10"/>
    </row>
    <row r="34" spans="1:16" ht="39" customHeight="1" x14ac:dyDescent="0.2">
      <c r="A34" s="10"/>
      <c r="B34" s="19"/>
      <c r="C34" s="1131" t="s">
        <v>525</v>
      </c>
      <c r="D34" s="1131"/>
      <c r="E34" s="1132"/>
      <c r="F34" s="20">
        <v>3.71</v>
      </c>
      <c r="G34" s="21">
        <v>3.98</v>
      </c>
      <c r="H34" s="21">
        <v>3.74</v>
      </c>
      <c r="I34" s="21">
        <v>2.89</v>
      </c>
      <c r="J34" s="22">
        <v>2.72</v>
      </c>
      <c r="K34" s="10"/>
      <c r="L34" s="10"/>
      <c r="M34" s="10"/>
      <c r="N34" s="10"/>
      <c r="O34" s="10"/>
      <c r="P34" s="10"/>
    </row>
    <row r="35" spans="1:16" ht="39" customHeight="1" x14ac:dyDescent="0.2">
      <c r="A35" s="10"/>
      <c r="B35" s="23"/>
      <c r="C35" s="1125" t="s">
        <v>526</v>
      </c>
      <c r="D35" s="1126"/>
      <c r="E35" s="1127"/>
      <c r="F35" s="24">
        <v>0.65</v>
      </c>
      <c r="G35" s="25">
        <v>1.1599999999999999</v>
      </c>
      <c r="H35" s="25">
        <v>2.44</v>
      </c>
      <c r="I35" s="25">
        <v>2.14</v>
      </c>
      <c r="J35" s="26">
        <v>2.11</v>
      </c>
      <c r="K35" s="10"/>
      <c r="L35" s="10"/>
      <c r="M35" s="10"/>
      <c r="N35" s="10"/>
      <c r="O35" s="10"/>
      <c r="P35" s="10"/>
    </row>
    <row r="36" spans="1:16" ht="39" customHeight="1" x14ac:dyDescent="0.2">
      <c r="A36" s="10"/>
      <c r="B36" s="23"/>
      <c r="C36" s="1125" t="s">
        <v>527</v>
      </c>
      <c r="D36" s="1126"/>
      <c r="E36" s="1127"/>
      <c r="F36" s="24">
        <v>2.94</v>
      </c>
      <c r="G36" s="25">
        <v>3</v>
      </c>
      <c r="H36" s="25">
        <v>2.4700000000000002</v>
      </c>
      <c r="I36" s="25">
        <v>2.2599999999999998</v>
      </c>
      <c r="J36" s="26">
        <v>2.08</v>
      </c>
      <c r="K36" s="10"/>
      <c r="L36" s="10"/>
      <c r="M36" s="10"/>
      <c r="N36" s="10"/>
      <c r="O36" s="10"/>
      <c r="P36" s="10"/>
    </row>
    <row r="37" spans="1:16" ht="39" customHeight="1" x14ac:dyDescent="0.2">
      <c r="A37" s="10"/>
      <c r="B37" s="23"/>
      <c r="C37" s="1125" t="s">
        <v>528</v>
      </c>
      <c r="D37" s="1126"/>
      <c r="E37" s="1127"/>
      <c r="F37" s="24">
        <v>0.73</v>
      </c>
      <c r="G37" s="25">
        <v>0.88</v>
      </c>
      <c r="H37" s="25">
        <v>0.8</v>
      </c>
      <c r="I37" s="25">
        <v>0.76</v>
      </c>
      <c r="J37" s="26">
        <v>0.43</v>
      </c>
      <c r="K37" s="10"/>
      <c r="L37" s="10"/>
      <c r="M37" s="10"/>
      <c r="N37" s="10"/>
      <c r="O37" s="10"/>
      <c r="P37" s="10"/>
    </row>
    <row r="38" spans="1:16" ht="39" customHeight="1" x14ac:dyDescent="0.2">
      <c r="A38" s="10"/>
      <c r="B38" s="23"/>
      <c r="C38" s="1125" t="s">
        <v>529</v>
      </c>
      <c r="D38" s="1126"/>
      <c r="E38" s="1127"/>
      <c r="F38" s="24">
        <v>0.11</v>
      </c>
      <c r="G38" s="25">
        <v>0.1</v>
      </c>
      <c r="H38" s="25">
        <v>0.17</v>
      </c>
      <c r="I38" s="25">
        <v>0.18</v>
      </c>
      <c r="J38" s="26">
        <v>0.2</v>
      </c>
      <c r="K38" s="10"/>
      <c r="L38" s="10"/>
      <c r="M38" s="10"/>
      <c r="N38" s="10"/>
      <c r="O38" s="10"/>
      <c r="P38" s="10"/>
    </row>
    <row r="39" spans="1:16" ht="39" customHeight="1" x14ac:dyDescent="0.2">
      <c r="A39" s="10"/>
      <c r="B39" s="23"/>
      <c r="C39" s="1125" t="s">
        <v>530</v>
      </c>
      <c r="D39" s="1126"/>
      <c r="E39" s="1127"/>
      <c r="F39" s="24">
        <v>0.09</v>
      </c>
      <c r="G39" s="25">
        <v>0.15</v>
      </c>
      <c r="H39" s="25">
        <v>0.21</v>
      </c>
      <c r="I39" s="25">
        <v>0.25</v>
      </c>
      <c r="J39" s="26">
        <v>0.18</v>
      </c>
      <c r="K39" s="10"/>
      <c r="L39" s="10"/>
      <c r="M39" s="10"/>
      <c r="N39" s="10"/>
      <c r="O39" s="10"/>
      <c r="P39" s="10"/>
    </row>
    <row r="40" spans="1:16" ht="39" customHeight="1" x14ac:dyDescent="0.2">
      <c r="A40" s="10"/>
      <c r="B40" s="23"/>
      <c r="C40" s="1125" t="s">
        <v>531</v>
      </c>
      <c r="D40" s="1126"/>
      <c r="E40" s="1127"/>
      <c r="F40" s="24">
        <v>0</v>
      </c>
      <c r="G40" s="25">
        <v>0</v>
      </c>
      <c r="H40" s="25">
        <v>0</v>
      </c>
      <c r="I40" s="25">
        <v>0</v>
      </c>
      <c r="J40" s="26">
        <v>0</v>
      </c>
      <c r="K40" s="10"/>
      <c r="L40" s="10"/>
      <c r="M40" s="10"/>
      <c r="N40" s="10"/>
      <c r="O40" s="10"/>
      <c r="P40" s="10"/>
    </row>
    <row r="41" spans="1:16" ht="39" customHeight="1" x14ac:dyDescent="0.2">
      <c r="A41" s="10"/>
      <c r="B41" s="23"/>
      <c r="C41" s="1125" t="s">
        <v>532</v>
      </c>
      <c r="D41" s="1126"/>
      <c r="E41" s="1127"/>
      <c r="F41" s="24">
        <v>0</v>
      </c>
      <c r="G41" s="25">
        <v>0</v>
      </c>
      <c r="H41" s="25">
        <v>0</v>
      </c>
      <c r="I41" s="25">
        <v>0</v>
      </c>
      <c r="J41" s="26">
        <v>0</v>
      </c>
      <c r="K41" s="10"/>
      <c r="L41" s="10"/>
      <c r="M41" s="10"/>
      <c r="N41" s="10"/>
      <c r="O41" s="10"/>
      <c r="P41" s="10"/>
    </row>
    <row r="42" spans="1:16" ht="39" customHeight="1" x14ac:dyDescent="0.2">
      <c r="A42" s="10"/>
      <c r="B42" s="27"/>
      <c r="C42" s="1125" t="s">
        <v>533</v>
      </c>
      <c r="D42" s="1126"/>
      <c r="E42" s="1127"/>
      <c r="F42" s="24" t="s">
        <v>475</v>
      </c>
      <c r="G42" s="25" t="s">
        <v>475</v>
      </c>
      <c r="H42" s="25" t="s">
        <v>475</v>
      </c>
      <c r="I42" s="25" t="s">
        <v>475</v>
      </c>
      <c r="J42" s="26" t="s">
        <v>475</v>
      </c>
      <c r="K42" s="10"/>
      <c r="L42" s="10"/>
      <c r="M42" s="10"/>
      <c r="N42" s="10"/>
      <c r="O42" s="10"/>
      <c r="P42" s="10"/>
    </row>
    <row r="43" spans="1:16" ht="39" customHeight="1" thickBot="1" x14ac:dyDescent="0.25">
      <c r="A43" s="10"/>
      <c r="B43" s="28"/>
      <c r="C43" s="1128" t="s">
        <v>534</v>
      </c>
      <c r="D43" s="1129"/>
      <c r="E43" s="1130"/>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6zgw2yv/TWyTgFxPN8KuMf7LT1goEJNJNOe+GfcYI789wmsNGCHW6caVvDaOQAjzMh0PLVwCLq/FlsNDrE6mxg==" saltValue="Yl7DKOAa28K0p5HRzunp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516</v>
      </c>
      <c r="L44" s="44" t="s">
        <v>517</v>
      </c>
      <c r="M44" s="44" t="s">
        <v>518</v>
      </c>
      <c r="N44" s="44" t="s">
        <v>519</v>
      </c>
      <c r="O44" s="45" t="s">
        <v>520</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110270</v>
      </c>
      <c r="L45" s="48">
        <v>111369</v>
      </c>
      <c r="M45" s="48">
        <v>115358</v>
      </c>
      <c r="N45" s="48">
        <v>118058</v>
      </c>
      <c r="O45" s="49">
        <v>118556</v>
      </c>
      <c r="P45" s="36"/>
      <c r="Q45" s="36"/>
      <c r="R45" s="36"/>
      <c r="S45" s="36"/>
      <c r="T45" s="36"/>
      <c r="U45" s="36"/>
    </row>
    <row r="46" spans="1:21" ht="30.75" customHeight="1" x14ac:dyDescent="0.2">
      <c r="A46" s="36"/>
      <c r="B46" s="1143"/>
      <c r="C46" s="1144"/>
      <c r="D46" s="50"/>
      <c r="E46" s="1135" t="s">
        <v>12</v>
      </c>
      <c r="F46" s="1135"/>
      <c r="G46" s="1135"/>
      <c r="H46" s="1135"/>
      <c r="I46" s="1135"/>
      <c r="J46" s="1136"/>
      <c r="K46" s="51" t="s">
        <v>475</v>
      </c>
      <c r="L46" s="52" t="s">
        <v>475</v>
      </c>
      <c r="M46" s="52" t="s">
        <v>475</v>
      </c>
      <c r="N46" s="52" t="s">
        <v>475</v>
      </c>
      <c r="O46" s="53" t="s">
        <v>475</v>
      </c>
      <c r="P46" s="36"/>
      <c r="Q46" s="36"/>
      <c r="R46" s="36"/>
      <c r="S46" s="36"/>
      <c r="T46" s="36"/>
      <c r="U46" s="36"/>
    </row>
    <row r="47" spans="1:21" ht="30.75" customHeight="1" x14ac:dyDescent="0.2">
      <c r="A47" s="36"/>
      <c r="B47" s="1143"/>
      <c r="C47" s="1144"/>
      <c r="D47" s="50"/>
      <c r="E47" s="1135" t="s">
        <v>13</v>
      </c>
      <c r="F47" s="1135"/>
      <c r="G47" s="1135"/>
      <c r="H47" s="1135"/>
      <c r="I47" s="1135"/>
      <c r="J47" s="1136"/>
      <c r="K47" s="51">
        <v>2000</v>
      </c>
      <c r="L47" s="52">
        <v>2667</v>
      </c>
      <c r="M47" s="52">
        <v>3333</v>
      </c>
      <c r="N47" s="52">
        <v>4050</v>
      </c>
      <c r="O47" s="53">
        <v>4683</v>
      </c>
      <c r="P47" s="36"/>
      <c r="Q47" s="36"/>
      <c r="R47" s="36"/>
      <c r="S47" s="36"/>
      <c r="T47" s="36"/>
      <c r="U47" s="36"/>
    </row>
    <row r="48" spans="1:21" ht="30.75" customHeight="1" x14ac:dyDescent="0.2">
      <c r="A48" s="36"/>
      <c r="B48" s="1143"/>
      <c r="C48" s="1144"/>
      <c r="D48" s="50"/>
      <c r="E48" s="1135" t="s">
        <v>14</v>
      </c>
      <c r="F48" s="1135"/>
      <c r="G48" s="1135"/>
      <c r="H48" s="1135"/>
      <c r="I48" s="1135"/>
      <c r="J48" s="1136"/>
      <c r="K48" s="51">
        <v>2836</v>
      </c>
      <c r="L48" s="52">
        <v>2900</v>
      </c>
      <c r="M48" s="52">
        <v>2881</v>
      </c>
      <c r="N48" s="52">
        <v>2995</v>
      </c>
      <c r="O48" s="53">
        <v>2822</v>
      </c>
      <c r="P48" s="36"/>
      <c r="Q48" s="36"/>
      <c r="R48" s="36"/>
      <c r="S48" s="36"/>
      <c r="T48" s="36"/>
      <c r="U48" s="36"/>
    </row>
    <row r="49" spans="1:21" ht="30.75" customHeight="1" x14ac:dyDescent="0.2">
      <c r="A49" s="36"/>
      <c r="B49" s="1143"/>
      <c r="C49" s="1144"/>
      <c r="D49" s="50"/>
      <c r="E49" s="1135" t="s">
        <v>15</v>
      </c>
      <c r="F49" s="1135"/>
      <c r="G49" s="1135"/>
      <c r="H49" s="1135"/>
      <c r="I49" s="1135"/>
      <c r="J49" s="1136"/>
      <c r="K49" s="51">
        <v>1191</v>
      </c>
      <c r="L49" s="52">
        <v>1160</v>
      </c>
      <c r="M49" s="52">
        <v>1070</v>
      </c>
      <c r="N49" s="52">
        <v>1058</v>
      </c>
      <c r="O49" s="53">
        <v>970</v>
      </c>
      <c r="P49" s="36"/>
      <c r="Q49" s="36"/>
      <c r="R49" s="36"/>
      <c r="S49" s="36"/>
      <c r="T49" s="36"/>
      <c r="U49" s="36"/>
    </row>
    <row r="50" spans="1:21" ht="30.75" customHeight="1" x14ac:dyDescent="0.2">
      <c r="A50" s="36"/>
      <c r="B50" s="1143"/>
      <c r="C50" s="1144"/>
      <c r="D50" s="50"/>
      <c r="E50" s="1135" t="s">
        <v>16</v>
      </c>
      <c r="F50" s="1135"/>
      <c r="G50" s="1135"/>
      <c r="H50" s="1135"/>
      <c r="I50" s="1135"/>
      <c r="J50" s="1136"/>
      <c r="K50" s="51">
        <v>3081</v>
      </c>
      <c r="L50" s="52">
        <v>2530</v>
      </c>
      <c r="M50" s="52">
        <v>2000</v>
      </c>
      <c r="N50" s="52">
        <v>1887</v>
      </c>
      <c r="O50" s="53">
        <v>1813</v>
      </c>
      <c r="P50" s="36"/>
      <c r="Q50" s="36"/>
      <c r="R50" s="36"/>
      <c r="S50" s="36"/>
      <c r="T50" s="36"/>
      <c r="U50" s="36"/>
    </row>
    <row r="51" spans="1:21" ht="30.75" customHeight="1" x14ac:dyDescent="0.2">
      <c r="A51" s="36"/>
      <c r="B51" s="1145"/>
      <c r="C51" s="1146"/>
      <c r="D51" s="54"/>
      <c r="E51" s="1135" t="s">
        <v>17</v>
      </c>
      <c r="F51" s="1135"/>
      <c r="G51" s="1135"/>
      <c r="H51" s="1135"/>
      <c r="I51" s="1135"/>
      <c r="J51" s="1136"/>
      <c r="K51" s="51">
        <v>8</v>
      </c>
      <c r="L51" s="52">
        <v>7</v>
      </c>
      <c r="M51" s="52">
        <v>6</v>
      </c>
      <c r="N51" s="52">
        <v>1</v>
      </c>
      <c r="O51" s="53">
        <v>1</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66125</v>
      </c>
      <c r="L52" s="52">
        <v>69244</v>
      </c>
      <c r="M52" s="52">
        <v>74744</v>
      </c>
      <c r="N52" s="52">
        <v>75395</v>
      </c>
      <c r="O52" s="53">
        <v>77517</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53261</v>
      </c>
      <c r="L53" s="57">
        <v>51389</v>
      </c>
      <c r="M53" s="57">
        <v>49904</v>
      </c>
      <c r="N53" s="57">
        <v>52654</v>
      </c>
      <c r="O53" s="58">
        <v>51328</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Iuux6Aglc6WyDLILRCLkznwgjbv9kzf6sOCnmgv6EriroEWNxjIhdiVlzj2+r9ToXQoBaB9q/LhfWNHTPQkcXQ==" saltValue="TUrNWXDWu42XMeC9b3lf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516</v>
      </c>
      <c r="J40" s="367" t="s">
        <v>517</v>
      </c>
      <c r="K40" s="367" t="s">
        <v>518</v>
      </c>
      <c r="L40" s="367" t="s">
        <v>519</v>
      </c>
      <c r="M40" s="368" t="s">
        <v>520</v>
      </c>
    </row>
    <row r="41" spans="2:13" ht="27.75" customHeight="1" x14ac:dyDescent="0.2">
      <c r="B41" s="1149" t="s">
        <v>22</v>
      </c>
      <c r="C41" s="1150"/>
      <c r="D41" s="66"/>
      <c r="E41" s="1155" t="s">
        <v>23</v>
      </c>
      <c r="F41" s="1155"/>
      <c r="G41" s="1155"/>
      <c r="H41" s="1156"/>
      <c r="I41" s="369">
        <v>1358214</v>
      </c>
      <c r="J41" s="370">
        <v>1384117</v>
      </c>
      <c r="K41" s="370">
        <v>1411774</v>
      </c>
      <c r="L41" s="370">
        <v>1430058</v>
      </c>
      <c r="M41" s="371">
        <v>1442101</v>
      </c>
    </row>
    <row r="42" spans="2:13" ht="27.75" customHeight="1" x14ac:dyDescent="0.2">
      <c r="B42" s="1151"/>
      <c r="C42" s="1152"/>
      <c r="D42" s="67"/>
      <c r="E42" s="1157" t="s">
        <v>24</v>
      </c>
      <c r="F42" s="1157"/>
      <c r="G42" s="1157"/>
      <c r="H42" s="1158"/>
      <c r="I42" s="372">
        <v>23551</v>
      </c>
      <c r="J42" s="373">
        <v>19653</v>
      </c>
      <c r="K42" s="373">
        <v>16954</v>
      </c>
      <c r="L42" s="373">
        <v>11868</v>
      </c>
      <c r="M42" s="374">
        <v>8872</v>
      </c>
    </row>
    <row r="43" spans="2:13" ht="27.75" customHeight="1" x14ac:dyDescent="0.2">
      <c r="B43" s="1151"/>
      <c r="C43" s="1152"/>
      <c r="D43" s="67"/>
      <c r="E43" s="1157" t="s">
        <v>25</v>
      </c>
      <c r="F43" s="1157"/>
      <c r="G43" s="1157"/>
      <c r="H43" s="1158"/>
      <c r="I43" s="372">
        <v>43446</v>
      </c>
      <c r="J43" s="373">
        <v>42892</v>
      </c>
      <c r="K43" s="373">
        <v>41541</v>
      </c>
      <c r="L43" s="373">
        <v>40752</v>
      </c>
      <c r="M43" s="374">
        <v>39444</v>
      </c>
    </row>
    <row r="44" spans="2:13" ht="27.75" customHeight="1" x14ac:dyDescent="0.2">
      <c r="B44" s="1151"/>
      <c r="C44" s="1152"/>
      <c r="D44" s="67"/>
      <c r="E44" s="1157" t="s">
        <v>26</v>
      </c>
      <c r="F44" s="1157"/>
      <c r="G44" s="1157"/>
      <c r="H44" s="1158"/>
      <c r="I44" s="372">
        <v>10164</v>
      </c>
      <c r="J44" s="373">
        <v>9919</v>
      </c>
      <c r="K44" s="373">
        <v>9882</v>
      </c>
      <c r="L44" s="373">
        <v>10197</v>
      </c>
      <c r="M44" s="374">
        <v>10508</v>
      </c>
    </row>
    <row r="45" spans="2:13" ht="27.75" customHeight="1" x14ac:dyDescent="0.2">
      <c r="B45" s="1151"/>
      <c r="C45" s="1152"/>
      <c r="D45" s="67"/>
      <c r="E45" s="1157" t="s">
        <v>27</v>
      </c>
      <c r="F45" s="1157"/>
      <c r="G45" s="1157"/>
      <c r="H45" s="1158"/>
      <c r="I45" s="372">
        <v>209071</v>
      </c>
      <c r="J45" s="373">
        <v>196431</v>
      </c>
      <c r="K45" s="373">
        <v>197603</v>
      </c>
      <c r="L45" s="373">
        <v>189144</v>
      </c>
      <c r="M45" s="374">
        <v>188707</v>
      </c>
    </row>
    <row r="46" spans="2:13" ht="27.75" customHeight="1" x14ac:dyDescent="0.2">
      <c r="B46" s="1151"/>
      <c r="C46" s="1152"/>
      <c r="D46" s="68"/>
      <c r="E46" s="1159" t="s">
        <v>28</v>
      </c>
      <c r="F46" s="1159"/>
      <c r="G46" s="1159"/>
      <c r="H46" s="1160"/>
      <c r="I46" s="372">
        <v>135</v>
      </c>
      <c r="J46" s="373">
        <v>94</v>
      </c>
      <c r="K46" s="373">
        <v>115</v>
      </c>
      <c r="L46" s="373">
        <v>220</v>
      </c>
      <c r="M46" s="374">
        <v>10</v>
      </c>
    </row>
    <row r="47" spans="2:13" ht="27.75" customHeight="1" x14ac:dyDescent="0.2">
      <c r="B47" s="1151"/>
      <c r="C47" s="1152"/>
      <c r="D47" s="69"/>
      <c r="E47" s="1161" t="s">
        <v>29</v>
      </c>
      <c r="F47" s="1162"/>
      <c r="G47" s="1162"/>
      <c r="H47" s="1163"/>
      <c r="I47" s="372" t="s">
        <v>475</v>
      </c>
      <c r="J47" s="373" t="s">
        <v>475</v>
      </c>
      <c r="K47" s="373" t="s">
        <v>475</v>
      </c>
      <c r="L47" s="373" t="s">
        <v>475</v>
      </c>
      <c r="M47" s="374" t="s">
        <v>475</v>
      </c>
    </row>
    <row r="48" spans="2:13" ht="27.75" customHeight="1" x14ac:dyDescent="0.2">
      <c r="B48" s="1151"/>
      <c r="C48" s="1152"/>
      <c r="D48" s="67"/>
      <c r="E48" s="1157" t="s">
        <v>30</v>
      </c>
      <c r="F48" s="1157"/>
      <c r="G48" s="1157"/>
      <c r="H48" s="1158"/>
      <c r="I48" s="372" t="s">
        <v>475</v>
      </c>
      <c r="J48" s="373" t="s">
        <v>475</v>
      </c>
      <c r="K48" s="373" t="s">
        <v>475</v>
      </c>
      <c r="L48" s="373" t="s">
        <v>475</v>
      </c>
      <c r="M48" s="374" t="s">
        <v>475</v>
      </c>
    </row>
    <row r="49" spans="2:13" ht="27.75" customHeight="1" x14ac:dyDescent="0.2">
      <c r="B49" s="1153"/>
      <c r="C49" s="1154"/>
      <c r="D49" s="67"/>
      <c r="E49" s="1157" t="s">
        <v>31</v>
      </c>
      <c r="F49" s="1157"/>
      <c r="G49" s="1157"/>
      <c r="H49" s="1158"/>
      <c r="I49" s="372" t="s">
        <v>475</v>
      </c>
      <c r="J49" s="373" t="s">
        <v>475</v>
      </c>
      <c r="K49" s="373" t="s">
        <v>475</v>
      </c>
      <c r="L49" s="373" t="s">
        <v>475</v>
      </c>
      <c r="M49" s="374" t="s">
        <v>475</v>
      </c>
    </row>
    <row r="50" spans="2:13" ht="27.75" customHeight="1" x14ac:dyDescent="0.2">
      <c r="B50" s="1164" t="s">
        <v>32</v>
      </c>
      <c r="C50" s="1165"/>
      <c r="D50" s="70"/>
      <c r="E50" s="1157" t="s">
        <v>33</v>
      </c>
      <c r="F50" s="1157"/>
      <c r="G50" s="1157"/>
      <c r="H50" s="1158"/>
      <c r="I50" s="372">
        <v>35859</v>
      </c>
      <c r="J50" s="373">
        <v>40242</v>
      </c>
      <c r="K50" s="373">
        <v>37124</v>
      </c>
      <c r="L50" s="373">
        <v>34316</v>
      </c>
      <c r="M50" s="374">
        <v>35874</v>
      </c>
    </row>
    <row r="51" spans="2:13" ht="27.75" customHeight="1" x14ac:dyDescent="0.2">
      <c r="B51" s="1151"/>
      <c r="C51" s="1152"/>
      <c r="D51" s="67"/>
      <c r="E51" s="1157" t="s">
        <v>34</v>
      </c>
      <c r="F51" s="1157"/>
      <c r="G51" s="1157"/>
      <c r="H51" s="1158"/>
      <c r="I51" s="372">
        <v>23913</v>
      </c>
      <c r="J51" s="373">
        <v>22178</v>
      </c>
      <c r="K51" s="373">
        <v>20681</v>
      </c>
      <c r="L51" s="373">
        <v>21429</v>
      </c>
      <c r="M51" s="374">
        <v>20058</v>
      </c>
    </row>
    <row r="52" spans="2:13" ht="27.75" customHeight="1" x14ac:dyDescent="0.2">
      <c r="B52" s="1153"/>
      <c r="C52" s="1154"/>
      <c r="D52" s="67"/>
      <c r="E52" s="1157" t="s">
        <v>35</v>
      </c>
      <c r="F52" s="1157"/>
      <c r="G52" s="1157"/>
      <c r="H52" s="1158"/>
      <c r="I52" s="372">
        <v>897861</v>
      </c>
      <c r="J52" s="373">
        <v>922962</v>
      </c>
      <c r="K52" s="373">
        <v>951225</v>
      </c>
      <c r="L52" s="373">
        <v>954057</v>
      </c>
      <c r="M52" s="374">
        <v>955911</v>
      </c>
    </row>
    <row r="53" spans="2:13" ht="27.75" customHeight="1" thickBot="1" x14ac:dyDescent="0.25">
      <c r="B53" s="1166" t="s">
        <v>36</v>
      </c>
      <c r="C53" s="1167"/>
      <c r="D53" s="71"/>
      <c r="E53" s="1168" t="s">
        <v>37</v>
      </c>
      <c r="F53" s="1168"/>
      <c r="G53" s="1168"/>
      <c r="H53" s="1169"/>
      <c r="I53" s="375">
        <v>686949</v>
      </c>
      <c r="J53" s="376">
        <v>667723</v>
      </c>
      <c r="K53" s="376">
        <v>668838</v>
      </c>
      <c r="L53" s="376">
        <v>672437</v>
      </c>
      <c r="M53" s="377">
        <v>677798</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4jBevIOcs6XFOFLszphC91UXHrNdGbEhEPRmK7R+RiCmsKkHoVIFr+PrUgPCNMC0kpq+ZSCqgiRb+kU5T/f3Q==" saltValue="CW/CmuqSm72giMGhGJFE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518</v>
      </c>
      <c r="G54" s="79" t="s">
        <v>519</v>
      </c>
      <c r="H54" s="80" t="s">
        <v>520</v>
      </c>
    </row>
    <row r="55" spans="2:8" ht="52.5" customHeight="1" x14ac:dyDescent="0.2">
      <c r="B55" s="81"/>
      <c r="C55" s="1178" t="s">
        <v>39</v>
      </c>
      <c r="D55" s="1178"/>
      <c r="E55" s="1179"/>
      <c r="F55" s="82">
        <v>17470</v>
      </c>
      <c r="G55" s="82">
        <v>10077</v>
      </c>
      <c r="H55" s="83">
        <v>6580</v>
      </c>
    </row>
    <row r="56" spans="2:8" ht="52.5" customHeight="1" x14ac:dyDescent="0.2">
      <c r="B56" s="84"/>
      <c r="C56" s="1180" t="s">
        <v>40</v>
      </c>
      <c r="D56" s="1180"/>
      <c r="E56" s="1181"/>
      <c r="F56" s="85" t="s">
        <v>475</v>
      </c>
      <c r="G56" s="85" t="s">
        <v>475</v>
      </c>
      <c r="H56" s="86" t="s">
        <v>475</v>
      </c>
    </row>
    <row r="57" spans="2:8" ht="53.25" customHeight="1" x14ac:dyDescent="0.2">
      <c r="B57" s="84"/>
      <c r="C57" s="1182" t="s">
        <v>41</v>
      </c>
      <c r="D57" s="1182"/>
      <c r="E57" s="1183"/>
      <c r="F57" s="87">
        <v>21079</v>
      </c>
      <c r="G57" s="87">
        <v>18283</v>
      </c>
      <c r="H57" s="88">
        <v>19180</v>
      </c>
    </row>
    <row r="58" spans="2:8" ht="45.75" customHeight="1" x14ac:dyDescent="0.2">
      <c r="B58" s="89"/>
      <c r="C58" s="1170" t="s">
        <v>535</v>
      </c>
      <c r="D58" s="1171"/>
      <c r="E58" s="1172"/>
      <c r="F58" s="90">
        <v>271</v>
      </c>
      <c r="G58" s="90">
        <v>815</v>
      </c>
      <c r="H58" s="91">
        <v>3398</v>
      </c>
    </row>
    <row r="59" spans="2:8" ht="45.75" customHeight="1" x14ac:dyDescent="0.2">
      <c r="B59" s="89"/>
      <c r="C59" s="1170" t="s">
        <v>538</v>
      </c>
      <c r="D59" s="1171"/>
      <c r="E59" s="1172"/>
      <c r="F59" s="90">
        <v>2429</v>
      </c>
      <c r="G59" s="90">
        <v>2465</v>
      </c>
      <c r="H59" s="91">
        <v>2467</v>
      </c>
    </row>
    <row r="60" spans="2:8" ht="45.75" customHeight="1" x14ac:dyDescent="0.2">
      <c r="B60" s="89"/>
      <c r="C60" s="1170" t="s">
        <v>536</v>
      </c>
      <c r="D60" s="1171"/>
      <c r="E60" s="1172"/>
      <c r="F60" s="90">
        <v>1760</v>
      </c>
      <c r="G60" s="90">
        <v>2062</v>
      </c>
      <c r="H60" s="91">
        <v>2232</v>
      </c>
    </row>
    <row r="61" spans="2:8" ht="45.75" customHeight="1" x14ac:dyDescent="0.2">
      <c r="B61" s="89"/>
      <c r="C61" s="1170" t="s">
        <v>539</v>
      </c>
      <c r="D61" s="1171"/>
      <c r="E61" s="1172"/>
      <c r="F61" s="90">
        <v>1520</v>
      </c>
      <c r="G61" s="90">
        <v>1577</v>
      </c>
      <c r="H61" s="91">
        <v>1660</v>
      </c>
    </row>
    <row r="62" spans="2:8" ht="45.75" customHeight="1" thickBot="1" x14ac:dyDescent="0.25">
      <c r="B62" s="92"/>
      <c r="C62" s="1173" t="s">
        <v>537</v>
      </c>
      <c r="D62" s="1174"/>
      <c r="E62" s="1175"/>
      <c r="F62" s="93">
        <v>1202</v>
      </c>
      <c r="G62" s="93">
        <v>1253</v>
      </c>
      <c r="H62" s="94">
        <v>1303</v>
      </c>
    </row>
    <row r="63" spans="2:8" ht="52.5" customHeight="1" thickBot="1" x14ac:dyDescent="0.25">
      <c r="B63" s="95"/>
      <c r="C63" s="1176" t="s">
        <v>42</v>
      </c>
      <c r="D63" s="1176"/>
      <c r="E63" s="1177"/>
      <c r="F63" s="96">
        <v>38548</v>
      </c>
      <c r="G63" s="96">
        <v>28360</v>
      </c>
      <c r="H63" s="97">
        <v>25759</v>
      </c>
    </row>
    <row r="64" spans="2:8" ht="15" customHeight="1" x14ac:dyDescent="0.2"/>
    <row r="65" ht="0" hidden="1" customHeight="1" x14ac:dyDescent="0.2"/>
    <row r="66" ht="0" hidden="1" customHeight="1" x14ac:dyDescent="0.2"/>
  </sheetData>
  <sheetProtection algorithmName="SHA-512" hashValue="uYgdsv+JFLjAht4jWqAox6+mAsbBIXItdblJO6b91BGuLSaRtBJJAq5sD6uZvKRKJodkyBwxMS13k73C/cUaQA==" saltValue="d4ccqnPAR4cTR/5OPZzV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594</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594</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593</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587</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t="s">
        <v>592</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585</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516</v>
      </c>
      <c r="BQ50" s="1194"/>
      <c r="BR50" s="1194"/>
      <c r="BS50" s="1194"/>
      <c r="BT50" s="1194"/>
      <c r="BU50" s="1194"/>
      <c r="BV50" s="1194"/>
      <c r="BW50" s="1194"/>
      <c r="BX50" s="1194" t="s">
        <v>517</v>
      </c>
      <c r="BY50" s="1194"/>
      <c r="BZ50" s="1194"/>
      <c r="CA50" s="1194"/>
      <c r="CB50" s="1194"/>
      <c r="CC50" s="1194"/>
      <c r="CD50" s="1194"/>
      <c r="CE50" s="1194"/>
      <c r="CF50" s="1194" t="s">
        <v>518</v>
      </c>
      <c r="CG50" s="1194"/>
      <c r="CH50" s="1194"/>
      <c r="CI50" s="1194"/>
      <c r="CJ50" s="1194"/>
      <c r="CK50" s="1194"/>
      <c r="CL50" s="1194"/>
      <c r="CM50" s="1194"/>
      <c r="CN50" s="1194" t="s">
        <v>519</v>
      </c>
      <c r="CO50" s="1194"/>
      <c r="CP50" s="1194"/>
      <c r="CQ50" s="1194"/>
      <c r="CR50" s="1194"/>
      <c r="CS50" s="1194"/>
      <c r="CT50" s="1194"/>
      <c r="CU50" s="1194"/>
      <c r="CV50" s="1194" t="s">
        <v>520</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584</v>
      </c>
      <c r="AO51" s="1193"/>
      <c r="AP51" s="1193"/>
      <c r="AQ51" s="1193"/>
      <c r="AR51" s="1193"/>
      <c r="AS51" s="1193"/>
      <c r="AT51" s="1193"/>
      <c r="AU51" s="1193"/>
      <c r="AV51" s="1193"/>
      <c r="AW51" s="1193"/>
      <c r="AX51" s="1193"/>
      <c r="AY51" s="1193"/>
      <c r="AZ51" s="1193"/>
      <c r="BA51" s="1193"/>
      <c r="BB51" s="1193" t="s">
        <v>582</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192">
        <v>188.4</v>
      </c>
      <c r="CO51" s="1192"/>
      <c r="CP51" s="1192"/>
      <c r="CQ51" s="1192"/>
      <c r="CR51" s="1192"/>
      <c r="CS51" s="1192"/>
      <c r="CT51" s="1192"/>
      <c r="CU51" s="1192"/>
      <c r="CV51" s="1192">
        <v>189.4</v>
      </c>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591</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192">
        <v>54.2</v>
      </c>
      <c r="CO53" s="1192"/>
      <c r="CP53" s="1192"/>
      <c r="CQ53" s="1192"/>
      <c r="CR53" s="1192"/>
      <c r="CS53" s="1192"/>
      <c r="CT53" s="1192"/>
      <c r="CU53" s="1192"/>
      <c r="CV53" s="1192">
        <v>55.9</v>
      </c>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583</v>
      </c>
      <c r="AO55" s="1194"/>
      <c r="AP55" s="1194"/>
      <c r="AQ55" s="1194"/>
      <c r="AR55" s="1194"/>
      <c r="AS55" s="1194"/>
      <c r="AT55" s="1194"/>
      <c r="AU55" s="1194"/>
      <c r="AV55" s="1194"/>
      <c r="AW55" s="1194"/>
      <c r="AX55" s="1194"/>
      <c r="AY55" s="1194"/>
      <c r="AZ55" s="1194"/>
      <c r="BA55" s="1194"/>
      <c r="BB55" s="1193" t="s">
        <v>590</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192">
        <v>196.2</v>
      </c>
      <c r="CO55" s="1192"/>
      <c r="CP55" s="1192"/>
      <c r="CQ55" s="1192"/>
      <c r="CR55" s="1192"/>
      <c r="CS55" s="1192"/>
      <c r="CT55" s="1192"/>
      <c r="CU55" s="1192"/>
      <c r="CV55" s="1192">
        <v>198</v>
      </c>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589</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192">
        <v>57.3</v>
      </c>
      <c r="CO57" s="1192"/>
      <c r="CP57" s="1192"/>
      <c r="CQ57" s="1192"/>
      <c r="CR57" s="1192"/>
      <c r="CS57" s="1192"/>
      <c r="CT57" s="1192"/>
      <c r="CU57" s="1192"/>
      <c r="CV57" s="1192">
        <v>60</v>
      </c>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588</v>
      </c>
    </row>
    <row r="64" spans="1:109" ht="13.2" x14ac:dyDescent="0.2">
      <c r="B64" s="1185"/>
      <c r="G64" s="1222"/>
      <c r="I64" s="1224"/>
      <c r="J64" s="1224"/>
      <c r="K64" s="1224"/>
      <c r="L64" s="1224"/>
      <c r="M64" s="1224"/>
      <c r="N64" s="1223"/>
      <c r="AM64" s="1222"/>
      <c r="AN64" s="1222" t="s">
        <v>587</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586</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585</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516</v>
      </c>
      <c r="BQ72" s="1194"/>
      <c r="BR72" s="1194"/>
      <c r="BS72" s="1194"/>
      <c r="BT72" s="1194"/>
      <c r="BU72" s="1194"/>
      <c r="BV72" s="1194"/>
      <c r="BW72" s="1194"/>
      <c r="BX72" s="1194" t="s">
        <v>517</v>
      </c>
      <c r="BY72" s="1194"/>
      <c r="BZ72" s="1194"/>
      <c r="CA72" s="1194"/>
      <c r="CB72" s="1194"/>
      <c r="CC72" s="1194"/>
      <c r="CD72" s="1194"/>
      <c r="CE72" s="1194"/>
      <c r="CF72" s="1194" t="s">
        <v>518</v>
      </c>
      <c r="CG72" s="1194"/>
      <c r="CH72" s="1194"/>
      <c r="CI72" s="1194"/>
      <c r="CJ72" s="1194"/>
      <c r="CK72" s="1194"/>
      <c r="CL72" s="1194"/>
      <c r="CM72" s="1194"/>
      <c r="CN72" s="1194" t="s">
        <v>519</v>
      </c>
      <c r="CO72" s="1194"/>
      <c r="CP72" s="1194"/>
      <c r="CQ72" s="1194"/>
      <c r="CR72" s="1194"/>
      <c r="CS72" s="1194"/>
      <c r="CT72" s="1194"/>
      <c r="CU72" s="1194"/>
      <c r="CV72" s="1194" t="s">
        <v>520</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584</v>
      </c>
      <c r="AO73" s="1193"/>
      <c r="AP73" s="1193"/>
      <c r="AQ73" s="1193"/>
      <c r="AR73" s="1193"/>
      <c r="AS73" s="1193"/>
      <c r="AT73" s="1193"/>
      <c r="AU73" s="1193"/>
      <c r="AV73" s="1193"/>
      <c r="AW73" s="1193"/>
      <c r="AX73" s="1193"/>
      <c r="AY73" s="1193"/>
      <c r="AZ73" s="1193"/>
      <c r="BA73" s="1193"/>
      <c r="BB73" s="1193" t="s">
        <v>582</v>
      </c>
      <c r="BC73" s="1193"/>
      <c r="BD73" s="1193"/>
      <c r="BE73" s="1193"/>
      <c r="BF73" s="1193"/>
      <c r="BG73" s="1193"/>
      <c r="BH73" s="1193"/>
      <c r="BI73" s="1193"/>
      <c r="BJ73" s="1193"/>
      <c r="BK73" s="1193"/>
      <c r="BL73" s="1193"/>
      <c r="BM73" s="1193"/>
      <c r="BN73" s="1193"/>
      <c r="BO73" s="1193"/>
      <c r="BP73" s="1192">
        <v>194.8</v>
      </c>
      <c r="BQ73" s="1192"/>
      <c r="BR73" s="1192"/>
      <c r="BS73" s="1192"/>
      <c r="BT73" s="1192"/>
      <c r="BU73" s="1192"/>
      <c r="BV73" s="1192"/>
      <c r="BW73" s="1192"/>
      <c r="BX73" s="1192">
        <v>189.3</v>
      </c>
      <c r="BY73" s="1192"/>
      <c r="BZ73" s="1192"/>
      <c r="CA73" s="1192"/>
      <c r="CB73" s="1192"/>
      <c r="CC73" s="1192"/>
      <c r="CD73" s="1192"/>
      <c r="CE73" s="1192"/>
      <c r="CF73" s="1192">
        <v>184.7</v>
      </c>
      <c r="CG73" s="1192"/>
      <c r="CH73" s="1192"/>
      <c r="CI73" s="1192"/>
      <c r="CJ73" s="1192"/>
      <c r="CK73" s="1192"/>
      <c r="CL73" s="1192"/>
      <c r="CM73" s="1192"/>
      <c r="CN73" s="1192">
        <v>188.4</v>
      </c>
      <c r="CO73" s="1192"/>
      <c r="CP73" s="1192"/>
      <c r="CQ73" s="1192"/>
      <c r="CR73" s="1192"/>
      <c r="CS73" s="1192"/>
      <c r="CT73" s="1192"/>
      <c r="CU73" s="1192"/>
      <c r="CV73" s="1192">
        <v>189.4</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581</v>
      </c>
      <c r="BC75" s="1193"/>
      <c r="BD75" s="1193"/>
      <c r="BE75" s="1193"/>
      <c r="BF75" s="1193"/>
      <c r="BG75" s="1193"/>
      <c r="BH75" s="1193"/>
      <c r="BI75" s="1193"/>
      <c r="BJ75" s="1193"/>
      <c r="BK75" s="1193"/>
      <c r="BL75" s="1193"/>
      <c r="BM75" s="1193"/>
      <c r="BN75" s="1193"/>
      <c r="BO75" s="1193"/>
      <c r="BP75" s="1192">
        <v>14.6</v>
      </c>
      <c r="BQ75" s="1192"/>
      <c r="BR75" s="1192"/>
      <c r="BS75" s="1192"/>
      <c r="BT75" s="1192"/>
      <c r="BU75" s="1192"/>
      <c r="BV75" s="1192"/>
      <c r="BW75" s="1192"/>
      <c r="BX75" s="1192">
        <v>14.7</v>
      </c>
      <c r="BY75" s="1192"/>
      <c r="BZ75" s="1192"/>
      <c r="CA75" s="1192"/>
      <c r="CB75" s="1192"/>
      <c r="CC75" s="1192"/>
      <c r="CD75" s="1192"/>
      <c r="CE75" s="1192"/>
      <c r="CF75" s="1192">
        <v>14.4</v>
      </c>
      <c r="CG75" s="1192"/>
      <c r="CH75" s="1192"/>
      <c r="CI75" s="1192"/>
      <c r="CJ75" s="1192"/>
      <c r="CK75" s="1192"/>
      <c r="CL75" s="1192"/>
      <c r="CM75" s="1192"/>
      <c r="CN75" s="1192">
        <v>14.3</v>
      </c>
      <c r="CO75" s="1192"/>
      <c r="CP75" s="1192"/>
      <c r="CQ75" s="1192"/>
      <c r="CR75" s="1192"/>
      <c r="CS75" s="1192"/>
      <c r="CT75" s="1192"/>
      <c r="CU75" s="1192"/>
      <c r="CV75" s="1192">
        <v>14.2</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583</v>
      </c>
      <c r="AO77" s="1194"/>
      <c r="AP77" s="1194"/>
      <c r="AQ77" s="1194"/>
      <c r="AR77" s="1194"/>
      <c r="AS77" s="1194"/>
      <c r="AT77" s="1194"/>
      <c r="AU77" s="1194"/>
      <c r="AV77" s="1194"/>
      <c r="AW77" s="1194"/>
      <c r="AX77" s="1194"/>
      <c r="AY77" s="1194"/>
      <c r="AZ77" s="1194"/>
      <c r="BA77" s="1194"/>
      <c r="BB77" s="1193" t="s">
        <v>582</v>
      </c>
      <c r="BC77" s="1193"/>
      <c r="BD77" s="1193"/>
      <c r="BE77" s="1193"/>
      <c r="BF77" s="1193"/>
      <c r="BG77" s="1193"/>
      <c r="BH77" s="1193"/>
      <c r="BI77" s="1193"/>
      <c r="BJ77" s="1193"/>
      <c r="BK77" s="1193"/>
      <c r="BL77" s="1193"/>
      <c r="BM77" s="1193"/>
      <c r="BN77" s="1193"/>
      <c r="BO77" s="1193"/>
      <c r="BP77" s="1192">
        <v>224.2</v>
      </c>
      <c r="BQ77" s="1192"/>
      <c r="BR77" s="1192"/>
      <c r="BS77" s="1192"/>
      <c r="BT77" s="1192"/>
      <c r="BU77" s="1192"/>
      <c r="BV77" s="1192"/>
      <c r="BW77" s="1192"/>
      <c r="BX77" s="1192">
        <v>209.6</v>
      </c>
      <c r="BY77" s="1192"/>
      <c r="BZ77" s="1192"/>
      <c r="CA77" s="1192"/>
      <c r="CB77" s="1192"/>
      <c r="CC77" s="1192"/>
      <c r="CD77" s="1192"/>
      <c r="CE77" s="1192"/>
      <c r="CF77" s="1192">
        <v>196.3</v>
      </c>
      <c r="CG77" s="1192"/>
      <c r="CH77" s="1192"/>
      <c r="CI77" s="1192"/>
      <c r="CJ77" s="1192"/>
      <c r="CK77" s="1192"/>
      <c r="CL77" s="1192"/>
      <c r="CM77" s="1192"/>
      <c r="CN77" s="1192">
        <v>196.2</v>
      </c>
      <c r="CO77" s="1192"/>
      <c r="CP77" s="1192"/>
      <c r="CQ77" s="1192"/>
      <c r="CR77" s="1192"/>
      <c r="CS77" s="1192"/>
      <c r="CT77" s="1192"/>
      <c r="CU77" s="1192"/>
      <c r="CV77" s="1192">
        <v>198</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581</v>
      </c>
      <c r="BC79" s="1193"/>
      <c r="BD79" s="1193"/>
      <c r="BE79" s="1193"/>
      <c r="BF79" s="1193"/>
      <c r="BG79" s="1193"/>
      <c r="BH79" s="1193"/>
      <c r="BI79" s="1193"/>
      <c r="BJ79" s="1193"/>
      <c r="BK79" s="1193"/>
      <c r="BL79" s="1193"/>
      <c r="BM79" s="1193"/>
      <c r="BN79" s="1193"/>
      <c r="BO79" s="1193"/>
      <c r="BP79" s="1192">
        <v>14.4</v>
      </c>
      <c r="BQ79" s="1192"/>
      <c r="BR79" s="1192"/>
      <c r="BS79" s="1192"/>
      <c r="BT79" s="1192"/>
      <c r="BU79" s="1192"/>
      <c r="BV79" s="1192"/>
      <c r="BW79" s="1192"/>
      <c r="BX79" s="1192">
        <v>14.3</v>
      </c>
      <c r="BY79" s="1192"/>
      <c r="BZ79" s="1192"/>
      <c r="CA79" s="1192"/>
      <c r="CB79" s="1192"/>
      <c r="CC79" s="1192"/>
      <c r="CD79" s="1192"/>
      <c r="CE79" s="1192"/>
      <c r="CF79" s="1192">
        <v>14</v>
      </c>
      <c r="CG79" s="1192"/>
      <c r="CH79" s="1192"/>
      <c r="CI79" s="1192"/>
      <c r="CJ79" s="1192"/>
      <c r="CK79" s="1192"/>
      <c r="CL79" s="1192"/>
      <c r="CM79" s="1192"/>
      <c r="CN79" s="1192">
        <v>13.3</v>
      </c>
      <c r="CO79" s="1192"/>
      <c r="CP79" s="1192"/>
      <c r="CQ79" s="1192"/>
      <c r="CR79" s="1192"/>
      <c r="CS79" s="1192"/>
      <c r="CT79" s="1192"/>
      <c r="CU79" s="1192"/>
      <c r="CV79" s="1192">
        <v>12.7</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AqZkCE07Q/PkeXjkO+hrjrBEeTmLBbLd7n92PAZhlHUg5JAaCVn+I4N29IFlqJMTSPbLXqa5yrcSN8hXhyA/2g==" saltValue="T0O/dZPhCK9cW0ZRNF1n2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462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ZLbFwkSjhREqipoCokCSmGYe43krGV0/4bXXyWz/hLDwLsI/NjJbDf3+7gNuktVruYPTSDKixj+nCDDmcWxw==" saltValue="13kB33nRMvhzXrv8LoyTE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462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2LudCZrKwrE/qCySS2+6i9buK9Ej1K24ZO/ViUN8IhC+GJXtVWueG71syJUwD7MCdKEq+fKOxaJM15jz4KU8+g==" saltValue="NN6dIyre35dTFEJH2FMqB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507</v>
      </c>
      <c r="B3" s="113"/>
      <c r="C3" s="114"/>
      <c r="D3" s="115">
        <v>64643</v>
      </c>
      <c r="E3" s="116"/>
      <c r="F3" s="117">
        <v>34374</v>
      </c>
      <c r="G3" s="118"/>
      <c r="H3" s="119"/>
    </row>
    <row r="4" spans="1:8" x14ac:dyDescent="0.2">
      <c r="A4" s="120"/>
      <c r="B4" s="121"/>
      <c r="C4" s="122"/>
      <c r="D4" s="123">
        <v>17064</v>
      </c>
      <c r="E4" s="124"/>
      <c r="F4" s="125">
        <v>10917</v>
      </c>
      <c r="G4" s="126"/>
      <c r="H4" s="127"/>
    </row>
    <row r="5" spans="1:8" x14ac:dyDescent="0.2">
      <c r="A5" s="108" t="s">
        <v>509</v>
      </c>
      <c r="B5" s="113"/>
      <c r="C5" s="114"/>
      <c r="D5" s="115">
        <v>58492</v>
      </c>
      <c r="E5" s="116"/>
      <c r="F5" s="117">
        <v>35216</v>
      </c>
      <c r="G5" s="118"/>
      <c r="H5" s="119"/>
    </row>
    <row r="6" spans="1:8" x14ac:dyDescent="0.2">
      <c r="A6" s="120"/>
      <c r="B6" s="121"/>
      <c r="C6" s="122"/>
      <c r="D6" s="123">
        <v>17630</v>
      </c>
      <c r="E6" s="124"/>
      <c r="F6" s="125">
        <v>12644</v>
      </c>
      <c r="G6" s="126"/>
      <c r="H6" s="127"/>
    </row>
    <row r="7" spans="1:8" x14ac:dyDescent="0.2">
      <c r="A7" s="108" t="s">
        <v>510</v>
      </c>
      <c r="B7" s="113"/>
      <c r="C7" s="114"/>
      <c r="D7" s="115">
        <v>55105</v>
      </c>
      <c r="E7" s="116"/>
      <c r="F7" s="117">
        <v>36736</v>
      </c>
      <c r="G7" s="118"/>
      <c r="H7" s="119"/>
    </row>
    <row r="8" spans="1:8" x14ac:dyDescent="0.2">
      <c r="A8" s="120"/>
      <c r="B8" s="121"/>
      <c r="C8" s="122"/>
      <c r="D8" s="123">
        <v>19042</v>
      </c>
      <c r="E8" s="124"/>
      <c r="F8" s="125">
        <v>13410</v>
      </c>
      <c r="G8" s="126"/>
      <c r="H8" s="127"/>
    </row>
    <row r="9" spans="1:8" x14ac:dyDescent="0.2">
      <c r="A9" s="108" t="s">
        <v>511</v>
      </c>
      <c r="B9" s="113"/>
      <c r="C9" s="114"/>
      <c r="D9" s="115">
        <v>62361</v>
      </c>
      <c r="E9" s="116"/>
      <c r="F9" s="117">
        <v>38259</v>
      </c>
      <c r="G9" s="118"/>
      <c r="H9" s="119"/>
    </row>
    <row r="10" spans="1:8" x14ac:dyDescent="0.2">
      <c r="A10" s="120"/>
      <c r="B10" s="121"/>
      <c r="C10" s="122"/>
      <c r="D10" s="123">
        <v>22395</v>
      </c>
      <c r="E10" s="124"/>
      <c r="F10" s="125">
        <v>13379</v>
      </c>
      <c r="G10" s="126"/>
      <c r="H10" s="127"/>
    </row>
    <row r="11" spans="1:8" x14ac:dyDescent="0.2">
      <c r="A11" s="108" t="s">
        <v>512</v>
      </c>
      <c r="B11" s="113"/>
      <c r="C11" s="114"/>
      <c r="D11" s="115">
        <v>56709</v>
      </c>
      <c r="E11" s="116"/>
      <c r="F11" s="117">
        <v>39075</v>
      </c>
      <c r="G11" s="118"/>
      <c r="H11" s="119"/>
    </row>
    <row r="12" spans="1:8" x14ac:dyDescent="0.2">
      <c r="A12" s="120"/>
      <c r="B12" s="121"/>
      <c r="C12" s="128"/>
      <c r="D12" s="123">
        <v>16783</v>
      </c>
      <c r="E12" s="124"/>
      <c r="F12" s="125">
        <v>13441</v>
      </c>
      <c r="G12" s="126"/>
      <c r="H12" s="127"/>
    </row>
    <row r="13" spans="1:8" x14ac:dyDescent="0.2">
      <c r="A13" s="108"/>
      <c r="B13" s="113"/>
      <c r="C13" s="129"/>
      <c r="D13" s="130">
        <v>59462</v>
      </c>
      <c r="E13" s="131"/>
      <c r="F13" s="132">
        <v>36732</v>
      </c>
      <c r="G13" s="133"/>
      <c r="H13" s="119"/>
    </row>
    <row r="14" spans="1:8" x14ac:dyDescent="0.2">
      <c r="A14" s="120"/>
      <c r="B14" s="121"/>
      <c r="C14" s="122"/>
      <c r="D14" s="123">
        <v>18583</v>
      </c>
      <c r="E14" s="124"/>
      <c r="F14" s="125">
        <v>12758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0.74</v>
      </c>
      <c r="C19" s="134">
        <f>ROUND(VALUE(SUBSTITUTE(実質収支比率等に係る経年分析!G$48,"▲","-")),2)</f>
        <v>0.88</v>
      </c>
      <c r="D19" s="134">
        <f>ROUND(VALUE(SUBSTITUTE(実質収支比率等に係る経年分析!H$48,"▲","-")),2)</f>
        <v>0.81</v>
      </c>
      <c r="E19" s="134">
        <f>ROUND(VALUE(SUBSTITUTE(実質収支比率等に係る経年分析!I$48,"▲","-")),2)</f>
        <v>0.76</v>
      </c>
      <c r="F19" s="134">
        <f>ROUND(VALUE(SUBSTITUTE(実質収支比率等に係る経年分析!J$48,"▲","-")),2)</f>
        <v>0.44</v>
      </c>
    </row>
    <row r="20" spans="1:11" x14ac:dyDescent="0.2">
      <c r="A20" s="134" t="s">
        <v>47</v>
      </c>
      <c r="B20" s="134">
        <f>ROUND(VALUE(SUBSTITUTE(実質収支比率等に係る経年分析!F$47,"▲","-")),2)</f>
        <v>5.33</v>
      </c>
      <c r="C20" s="134">
        <f>ROUND(VALUE(SUBSTITUTE(実質収支比率等に係る経年分析!G$47,"▲","-")),2)</f>
        <v>5.93</v>
      </c>
      <c r="D20" s="134">
        <f>ROUND(VALUE(SUBSTITUTE(実質収支比率等に係る経年分析!H$47,"▲","-")),2)</f>
        <v>4.04</v>
      </c>
      <c r="E20" s="134">
        <f>ROUND(VALUE(SUBSTITUTE(実質収支比率等に係る経年分析!I$47,"▲","-")),2)</f>
        <v>2.34</v>
      </c>
      <c r="F20" s="134">
        <f>ROUND(VALUE(SUBSTITUTE(実質収支比率等に係る経年分析!J$47,"▲","-")),2)</f>
        <v>1.52</v>
      </c>
    </row>
    <row r="21" spans="1:11" x14ac:dyDescent="0.2">
      <c r="A21" s="134" t="s">
        <v>48</v>
      </c>
      <c r="B21" s="134">
        <f>IF(ISNUMBER(VALUE(SUBSTITUTE(実質収支比率等に係る経年分析!F$49,"▲","-"))),ROUND(VALUE(SUBSTITUTE(実質収支比率等に係る経年分析!F$49,"▲","-")),2),NA())</f>
        <v>-1.04</v>
      </c>
      <c r="C21" s="134">
        <f>IF(ISNUMBER(VALUE(SUBSTITUTE(実質収支比率等に係る経年分析!G$49,"▲","-"))),ROUND(VALUE(SUBSTITUTE(実質収支比率等に係る経年分析!G$49,"▲","-")),2),NA())</f>
        <v>0.45</v>
      </c>
      <c r="D21" s="134">
        <f>IF(ISNUMBER(VALUE(SUBSTITUTE(実質収支比率等に係る経年分析!H$49,"▲","-"))),ROUND(VALUE(SUBSTITUTE(実質収支比率等に係る経年分析!H$49,"▲","-")),2),NA())</f>
        <v>-2.19</v>
      </c>
      <c r="E21" s="134">
        <f>IF(ISNUMBER(VALUE(SUBSTITUTE(実質収支比率等に係る経年分析!I$49,"▲","-"))),ROUND(VALUE(SUBSTITUTE(実質収支比率等に係る経年分析!I$49,"▲","-")),2),NA())</f>
        <v>-2.17</v>
      </c>
      <c r="F21" s="134">
        <f>IF(ISNUMBER(VALUE(SUBSTITUTE(実質収支比率等に係る経年分析!J$49,"▲","-"))),ROUND(VALUE(SUBSTITUTE(実質収支比率等に係る経年分析!J$49,"▲","-")),2),NA())</f>
        <v>-1.51</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港湾整備事業特別会計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地方卸売市場事業特別会計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2">
      <c r="A32" s="135" t="str">
        <f>IF(連結実質赤字比率に係る赤字・黒字の構成分析!C$38="",NA(),連結実質赤字比率に係る赤字・黒字の構成分析!C$38)</f>
        <v>流域下水道事業特別会計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2">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x14ac:dyDescent="0.2">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2.4700000000000002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2.2599999999999998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2.08</v>
      </c>
    </row>
    <row r="35" spans="1:16" x14ac:dyDescent="0.2">
      <c r="A35" s="135" t="str">
        <f>IF(連結実質赤字比率に係る赤字・黒字の構成分析!C$35="",NA(),連結実質赤字比率に係る赤字・黒字の構成分析!C$35)</f>
        <v>電気事業会計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1.1599999999999999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2.11</v>
      </c>
    </row>
    <row r="36" spans="1:16" x14ac:dyDescent="0.2">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2.72</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66125</v>
      </c>
      <c r="E42" s="136"/>
      <c r="F42" s="136"/>
      <c r="G42" s="136">
        <f>'実質公債費比率（分子）の構造'!L$52</f>
        <v>69244</v>
      </c>
      <c r="H42" s="136"/>
      <c r="I42" s="136"/>
      <c r="J42" s="136">
        <f>'実質公債費比率（分子）の構造'!M$52</f>
        <v>74744</v>
      </c>
      <c r="K42" s="136"/>
      <c r="L42" s="136"/>
      <c r="M42" s="136">
        <f>'実質公債費比率（分子）の構造'!N$52</f>
        <v>75395</v>
      </c>
      <c r="N42" s="136"/>
      <c r="O42" s="136"/>
      <c r="P42" s="136">
        <f>'実質公債費比率（分子）の構造'!O$52</f>
        <v>77517</v>
      </c>
    </row>
    <row r="43" spans="1:16" x14ac:dyDescent="0.2">
      <c r="A43" s="136" t="s">
        <v>56</v>
      </c>
      <c r="B43" s="136">
        <f>'実質公債費比率（分子）の構造'!K$51</f>
        <v>8</v>
      </c>
      <c r="C43" s="136"/>
      <c r="D43" s="136"/>
      <c r="E43" s="136">
        <f>'実質公債費比率（分子）の構造'!L$51</f>
        <v>7</v>
      </c>
      <c r="F43" s="136"/>
      <c r="G43" s="136"/>
      <c r="H43" s="136">
        <f>'実質公債費比率（分子）の構造'!M$51</f>
        <v>6</v>
      </c>
      <c r="I43" s="136"/>
      <c r="J43" s="136"/>
      <c r="K43" s="136">
        <f>'実質公債費比率（分子）の構造'!N$51</f>
        <v>1</v>
      </c>
      <c r="L43" s="136"/>
      <c r="M43" s="136"/>
      <c r="N43" s="136">
        <f>'実質公債費比率（分子）の構造'!O$51</f>
        <v>1</v>
      </c>
      <c r="O43" s="136"/>
      <c r="P43" s="136"/>
    </row>
    <row r="44" spans="1:16" x14ac:dyDescent="0.2">
      <c r="A44" s="136" t="s">
        <v>57</v>
      </c>
      <c r="B44" s="136">
        <f>'実質公債費比率（分子）の構造'!K$50</f>
        <v>3081</v>
      </c>
      <c r="C44" s="136"/>
      <c r="D44" s="136"/>
      <c r="E44" s="136">
        <f>'実質公債費比率（分子）の構造'!L$50</f>
        <v>2530</v>
      </c>
      <c r="F44" s="136"/>
      <c r="G44" s="136"/>
      <c r="H44" s="136">
        <f>'実質公債費比率（分子）の構造'!M$50</f>
        <v>2000</v>
      </c>
      <c r="I44" s="136"/>
      <c r="J44" s="136"/>
      <c r="K44" s="136">
        <f>'実質公債費比率（分子）の構造'!N$50</f>
        <v>1887</v>
      </c>
      <c r="L44" s="136"/>
      <c r="M44" s="136"/>
      <c r="N44" s="136">
        <f>'実質公債費比率（分子）の構造'!O$50</f>
        <v>1813</v>
      </c>
      <c r="O44" s="136"/>
      <c r="P44" s="136"/>
    </row>
    <row r="45" spans="1:16" x14ac:dyDescent="0.2">
      <c r="A45" s="136" t="s">
        <v>58</v>
      </c>
      <c r="B45" s="136">
        <f>'実質公債費比率（分子）の構造'!K$49</f>
        <v>1191</v>
      </c>
      <c r="C45" s="136"/>
      <c r="D45" s="136"/>
      <c r="E45" s="136">
        <f>'実質公債費比率（分子）の構造'!L$49</f>
        <v>1160</v>
      </c>
      <c r="F45" s="136"/>
      <c r="G45" s="136"/>
      <c r="H45" s="136">
        <f>'実質公債費比率（分子）の構造'!M$49</f>
        <v>1070</v>
      </c>
      <c r="I45" s="136"/>
      <c r="J45" s="136"/>
      <c r="K45" s="136">
        <f>'実質公債費比率（分子）の構造'!N$49</f>
        <v>1058</v>
      </c>
      <c r="L45" s="136"/>
      <c r="M45" s="136"/>
      <c r="N45" s="136">
        <f>'実質公債費比率（分子）の構造'!O$49</f>
        <v>970</v>
      </c>
      <c r="O45" s="136"/>
      <c r="P45" s="136"/>
    </row>
    <row r="46" spans="1:16" x14ac:dyDescent="0.2">
      <c r="A46" s="136" t="s">
        <v>59</v>
      </c>
      <c r="B46" s="136">
        <f>'実質公債費比率（分子）の構造'!K$48</f>
        <v>2836</v>
      </c>
      <c r="C46" s="136"/>
      <c r="D46" s="136"/>
      <c r="E46" s="136">
        <f>'実質公債費比率（分子）の構造'!L$48</f>
        <v>2900</v>
      </c>
      <c r="F46" s="136"/>
      <c r="G46" s="136"/>
      <c r="H46" s="136">
        <f>'実質公債費比率（分子）の構造'!M$48</f>
        <v>2881</v>
      </c>
      <c r="I46" s="136"/>
      <c r="J46" s="136"/>
      <c r="K46" s="136">
        <f>'実質公債費比率（分子）の構造'!N$48</f>
        <v>2995</v>
      </c>
      <c r="L46" s="136"/>
      <c r="M46" s="136"/>
      <c r="N46" s="136">
        <f>'実質公債費比率（分子）の構造'!O$48</f>
        <v>2822</v>
      </c>
      <c r="O46" s="136"/>
      <c r="P46" s="136"/>
    </row>
    <row r="47" spans="1:16" x14ac:dyDescent="0.2">
      <c r="A47" s="136" t="s">
        <v>60</v>
      </c>
      <c r="B47" s="136">
        <f>'実質公債費比率（分子）の構造'!K$47</f>
        <v>2000</v>
      </c>
      <c r="C47" s="136"/>
      <c r="D47" s="136"/>
      <c r="E47" s="136">
        <f>'実質公債費比率（分子）の構造'!L$47</f>
        <v>2667</v>
      </c>
      <c r="F47" s="136"/>
      <c r="G47" s="136"/>
      <c r="H47" s="136">
        <f>'実質公債費比率（分子）の構造'!M$47</f>
        <v>3333</v>
      </c>
      <c r="I47" s="136"/>
      <c r="J47" s="136"/>
      <c r="K47" s="136">
        <f>'実質公債費比率（分子）の構造'!N$47</f>
        <v>4050</v>
      </c>
      <c r="L47" s="136"/>
      <c r="M47" s="136"/>
      <c r="N47" s="136">
        <f>'実質公債費比率（分子）の構造'!O$47</f>
        <v>4683</v>
      </c>
      <c r="O47" s="136"/>
      <c r="P47" s="136"/>
    </row>
    <row r="48" spans="1:16" x14ac:dyDescent="0.2">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62</v>
      </c>
      <c r="B49" s="136">
        <f>'実質公債費比率（分子）の構造'!K$45</f>
        <v>110270</v>
      </c>
      <c r="C49" s="136"/>
      <c r="D49" s="136"/>
      <c r="E49" s="136">
        <f>'実質公債費比率（分子）の構造'!L$45</f>
        <v>111369</v>
      </c>
      <c r="F49" s="136"/>
      <c r="G49" s="136"/>
      <c r="H49" s="136">
        <f>'実質公債費比率（分子）の構造'!M$45</f>
        <v>115358</v>
      </c>
      <c r="I49" s="136"/>
      <c r="J49" s="136"/>
      <c r="K49" s="136">
        <f>'実質公債費比率（分子）の構造'!N$45</f>
        <v>118058</v>
      </c>
      <c r="L49" s="136"/>
      <c r="M49" s="136"/>
      <c r="N49" s="136">
        <f>'実質公債費比率（分子）の構造'!O$45</f>
        <v>118556</v>
      </c>
      <c r="O49" s="136"/>
      <c r="P49" s="136"/>
    </row>
    <row r="50" spans="1:16" x14ac:dyDescent="0.2">
      <c r="A50" s="136" t="s">
        <v>63</v>
      </c>
      <c r="B50" s="136" t="e">
        <f>NA()</f>
        <v>#N/A</v>
      </c>
      <c r="C50" s="136">
        <f>IF(ISNUMBER('実質公債費比率（分子）の構造'!K$53),'実質公債費比率（分子）の構造'!K$53,NA())</f>
        <v>53261</v>
      </c>
      <c r="D50" s="136" t="e">
        <f>NA()</f>
        <v>#N/A</v>
      </c>
      <c r="E50" s="136" t="e">
        <f>NA()</f>
        <v>#N/A</v>
      </c>
      <c r="F50" s="136">
        <f>IF(ISNUMBER('実質公債費比率（分子）の構造'!L$53),'実質公債費比率（分子）の構造'!L$53,NA())</f>
        <v>51389</v>
      </c>
      <c r="G50" s="136" t="e">
        <f>NA()</f>
        <v>#N/A</v>
      </c>
      <c r="H50" s="136" t="e">
        <f>NA()</f>
        <v>#N/A</v>
      </c>
      <c r="I50" s="136">
        <f>IF(ISNUMBER('実質公債費比率（分子）の構造'!M$53),'実質公債費比率（分子）の構造'!M$53,NA())</f>
        <v>49904</v>
      </c>
      <c r="J50" s="136" t="e">
        <f>NA()</f>
        <v>#N/A</v>
      </c>
      <c r="K50" s="136" t="e">
        <f>NA()</f>
        <v>#N/A</v>
      </c>
      <c r="L50" s="136">
        <f>IF(ISNUMBER('実質公債費比率（分子）の構造'!N$53),'実質公債費比率（分子）の構造'!N$53,NA())</f>
        <v>52654</v>
      </c>
      <c r="M50" s="136" t="e">
        <f>NA()</f>
        <v>#N/A</v>
      </c>
      <c r="N50" s="136" t="e">
        <f>NA()</f>
        <v>#N/A</v>
      </c>
      <c r="O50" s="136">
        <f>IF(ISNUMBER('実質公債費比率（分子）の構造'!O$53),'実質公債費比率（分子）の構造'!O$53,NA())</f>
        <v>51328</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897861</v>
      </c>
      <c r="E56" s="135"/>
      <c r="F56" s="135"/>
      <c r="G56" s="135">
        <f>'将来負担比率（分子）の構造'!J$52</f>
        <v>922962</v>
      </c>
      <c r="H56" s="135"/>
      <c r="I56" s="135"/>
      <c r="J56" s="135">
        <f>'将来負担比率（分子）の構造'!K$52</f>
        <v>951225</v>
      </c>
      <c r="K56" s="135"/>
      <c r="L56" s="135"/>
      <c r="M56" s="135">
        <f>'将来負担比率（分子）の構造'!L$52</f>
        <v>954057</v>
      </c>
      <c r="N56" s="135"/>
      <c r="O56" s="135"/>
      <c r="P56" s="135">
        <f>'将来負担比率（分子）の構造'!M$52</f>
        <v>955911</v>
      </c>
    </row>
    <row r="57" spans="1:16" x14ac:dyDescent="0.2">
      <c r="A57" s="135" t="s">
        <v>34</v>
      </c>
      <c r="B57" s="135"/>
      <c r="C57" s="135"/>
      <c r="D57" s="135">
        <f>'将来負担比率（分子）の構造'!I$51</f>
        <v>23913</v>
      </c>
      <c r="E57" s="135"/>
      <c r="F57" s="135"/>
      <c r="G57" s="135">
        <f>'将来負担比率（分子）の構造'!J$51</f>
        <v>22178</v>
      </c>
      <c r="H57" s="135"/>
      <c r="I57" s="135"/>
      <c r="J57" s="135">
        <f>'将来負担比率（分子）の構造'!K$51</f>
        <v>20681</v>
      </c>
      <c r="K57" s="135"/>
      <c r="L57" s="135"/>
      <c r="M57" s="135">
        <f>'将来負担比率（分子）の構造'!L$51</f>
        <v>21429</v>
      </c>
      <c r="N57" s="135"/>
      <c r="O57" s="135"/>
      <c r="P57" s="135">
        <f>'将来負担比率（分子）の構造'!M$51</f>
        <v>20058</v>
      </c>
    </row>
    <row r="58" spans="1:16" x14ac:dyDescent="0.2">
      <c r="A58" s="135" t="s">
        <v>33</v>
      </c>
      <c r="B58" s="135"/>
      <c r="C58" s="135"/>
      <c r="D58" s="135">
        <f>'将来負担比率（分子）の構造'!I$50</f>
        <v>35859</v>
      </c>
      <c r="E58" s="135"/>
      <c r="F58" s="135"/>
      <c r="G58" s="135">
        <f>'将来負担比率（分子）の構造'!J$50</f>
        <v>40242</v>
      </c>
      <c r="H58" s="135"/>
      <c r="I58" s="135"/>
      <c r="J58" s="135">
        <f>'将来負担比率（分子）の構造'!K$50</f>
        <v>37124</v>
      </c>
      <c r="K58" s="135"/>
      <c r="L58" s="135"/>
      <c r="M58" s="135">
        <f>'将来負担比率（分子）の構造'!L$50</f>
        <v>34316</v>
      </c>
      <c r="N58" s="135"/>
      <c r="O58" s="135"/>
      <c r="P58" s="135">
        <f>'将来負担比率（分子）の構造'!M$50</f>
        <v>35874</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135</v>
      </c>
      <c r="C61" s="135"/>
      <c r="D61" s="135"/>
      <c r="E61" s="135">
        <f>'将来負担比率（分子）の構造'!J$46</f>
        <v>94</v>
      </c>
      <c r="F61" s="135"/>
      <c r="G61" s="135"/>
      <c r="H61" s="135">
        <f>'将来負担比率（分子）の構造'!K$46</f>
        <v>115</v>
      </c>
      <c r="I61" s="135"/>
      <c r="J61" s="135"/>
      <c r="K61" s="135">
        <f>'将来負担比率（分子）の構造'!L$46</f>
        <v>220</v>
      </c>
      <c r="L61" s="135"/>
      <c r="M61" s="135"/>
      <c r="N61" s="135">
        <f>'将来負担比率（分子）の構造'!M$46</f>
        <v>10</v>
      </c>
      <c r="O61" s="135"/>
      <c r="P61" s="135"/>
    </row>
    <row r="62" spans="1:16" x14ac:dyDescent="0.2">
      <c r="A62" s="135" t="s">
        <v>27</v>
      </c>
      <c r="B62" s="135">
        <f>'将来負担比率（分子）の構造'!I$45</f>
        <v>209071</v>
      </c>
      <c r="C62" s="135"/>
      <c r="D62" s="135"/>
      <c r="E62" s="135">
        <f>'将来負担比率（分子）の構造'!J$45</f>
        <v>196431</v>
      </c>
      <c r="F62" s="135"/>
      <c r="G62" s="135"/>
      <c r="H62" s="135">
        <f>'将来負担比率（分子）の構造'!K$45</f>
        <v>197603</v>
      </c>
      <c r="I62" s="135"/>
      <c r="J62" s="135"/>
      <c r="K62" s="135">
        <f>'将来負担比率（分子）の構造'!L$45</f>
        <v>189144</v>
      </c>
      <c r="L62" s="135"/>
      <c r="M62" s="135"/>
      <c r="N62" s="135">
        <f>'将来負担比率（分子）の構造'!M$45</f>
        <v>188707</v>
      </c>
      <c r="O62" s="135"/>
      <c r="P62" s="135"/>
    </row>
    <row r="63" spans="1:16" x14ac:dyDescent="0.2">
      <c r="A63" s="135" t="s">
        <v>26</v>
      </c>
      <c r="B63" s="135">
        <f>'将来負担比率（分子）の構造'!I$44</f>
        <v>10164</v>
      </c>
      <c r="C63" s="135"/>
      <c r="D63" s="135"/>
      <c r="E63" s="135">
        <f>'将来負担比率（分子）の構造'!J$44</f>
        <v>9919</v>
      </c>
      <c r="F63" s="135"/>
      <c r="G63" s="135"/>
      <c r="H63" s="135">
        <f>'将来負担比率（分子）の構造'!K$44</f>
        <v>9882</v>
      </c>
      <c r="I63" s="135"/>
      <c r="J63" s="135"/>
      <c r="K63" s="135">
        <f>'将来負担比率（分子）の構造'!L$44</f>
        <v>10197</v>
      </c>
      <c r="L63" s="135"/>
      <c r="M63" s="135"/>
      <c r="N63" s="135">
        <f>'将来負担比率（分子）の構造'!M$44</f>
        <v>10508</v>
      </c>
      <c r="O63" s="135"/>
      <c r="P63" s="135"/>
    </row>
    <row r="64" spans="1:16" x14ac:dyDescent="0.2">
      <c r="A64" s="135" t="s">
        <v>25</v>
      </c>
      <c r="B64" s="135">
        <f>'将来負担比率（分子）の構造'!I$43</f>
        <v>43446</v>
      </c>
      <c r="C64" s="135"/>
      <c r="D64" s="135"/>
      <c r="E64" s="135">
        <f>'将来負担比率（分子）の構造'!J$43</f>
        <v>42892</v>
      </c>
      <c r="F64" s="135"/>
      <c r="G64" s="135"/>
      <c r="H64" s="135">
        <f>'将来負担比率（分子）の構造'!K$43</f>
        <v>41541</v>
      </c>
      <c r="I64" s="135"/>
      <c r="J64" s="135"/>
      <c r="K64" s="135">
        <f>'将来負担比率（分子）の構造'!L$43</f>
        <v>40752</v>
      </c>
      <c r="L64" s="135"/>
      <c r="M64" s="135"/>
      <c r="N64" s="135">
        <f>'将来負担比率（分子）の構造'!M$43</f>
        <v>39444</v>
      </c>
      <c r="O64" s="135"/>
      <c r="P64" s="135"/>
    </row>
    <row r="65" spans="1:16" x14ac:dyDescent="0.2">
      <c r="A65" s="135" t="s">
        <v>24</v>
      </c>
      <c r="B65" s="135">
        <f>'将来負担比率（分子）の構造'!I$42</f>
        <v>23551</v>
      </c>
      <c r="C65" s="135"/>
      <c r="D65" s="135"/>
      <c r="E65" s="135">
        <f>'将来負担比率（分子）の構造'!J$42</f>
        <v>19653</v>
      </c>
      <c r="F65" s="135"/>
      <c r="G65" s="135"/>
      <c r="H65" s="135">
        <f>'将来負担比率（分子）の構造'!K$42</f>
        <v>16954</v>
      </c>
      <c r="I65" s="135"/>
      <c r="J65" s="135"/>
      <c r="K65" s="135">
        <f>'将来負担比率（分子）の構造'!L$42</f>
        <v>11868</v>
      </c>
      <c r="L65" s="135"/>
      <c r="M65" s="135"/>
      <c r="N65" s="135">
        <f>'将来負担比率（分子）の構造'!M$42</f>
        <v>8872</v>
      </c>
      <c r="O65" s="135"/>
      <c r="P65" s="135"/>
    </row>
    <row r="66" spans="1:16" x14ac:dyDescent="0.2">
      <c r="A66" s="135" t="s">
        <v>23</v>
      </c>
      <c r="B66" s="135">
        <f>'将来負担比率（分子）の構造'!I$41</f>
        <v>1358214</v>
      </c>
      <c r="C66" s="135"/>
      <c r="D66" s="135"/>
      <c r="E66" s="135">
        <f>'将来負担比率（分子）の構造'!J$41</f>
        <v>1384117</v>
      </c>
      <c r="F66" s="135"/>
      <c r="G66" s="135"/>
      <c r="H66" s="135">
        <f>'将来負担比率（分子）の構造'!K$41</f>
        <v>1411774</v>
      </c>
      <c r="I66" s="135"/>
      <c r="J66" s="135"/>
      <c r="K66" s="135">
        <f>'将来負担比率（分子）の構造'!L$41</f>
        <v>1430058</v>
      </c>
      <c r="L66" s="135"/>
      <c r="M66" s="135"/>
      <c r="N66" s="135">
        <f>'将来負担比率（分子）の構造'!M$41</f>
        <v>1442101</v>
      </c>
      <c r="O66" s="135"/>
      <c r="P66" s="135"/>
    </row>
    <row r="67" spans="1:16" x14ac:dyDescent="0.2">
      <c r="A67" s="135" t="s">
        <v>67</v>
      </c>
      <c r="B67" s="135" t="e">
        <f>NA()</f>
        <v>#N/A</v>
      </c>
      <c r="C67" s="135">
        <f>IF(ISNUMBER('将来負担比率（分子）の構造'!I$53), IF('将来負担比率（分子）の構造'!I$53 &lt; 0, 0, '将来負担比率（分子）の構造'!I$53), NA())</f>
        <v>686949</v>
      </c>
      <c r="D67" s="135" t="e">
        <f>NA()</f>
        <v>#N/A</v>
      </c>
      <c r="E67" s="135" t="e">
        <f>NA()</f>
        <v>#N/A</v>
      </c>
      <c r="F67" s="135">
        <f>IF(ISNUMBER('将来負担比率（分子）の構造'!J$53), IF('将来負担比率（分子）の構造'!J$53 &lt; 0, 0, '将来負担比率（分子）の構造'!J$53), NA())</f>
        <v>667723</v>
      </c>
      <c r="G67" s="135" t="e">
        <f>NA()</f>
        <v>#N/A</v>
      </c>
      <c r="H67" s="135" t="e">
        <f>NA()</f>
        <v>#N/A</v>
      </c>
      <c r="I67" s="135">
        <f>IF(ISNUMBER('将来負担比率（分子）の構造'!K$53), IF('将来負担比率（分子）の構造'!K$53 &lt; 0, 0, '将来負担比率（分子）の構造'!K$53), NA())</f>
        <v>668838</v>
      </c>
      <c r="J67" s="135" t="e">
        <f>NA()</f>
        <v>#N/A</v>
      </c>
      <c r="K67" s="135" t="e">
        <f>NA()</f>
        <v>#N/A</v>
      </c>
      <c r="L67" s="135">
        <f>IF(ISNUMBER('将来負担比率（分子）の構造'!L$53), IF('将来負担比率（分子）の構造'!L$53 &lt; 0, 0, '将来負担比率（分子）の構造'!L$53), NA())</f>
        <v>672437</v>
      </c>
      <c r="M67" s="135" t="e">
        <f>NA()</f>
        <v>#N/A</v>
      </c>
      <c r="N67" s="135" t="e">
        <f>NA()</f>
        <v>#N/A</v>
      </c>
      <c r="O67" s="135">
        <f>IF(ISNUMBER('将来負担比率（分子）の構造'!M$53), IF('将来負担比率（分子）の構造'!M$53 &lt; 0, 0, '将来負担比率（分子）の構造'!M$53), NA())</f>
        <v>677798</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17470</v>
      </c>
      <c r="C72" s="139">
        <f>基金残高に係る経年分析!G55</f>
        <v>10077</v>
      </c>
      <c r="D72" s="139">
        <f>基金残高に係る経年分析!H55</f>
        <v>6580</v>
      </c>
    </row>
    <row r="73" spans="1:16" x14ac:dyDescent="0.2">
      <c r="A73" s="138" t="s">
        <v>70</v>
      </c>
      <c r="B73" s="139" t="str">
        <f>基金残高に係る経年分析!F56</f>
        <v>-</v>
      </c>
      <c r="C73" s="139" t="str">
        <f>基金残高に係る経年分析!G56</f>
        <v>-</v>
      </c>
      <c r="D73" s="139" t="str">
        <f>基金残高に係る経年分析!H56</f>
        <v>-</v>
      </c>
    </row>
    <row r="74" spans="1:16" x14ac:dyDescent="0.2">
      <c r="A74" s="138" t="s">
        <v>71</v>
      </c>
      <c r="B74" s="139">
        <f>基金残高に係る経年分析!F57</f>
        <v>21079</v>
      </c>
      <c r="C74" s="139">
        <f>基金残高に係る経年分析!G57</f>
        <v>18283</v>
      </c>
      <c r="D74" s="139">
        <f>基金残高に係る経年分析!H57</f>
        <v>19180</v>
      </c>
    </row>
  </sheetData>
  <sheetProtection algorithmName="SHA-512" hashValue="ZFVotgUizkyiHMkcBsJ1f9IFzjTHfjMaaCUbBlYbIqMP1bZHjjOsD0jvisVgckPZQbhOqAj/NAaWw5RlEgj5Zw==" saltValue="ZMXAoD5i9KPCMsVkw45v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183</v>
      </c>
      <c r="DD1" s="573"/>
      <c r="DE1" s="573"/>
      <c r="DF1" s="573"/>
      <c r="DG1" s="573"/>
      <c r="DH1" s="573"/>
      <c r="DI1" s="574"/>
      <c r="DK1" s="572" t="s">
        <v>184</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185</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186</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187</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188</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189</v>
      </c>
      <c r="S4" s="576"/>
      <c r="T4" s="576"/>
      <c r="U4" s="576"/>
      <c r="V4" s="576"/>
      <c r="W4" s="576"/>
      <c r="X4" s="576"/>
      <c r="Y4" s="577"/>
      <c r="Z4" s="575" t="s">
        <v>190</v>
      </c>
      <c r="AA4" s="576"/>
      <c r="AB4" s="576"/>
      <c r="AC4" s="577"/>
      <c r="AD4" s="575" t="s">
        <v>191</v>
      </c>
      <c r="AE4" s="576"/>
      <c r="AF4" s="576"/>
      <c r="AG4" s="576"/>
      <c r="AH4" s="576"/>
      <c r="AI4" s="576"/>
      <c r="AJ4" s="576"/>
      <c r="AK4" s="577"/>
      <c r="AL4" s="575" t="s">
        <v>190</v>
      </c>
      <c r="AM4" s="576"/>
      <c r="AN4" s="576"/>
      <c r="AO4" s="577"/>
      <c r="AP4" s="578" t="s">
        <v>192</v>
      </c>
      <c r="AQ4" s="578"/>
      <c r="AR4" s="578"/>
      <c r="AS4" s="578"/>
      <c r="AT4" s="578"/>
      <c r="AU4" s="578"/>
      <c r="AV4" s="578"/>
      <c r="AW4" s="578"/>
      <c r="AX4" s="578"/>
      <c r="AY4" s="578"/>
      <c r="AZ4" s="578"/>
      <c r="BA4" s="578"/>
      <c r="BB4" s="578"/>
      <c r="BC4" s="578"/>
      <c r="BD4" s="578" t="s">
        <v>193</v>
      </c>
      <c r="BE4" s="578"/>
      <c r="BF4" s="578"/>
      <c r="BG4" s="578"/>
      <c r="BH4" s="578"/>
      <c r="BI4" s="578"/>
      <c r="BJ4" s="578"/>
      <c r="BK4" s="578"/>
      <c r="BL4" s="578" t="s">
        <v>190</v>
      </c>
      <c r="BM4" s="578"/>
      <c r="BN4" s="578"/>
      <c r="BO4" s="578"/>
      <c r="BP4" s="578" t="s">
        <v>194</v>
      </c>
      <c r="BQ4" s="578"/>
      <c r="BR4" s="578"/>
      <c r="BS4" s="578"/>
      <c r="BT4" s="578"/>
      <c r="BU4" s="578"/>
      <c r="BV4" s="578"/>
      <c r="BW4" s="578"/>
      <c r="BY4" s="575" t="s">
        <v>195</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196</v>
      </c>
      <c r="C5" s="580"/>
      <c r="D5" s="580"/>
      <c r="E5" s="580"/>
      <c r="F5" s="580"/>
      <c r="G5" s="580"/>
      <c r="H5" s="580"/>
      <c r="I5" s="580"/>
      <c r="J5" s="580"/>
      <c r="K5" s="580"/>
      <c r="L5" s="580"/>
      <c r="M5" s="580"/>
      <c r="N5" s="580"/>
      <c r="O5" s="580"/>
      <c r="P5" s="580"/>
      <c r="Q5" s="581"/>
      <c r="R5" s="582">
        <v>260275786</v>
      </c>
      <c r="S5" s="583"/>
      <c r="T5" s="583"/>
      <c r="U5" s="583"/>
      <c r="V5" s="583"/>
      <c r="W5" s="583"/>
      <c r="X5" s="583"/>
      <c r="Y5" s="584"/>
      <c r="Z5" s="585">
        <v>37.799999999999997</v>
      </c>
      <c r="AA5" s="585"/>
      <c r="AB5" s="585"/>
      <c r="AC5" s="585"/>
      <c r="AD5" s="586">
        <v>219912250</v>
      </c>
      <c r="AE5" s="586"/>
      <c r="AF5" s="586"/>
      <c r="AG5" s="586"/>
      <c r="AH5" s="586"/>
      <c r="AI5" s="586"/>
      <c r="AJ5" s="586"/>
      <c r="AK5" s="586"/>
      <c r="AL5" s="587">
        <v>56.6</v>
      </c>
      <c r="AM5" s="588"/>
      <c r="AN5" s="588"/>
      <c r="AO5" s="589"/>
      <c r="AP5" s="579" t="s">
        <v>197</v>
      </c>
      <c r="AQ5" s="580"/>
      <c r="AR5" s="580"/>
      <c r="AS5" s="580"/>
      <c r="AT5" s="580"/>
      <c r="AU5" s="580"/>
      <c r="AV5" s="580"/>
      <c r="AW5" s="580"/>
      <c r="AX5" s="580"/>
      <c r="AY5" s="580"/>
      <c r="AZ5" s="580"/>
      <c r="BA5" s="580"/>
      <c r="BB5" s="580"/>
      <c r="BC5" s="581"/>
      <c r="BD5" s="593">
        <v>259794765</v>
      </c>
      <c r="BE5" s="594"/>
      <c r="BF5" s="594"/>
      <c r="BG5" s="594"/>
      <c r="BH5" s="594"/>
      <c r="BI5" s="594"/>
      <c r="BJ5" s="594"/>
      <c r="BK5" s="595"/>
      <c r="BL5" s="596">
        <v>99.8</v>
      </c>
      <c r="BM5" s="596"/>
      <c r="BN5" s="596"/>
      <c r="BO5" s="596"/>
      <c r="BP5" s="597">
        <v>2239042</v>
      </c>
      <c r="BQ5" s="597"/>
      <c r="BR5" s="597"/>
      <c r="BS5" s="597"/>
      <c r="BT5" s="597"/>
      <c r="BU5" s="597"/>
      <c r="BV5" s="597"/>
      <c r="BW5" s="601"/>
      <c r="BY5" s="575" t="s">
        <v>192</v>
      </c>
      <c r="BZ5" s="576"/>
      <c r="CA5" s="576"/>
      <c r="CB5" s="576"/>
      <c r="CC5" s="576"/>
      <c r="CD5" s="576"/>
      <c r="CE5" s="576"/>
      <c r="CF5" s="576"/>
      <c r="CG5" s="576"/>
      <c r="CH5" s="576"/>
      <c r="CI5" s="576"/>
      <c r="CJ5" s="576"/>
      <c r="CK5" s="576"/>
      <c r="CL5" s="577"/>
      <c r="CM5" s="575" t="s">
        <v>198</v>
      </c>
      <c r="CN5" s="576"/>
      <c r="CO5" s="576"/>
      <c r="CP5" s="576"/>
      <c r="CQ5" s="576"/>
      <c r="CR5" s="576"/>
      <c r="CS5" s="576"/>
      <c r="CT5" s="577"/>
      <c r="CU5" s="575" t="s">
        <v>190</v>
      </c>
      <c r="CV5" s="576"/>
      <c r="CW5" s="576"/>
      <c r="CX5" s="577"/>
      <c r="CY5" s="575" t="s">
        <v>199</v>
      </c>
      <c r="CZ5" s="576"/>
      <c r="DA5" s="576"/>
      <c r="DB5" s="576"/>
      <c r="DC5" s="576"/>
      <c r="DD5" s="576"/>
      <c r="DE5" s="576"/>
      <c r="DF5" s="576"/>
      <c r="DG5" s="576"/>
      <c r="DH5" s="576"/>
      <c r="DI5" s="576"/>
      <c r="DJ5" s="576"/>
      <c r="DK5" s="577"/>
      <c r="DL5" s="575" t="s">
        <v>200</v>
      </c>
      <c r="DM5" s="576"/>
      <c r="DN5" s="576"/>
      <c r="DO5" s="576"/>
      <c r="DP5" s="576"/>
      <c r="DQ5" s="576"/>
      <c r="DR5" s="576"/>
      <c r="DS5" s="576"/>
      <c r="DT5" s="576"/>
      <c r="DU5" s="576"/>
      <c r="DV5" s="576"/>
      <c r="DW5" s="576"/>
      <c r="DX5" s="577"/>
    </row>
    <row r="6" spans="2:138" ht="11.25" customHeight="1" x14ac:dyDescent="0.2">
      <c r="B6" s="590" t="s">
        <v>201</v>
      </c>
      <c r="C6" s="591"/>
      <c r="D6" s="591"/>
      <c r="E6" s="591"/>
      <c r="F6" s="591"/>
      <c r="G6" s="591"/>
      <c r="H6" s="591"/>
      <c r="I6" s="591"/>
      <c r="J6" s="591"/>
      <c r="K6" s="591"/>
      <c r="L6" s="591"/>
      <c r="M6" s="591"/>
      <c r="N6" s="591"/>
      <c r="O6" s="591"/>
      <c r="P6" s="591"/>
      <c r="Q6" s="592"/>
      <c r="R6" s="593">
        <v>29277040</v>
      </c>
      <c r="S6" s="594"/>
      <c r="T6" s="594"/>
      <c r="U6" s="594"/>
      <c r="V6" s="594"/>
      <c r="W6" s="594"/>
      <c r="X6" s="594"/>
      <c r="Y6" s="595"/>
      <c r="Z6" s="596">
        <v>4.3</v>
      </c>
      <c r="AA6" s="596"/>
      <c r="AB6" s="596"/>
      <c r="AC6" s="596"/>
      <c r="AD6" s="597">
        <v>29277040</v>
      </c>
      <c r="AE6" s="597"/>
      <c r="AF6" s="597"/>
      <c r="AG6" s="597"/>
      <c r="AH6" s="597"/>
      <c r="AI6" s="597"/>
      <c r="AJ6" s="597"/>
      <c r="AK6" s="597"/>
      <c r="AL6" s="598">
        <v>7.5</v>
      </c>
      <c r="AM6" s="599"/>
      <c r="AN6" s="599"/>
      <c r="AO6" s="600"/>
      <c r="AP6" s="590" t="s">
        <v>202</v>
      </c>
      <c r="AQ6" s="591"/>
      <c r="AR6" s="591"/>
      <c r="AS6" s="591"/>
      <c r="AT6" s="591"/>
      <c r="AU6" s="591"/>
      <c r="AV6" s="591"/>
      <c r="AW6" s="591"/>
      <c r="AX6" s="591"/>
      <c r="AY6" s="591"/>
      <c r="AZ6" s="591"/>
      <c r="BA6" s="591"/>
      <c r="BB6" s="591"/>
      <c r="BC6" s="592"/>
      <c r="BD6" s="593">
        <v>259794765</v>
      </c>
      <c r="BE6" s="594"/>
      <c r="BF6" s="594"/>
      <c r="BG6" s="594"/>
      <c r="BH6" s="594"/>
      <c r="BI6" s="594"/>
      <c r="BJ6" s="594"/>
      <c r="BK6" s="595"/>
      <c r="BL6" s="596">
        <v>99.8</v>
      </c>
      <c r="BM6" s="596"/>
      <c r="BN6" s="596"/>
      <c r="BO6" s="596"/>
      <c r="BP6" s="597">
        <v>2239042</v>
      </c>
      <c r="BQ6" s="597"/>
      <c r="BR6" s="597"/>
      <c r="BS6" s="597"/>
      <c r="BT6" s="597"/>
      <c r="BU6" s="597"/>
      <c r="BV6" s="597"/>
      <c r="BW6" s="601"/>
      <c r="BY6" s="579" t="s">
        <v>203</v>
      </c>
      <c r="BZ6" s="580"/>
      <c r="CA6" s="580"/>
      <c r="CB6" s="580"/>
      <c r="CC6" s="580"/>
      <c r="CD6" s="580"/>
      <c r="CE6" s="580"/>
      <c r="CF6" s="580"/>
      <c r="CG6" s="580"/>
      <c r="CH6" s="580"/>
      <c r="CI6" s="580"/>
      <c r="CJ6" s="580"/>
      <c r="CK6" s="580"/>
      <c r="CL6" s="581"/>
      <c r="CM6" s="593">
        <v>1449978</v>
      </c>
      <c r="CN6" s="594"/>
      <c r="CO6" s="594"/>
      <c r="CP6" s="594"/>
      <c r="CQ6" s="594"/>
      <c r="CR6" s="594"/>
      <c r="CS6" s="594"/>
      <c r="CT6" s="595"/>
      <c r="CU6" s="596">
        <v>0.2</v>
      </c>
      <c r="CV6" s="596"/>
      <c r="CW6" s="596"/>
      <c r="CX6" s="596"/>
      <c r="CY6" s="602">
        <v>545</v>
      </c>
      <c r="CZ6" s="594"/>
      <c r="DA6" s="594"/>
      <c r="DB6" s="594"/>
      <c r="DC6" s="594"/>
      <c r="DD6" s="594"/>
      <c r="DE6" s="594"/>
      <c r="DF6" s="594"/>
      <c r="DG6" s="594"/>
      <c r="DH6" s="594"/>
      <c r="DI6" s="594"/>
      <c r="DJ6" s="594"/>
      <c r="DK6" s="595"/>
      <c r="DL6" s="602">
        <v>1414012</v>
      </c>
      <c r="DM6" s="594"/>
      <c r="DN6" s="594"/>
      <c r="DO6" s="594"/>
      <c r="DP6" s="594"/>
      <c r="DQ6" s="594"/>
      <c r="DR6" s="594"/>
      <c r="DS6" s="594"/>
      <c r="DT6" s="594"/>
      <c r="DU6" s="594"/>
      <c r="DV6" s="594"/>
      <c r="DW6" s="594"/>
      <c r="DX6" s="603"/>
    </row>
    <row r="7" spans="2:138" ht="11.25" customHeight="1" x14ac:dyDescent="0.2">
      <c r="B7" s="590" t="s">
        <v>204</v>
      </c>
      <c r="C7" s="591"/>
      <c r="D7" s="591"/>
      <c r="E7" s="591"/>
      <c r="F7" s="591"/>
      <c r="G7" s="591"/>
      <c r="H7" s="591"/>
      <c r="I7" s="591"/>
      <c r="J7" s="591"/>
      <c r="K7" s="591"/>
      <c r="L7" s="591"/>
      <c r="M7" s="591"/>
      <c r="N7" s="591"/>
      <c r="O7" s="591"/>
      <c r="P7" s="591"/>
      <c r="Q7" s="592"/>
      <c r="R7" s="593">
        <v>2864326</v>
      </c>
      <c r="S7" s="594"/>
      <c r="T7" s="594"/>
      <c r="U7" s="594"/>
      <c r="V7" s="594"/>
      <c r="W7" s="594"/>
      <c r="X7" s="594"/>
      <c r="Y7" s="595"/>
      <c r="Z7" s="596">
        <v>0.4</v>
      </c>
      <c r="AA7" s="596"/>
      <c r="AB7" s="596"/>
      <c r="AC7" s="596"/>
      <c r="AD7" s="597">
        <v>2864326</v>
      </c>
      <c r="AE7" s="597"/>
      <c r="AF7" s="597"/>
      <c r="AG7" s="597"/>
      <c r="AH7" s="597"/>
      <c r="AI7" s="597"/>
      <c r="AJ7" s="597"/>
      <c r="AK7" s="597"/>
      <c r="AL7" s="598">
        <v>0.7</v>
      </c>
      <c r="AM7" s="599"/>
      <c r="AN7" s="599"/>
      <c r="AO7" s="600"/>
      <c r="AP7" s="590" t="s">
        <v>205</v>
      </c>
      <c r="AQ7" s="591"/>
      <c r="AR7" s="591"/>
      <c r="AS7" s="591"/>
      <c r="AT7" s="591"/>
      <c r="AU7" s="591"/>
      <c r="AV7" s="591"/>
      <c r="AW7" s="591"/>
      <c r="AX7" s="591"/>
      <c r="AY7" s="591"/>
      <c r="AZ7" s="591"/>
      <c r="BA7" s="591"/>
      <c r="BB7" s="591"/>
      <c r="BC7" s="592"/>
      <c r="BD7" s="593">
        <v>80064655</v>
      </c>
      <c r="BE7" s="594"/>
      <c r="BF7" s="594"/>
      <c r="BG7" s="594"/>
      <c r="BH7" s="594"/>
      <c r="BI7" s="594"/>
      <c r="BJ7" s="594"/>
      <c r="BK7" s="595"/>
      <c r="BL7" s="596">
        <v>30.8</v>
      </c>
      <c r="BM7" s="596"/>
      <c r="BN7" s="596"/>
      <c r="BO7" s="596"/>
      <c r="BP7" s="597">
        <v>2239042</v>
      </c>
      <c r="BQ7" s="597"/>
      <c r="BR7" s="597"/>
      <c r="BS7" s="597"/>
      <c r="BT7" s="597"/>
      <c r="BU7" s="597"/>
      <c r="BV7" s="597"/>
      <c r="BW7" s="601"/>
      <c r="BY7" s="590" t="s">
        <v>206</v>
      </c>
      <c r="BZ7" s="591"/>
      <c r="CA7" s="591"/>
      <c r="CB7" s="591"/>
      <c r="CC7" s="591"/>
      <c r="CD7" s="591"/>
      <c r="CE7" s="591"/>
      <c r="CF7" s="591"/>
      <c r="CG7" s="591"/>
      <c r="CH7" s="591"/>
      <c r="CI7" s="591"/>
      <c r="CJ7" s="591"/>
      <c r="CK7" s="591"/>
      <c r="CL7" s="592"/>
      <c r="CM7" s="593">
        <v>28923708</v>
      </c>
      <c r="CN7" s="594"/>
      <c r="CO7" s="594"/>
      <c r="CP7" s="594"/>
      <c r="CQ7" s="594"/>
      <c r="CR7" s="594"/>
      <c r="CS7" s="594"/>
      <c r="CT7" s="595"/>
      <c r="CU7" s="596">
        <v>4.3</v>
      </c>
      <c r="CV7" s="596"/>
      <c r="CW7" s="596"/>
      <c r="CX7" s="596"/>
      <c r="CY7" s="602">
        <v>3184123</v>
      </c>
      <c r="CZ7" s="594"/>
      <c r="DA7" s="594"/>
      <c r="DB7" s="594"/>
      <c r="DC7" s="594"/>
      <c r="DD7" s="594"/>
      <c r="DE7" s="594"/>
      <c r="DF7" s="594"/>
      <c r="DG7" s="594"/>
      <c r="DH7" s="594"/>
      <c r="DI7" s="594"/>
      <c r="DJ7" s="594"/>
      <c r="DK7" s="595"/>
      <c r="DL7" s="602">
        <v>23833393</v>
      </c>
      <c r="DM7" s="594"/>
      <c r="DN7" s="594"/>
      <c r="DO7" s="594"/>
      <c r="DP7" s="594"/>
      <c r="DQ7" s="594"/>
      <c r="DR7" s="594"/>
      <c r="DS7" s="594"/>
      <c r="DT7" s="594"/>
      <c r="DU7" s="594"/>
      <c r="DV7" s="594"/>
      <c r="DW7" s="594"/>
      <c r="DX7" s="603"/>
    </row>
    <row r="8" spans="2:138" ht="11.25" customHeight="1" x14ac:dyDescent="0.2">
      <c r="B8" s="590" t="s">
        <v>207</v>
      </c>
      <c r="C8" s="591"/>
      <c r="D8" s="591"/>
      <c r="E8" s="591"/>
      <c r="F8" s="591"/>
      <c r="G8" s="591"/>
      <c r="H8" s="591"/>
      <c r="I8" s="591"/>
      <c r="J8" s="591"/>
      <c r="K8" s="591"/>
      <c r="L8" s="591"/>
      <c r="M8" s="591"/>
      <c r="N8" s="591"/>
      <c r="O8" s="591"/>
      <c r="P8" s="591"/>
      <c r="Q8" s="592"/>
      <c r="R8" s="593" t="s">
        <v>113</v>
      </c>
      <c r="S8" s="594"/>
      <c r="T8" s="594"/>
      <c r="U8" s="594"/>
      <c r="V8" s="594"/>
      <c r="W8" s="594"/>
      <c r="X8" s="594"/>
      <c r="Y8" s="595"/>
      <c r="Z8" s="596" t="s">
        <v>208</v>
      </c>
      <c r="AA8" s="596"/>
      <c r="AB8" s="596"/>
      <c r="AC8" s="596"/>
      <c r="AD8" s="597" t="s">
        <v>147</v>
      </c>
      <c r="AE8" s="597"/>
      <c r="AF8" s="597"/>
      <c r="AG8" s="597"/>
      <c r="AH8" s="597"/>
      <c r="AI8" s="597"/>
      <c r="AJ8" s="597"/>
      <c r="AK8" s="597"/>
      <c r="AL8" s="598" t="s">
        <v>113</v>
      </c>
      <c r="AM8" s="599"/>
      <c r="AN8" s="599"/>
      <c r="AO8" s="600"/>
      <c r="AP8" s="590" t="s">
        <v>209</v>
      </c>
      <c r="AQ8" s="591"/>
      <c r="AR8" s="591"/>
      <c r="AS8" s="591"/>
      <c r="AT8" s="591"/>
      <c r="AU8" s="591"/>
      <c r="AV8" s="591"/>
      <c r="AW8" s="591"/>
      <c r="AX8" s="591"/>
      <c r="AY8" s="591"/>
      <c r="AZ8" s="591"/>
      <c r="BA8" s="591"/>
      <c r="BB8" s="591"/>
      <c r="BC8" s="592"/>
      <c r="BD8" s="593">
        <v>2257772</v>
      </c>
      <c r="BE8" s="594"/>
      <c r="BF8" s="594"/>
      <c r="BG8" s="594"/>
      <c r="BH8" s="594"/>
      <c r="BI8" s="594"/>
      <c r="BJ8" s="594"/>
      <c r="BK8" s="595"/>
      <c r="BL8" s="596">
        <v>0.9</v>
      </c>
      <c r="BM8" s="596"/>
      <c r="BN8" s="596"/>
      <c r="BO8" s="596"/>
      <c r="BP8" s="597">
        <v>887859</v>
      </c>
      <c r="BQ8" s="597"/>
      <c r="BR8" s="597"/>
      <c r="BS8" s="597"/>
      <c r="BT8" s="597"/>
      <c r="BU8" s="597"/>
      <c r="BV8" s="597"/>
      <c r="BW8" s="601"/>
      <c r="BY8" s="590" t="s">
        <v>210</v>
      </c>
      <c r="BZ8" s="591"/>
      <c r="CA8" s="591"/>
      <c r="CB8" s="591"/>
      <c r="CC8" s="591"/>
      <c r="CD8" s="591"/>
      <c r="CE8" s="591"/>
      <c r="CF8" s="591"/>
      <c r="CG8" s="591"/>
      <c r="CH8" s="591"/>
      <c r="CI8" s="591"/>
      <c r="CJ8" s="591"/>
      <c r="CK8" s="591"/>
      <c r="CL8" s="592"/>
      <c r="CM8" s="593">
        <v>113561361</v>
      </c>
      <c r="CN8" s="594"/>
      <c r="CO8" s="594"/>
      <c r="CP8" s="594"/>
      <c r="CQ8" s="594"/>
      <c r="CR8" s="594"/>
      <c r="CS8" s="594"/>
      <c r="CT8" s="595"/>
      <c r="CU8" s="596">
        <v>16.8</v>
      </c>
      <c r="CV8" s="596"/>
      <c r="CW8" s="596"/>
      <c r="CX8" s="596"/>
      <c r="CY8" s="602">
        <v>3918973</v>
      </c>
      <c r="CZ8" s="594"/>
      <c r="DA8" s="594"/>
      <c r="DB8" s="594"/>
      <c r="DC8" s="594"/>
      <c r="DD8" s="594"/>
      <c r="DE8" s="594"/>
      <c r="DF8" s="594"/>
      <c r="DG8" s="594"/>
      <c r="DH8" s="594"/>
      <c r="DI8" s="594"/>
      <c r="DJ8" s="594"/>
      <c r="DK8" s="595"/>
      <c r="DL8" s="602">
        <v>96149529</v>
      </c>
      <c r="DM8" s="594"/>
      <c r="DN8" s="594"/>
      <c r="DO8" s="594"/>
      <c r="DP8" s="594"/>
      <c r="DQ8" s="594"/>
      <c r="DR8" s="594"/>
      <c r="DS8" s="594"/>
      <c r="DT8" s="594"/>
      <c r="DU8" s="594"/>
      <c r="DV8" s="594"/>
      <c r="DW8" s="594"/>
      <c r="DX8" s="603"/>
    </row>
    <row r="9" spans="2:138" ht="11.25" customHeight="1" x14ac:dyDescent="0.2">
      <c r="B9" s="590" t="s">
        <v>211</v>
      </c>
      <c r="C9" s="591"/>
      <c r="D9" s="591"/>
      <c r="E9" s="591"/>
      <c r="F9" s="591"/>
      <c r="G9" s="591"/>
      <c r="H9" s="591"/>
      <c r="I9" s="591"/>
      <c r="J9" s="591"/>
      <c r="K9" s="591"/>
      <c r="L9" s="591"/>
      <c r="M9" s="591"/>
      <c r="N9" s="591"/>
      <c r="O9" s="591"/>
      <c r="P9" s="591"/>
      <c r="Q9" s="592"/>
      <c r="R9" s="593" t="s">
        <v>113</v>
      </c>
      <c r="S9" s="594"/>
      <c r="T9" s="594"/>
      <c r="U9" s="594"/>
      <c r="V9" s="594"/>
      <c r="W9" s="594"/>
      <c r="X9" s="594"/>
      <c r="Y9" s="595"/>
      <c r="Z9" s="596" t="s">
        <v>113</v>
      </c>
      <c r="AA9" s="596"/>
      <c r="AB9" s="596"/>
      <c r="AC9" s="596"/>
      <c r="AD9" s="597" t="s">
        <v>147</v>
      </c>
      <c r="AE9" s="597"/>
      <c r="AF9" s="597"/>
      <c r="AG9" s="597"/>
      <c r="AH9" s="597"/>
      <c r="AI9" s="597"/>
      <c r="AJ9" s="597"/>
      <c r="AK9" s="597"/>
      <c r="AL9" s="598" t="s">
        <v>113</v>
      </c>
      <c r="AM9" s="599"/>
      <c r="AN9" s="599"/>
      <c r="AO9" s="600"/>
      <c r="AP9" s="590" t="s">
        <v>212</v>
      </c>
      <c r="AQ9" s="591"/>
      <c r="AR9" s="591"/>
      <c r="AS9" s="591"/>
      <c r="AT9" s="591"/>
      <c r="AU9" s="591"/>
      <c r="AV9" s="591"/>
      <c r="AW9" s="591"/>
      <c r="AX9" s="591"/>
      <c r="AY9" s="591"/>
      <c r="AZ9" s="591"/>
      <c r="BA9" s="591"/>
      <c r="BB9" s="591"/>
      <c r="BC9" s="592"/>
      <c r="BD9" s="593">
        <v>63301216</v>
      </c>
      <c r="BE9" s="594"/>
      <c r="BF9" s="594"/>
      <c r="BG9" s="594"/>
      <c r="BH9" s="594"/>
      <c r="BI9" s="594"/>
      <c r="BJ9" s="594"/>
      <c r="BK9" s="595"/>
      <c r="BL9" s="596">
        <v>24.3</v>
      </c>
      <c r="BM9" s="596"/>
      <c r="BN9" s="596"/>
      <c r="BO9" s="596"/>
      <c r="BP9" s="597" t="s">
        <v>147</v>
      </c>
      <c r="BQ9" s="597"/>
      <c r="BR9" s="597"/>
      <c r="BS9" s="597"/>
      <c r="BT9" s="597"/>
      <c r="BU9" s="597"/>
      <c r="BV9" s="597"/>
      <c r="BW9" s="601"/>
      <c r="BY9" s="590" t="s">
        <v>213</v>
      </c>
      <c r="BZ9" s="591"/>
      <c r="CA9" s="591"/>
      <c r="CB9" s="591"/>
      <c r="CC9" s="591"/>
      <c r="CD9" s="591"/>
      <c r="CE9" s="591"/>
      <c r="CF9" s="591"/>
      <c r="CG9" s="591"/>
      <c r="CH9" s="591"/>
      <c r="CI9" s="591"/>
      <c r="CJ9" s="591"/>
      <c r="CK9" s="591"/>
      <c r="CL9" s="592"/>
      <c r="CM9" s="593">
        <v>26146183</v>
      </c>
      <c r="CN9" s="594"/>
      <c r="CO9" s="594"/>
      <c r="CP9" s="594"/>
      <c r="CQ9" s="594"/>
      <c r="CR9" s="594"/>
      <c r="CS9" s="594"/>
      <c r="CT9" s="595"/>
      <c r="CU9" s="596">
        <v>3.9</v>
      </c>
      <c r="CV9" s="596"/>
      <c r="CW9" s="596"/>
      <c r="CX9" s="596"/>
      <c r="CY9" s="602">
        <v>5148857</v>
      </c>
      <c r="CZ9" s="594"/>
      <c r="DA9" s="594"/>
      <c r="DB9" s="594"/>
      <c r="DC9" s="594"/>
      <c r="DD9" s="594"/>
      <c r="DE9" s="594"/>
      <c r="DF9" s="594"/>
      <c r="DG9" s="594"/>
      <c r="DH9" s="594"/>
      <c r="DI9" s="594"/>
      <c r="DJ9" s="594"/>
      <c r="DK9" s="595"/>
      <c r="DL9" s="602">
        <v>14353912</v>
      </c>
      <c r="DM9" s="594"/>
      <c r="DN9" s="594"/>
      <c r="DO9" s="594"/>
      <c r="DP9" s="594"/>
      <c r="DQ9" s="594"/>
      <c r="DR9" s="594"/>
      <c r="DS9" s="594"/>
      <c r="DT9" s="594"/>
      <c r="DU9" s="594"/>
      <c r="DV9" s="594"/>
      <c r="DW9" s="594"/>
      <c r="DX9" s="603"/>
    </row>
    <row r="10" spans="2:138" ht="11.25" customHeight="1" x14ac:dyDescent="0.2">
      <c r="B10" s="590" t="s">
        <v>214</v>
      </c>
      <c r="C10" s="591"/>
      <c r="D10" s="591"/>
      <c r="E10" s="591"/>
      <c r="F10" s="591"/>
      <c r="G10" s="591"/>
      <c r="H10" s="591"/>
      <c r="I10" s="591"/>
      <c r="J10" s="591"/>
      <c r="K10" s="591"/>
      <c r="L10" s="591"/>
      <c r="M10" s="591"/>
      <c r="N10" s="591"/>
      <c r="O10" s="591"/>
      <c r="P10" s="591"/>
      <c r="Q10" s="592"/>
      <c r="R10" s="593">
        <v>136907</v>
      </c>
      <c r="S10" s="594"/>
      <c r="T10" s="594"/>
      <c r="U10" s="594"/>
      <c r="V10" s="594"/>
      <c r="W10" s="594"/>
      <c r="X10" s="594"/>
      <c r="Y10" s="595"/>
      <c r="Z10" s="596">
        <v>0</v>
      </c>
      <c r="AA10" s="596"/>
      <c r="AB10" s="596"/>
      <c r="AC10" s="596"/>
      <c r="AD10" s="597">
        <v>136907</v>
      </c>
      <c r="AE10" s="597"/>
      <c r="AF10" s="597"/>
      <c r="AG10" s="597"/>
      <c r="AH10" s="597"/>
      <c r="AI10" s="597"/>
      <c r="AJ10" s="597"/>
      <c r="AK10" s="597"/>
      <c r="AL10" s="598">
        <v>0</v>
      </c>
      <c r="AM10" s="599"/>
      <c r="AN10" s="599"/>
      <c r="AO10" s="600"/>
      <c r="AP10" s="590" t="s">
        <v>215</v>
      </c>
      <c r="AQ10" s="591"/>
      <c r="AR10" s="591"/>
      <c r="AS10" s="591"/>
      <c r="AT10" s="591"/>
      <c r="AU10" s="591"/>
      <c r="AV10" s="591"/>
      <c r="AW10" s="591"/>
      <c r="AX10" s="591"/>
      <c r="AY10" s="591"/>
      <c r="AZ10" s="591"/>
      <c r="BA10" s="591"/>
      <c r="BB10" s="591"/>
      <c r="BC10" s="592"/>
      <c r="BD10" s="593">
        <v>2133723</v>
      </c>
      <c r="BE10" s="594"/>
      <c r="BF10" s="594"/>
      <c r="BG10" s="594"/>
      <c r="BH10" s="594"/>
      <c r="BI10" s="594"/>
      <c r="BJ10" s="594"/>
      <c r="BK10" s="595"/>
      <c r="BL10" s="596">
        <v>0.8</v>
      </c>
      <c r="BM10" s="596"/>
      <c r="BN10" s="596"/>
      <c r="BO10" s="596"/>
      <c r="BP10" s="597">
        <v>193958</v>
      </c>
      <c r="BQ10" s="597"/>
      <c r="BR10" s="597"/>
      <c r="BS10" s="597"/>
      <c r="BT10" s="597"/>
      <c r="BU10" s="597"/>
      <c r="BV10" s="597"/>
      <c r="BW10" s="601"/>
      <c r="BY10" s="590" t="s">
        <v>216</v>
      </c>
      <c r="BZ10" s="591"/>
      <c r="CA10" s="591"/>
      <c r="CB10" s="591"/>
      <c r="CC10" s="591"/>
      <c r="CD10" s="591"/>
      <c r="CE10" s="591"/>
      <c r="CF10" s="591"/>
      <c r="CG10" s="591"/>
      <c r="CH10" s="591"/>
      <c r="CI10" s="591"/>
      <c r="CJ10" s="591"/>
      <c r="CK10" s="591"/>
      <c r="CL10" s="592"/>
      <c r="CM10" s="593">
        <v>2143899</v>
      </c>
      <c r="CN10" s="594"/>
      <c r="CO10" s="594"/>
      <c r="CP10" s="594"/>
      <c r="CQ10" s="594"/>
      <c r="CR10" s="594"/>
      <c r="CS10" s="594"/>
      <c r="CT10" s="595"/>
      <c r="CU10" s="596">
        <v>0.3</v>
      </c>
      <c r="CV10" s="596"/>
      <c r="CW10" s="596"/>
      <c r="CX10" s="596"/>
      <c r="CY10" s="602">
        <v>13780</v>
      </c>
      <c r="CZ10" s="594"/>
      <c r="DA10" s="594"/>
      <c r="DB10" s="594"/>
      <c r="DC10" s="594"/>
      <c r="DD10" s="594"/>
      <c r="DE10" s="594"/>
      <c r="DF10" s="594"/>
      <c r="DG10" s="594"/>
      <c r="DH10" s="594"/>
      <c r="DI10" s="594"/>
      <c r="DJ10" s="594"/>
      <c r="DK10" s="595"/>
      <c r="DL10" s="602">
        <v>705737</v>
      </c>
      <c r="DM10" s="594"/>
      <c r="DN10" s="594"/>
      <c r="DO10" s="594"/>
      <c r="DP10" s="594"/>
      <c r="DQ10" s="594"/>
      <c r="DR10" s="594"/>
      <c r="DS10" s="594"/>
      <c r="DT10" s="594"/>
      <c r="DU10" s="594"/>
      <c r="DV10" s="594"/>
      <c r="DW10" s="594"/>
      <c r="DX10" s="603"/>
    </row>
    <row r="11" spans="2:138" ht="11.25" customHeight="1" x14ac:dyDescent="0.2">
      <c r="B11" s="590" t="s">
        <v>217</v>
      </c>
      <c r="C11" s="591"/>
      <c r="D11" s="591"/>
      <c r="E11" s="591"/>
      <c r="F11" s="591"/>
      <c r="G11" s="591"/>
      <c r="H11" s="591"/>
      <c r="I11" s="591"/>
      <c r="J11" s="591"/>
      <c r="K11" s="591"/>
      <c r="L11" s="591"/>
      <c r="M11" s="591"/>
      <c r="N11" s="591"/>
      <c r="O11" s="591"/>
      <c r="P11" s="591"/>
      <c r="Q11" s="592"/>
      <c r="R11" s="593" t="s">
        <v>208</v>
      </c>
      <c r="S11" s="594"/>
      <c r="T11" s="594"/>
      <c r="U11" s="594"/>
      <c r="V11" s="594"/>
      <c r="W11" s="594"/>
      <c r="X11" s="594"/>
      <c r="Y11" s="595"/>
      <c r="Z11" s="596" t="s">
        <v>147</v>
      </c>
      <c r="AA11" s="596"/>
      <c r="AB11" s="596"/>
      <c r="AC11" s="596"/>
      <c r="AD11" s="597" t="s">
        <v>113</v>
      </c>
      <c r="AE11" s="597"/>
      <c r="AF11" s="597"/>
      <c r="AG11" s="597"/>
      <c r="AH11" s="597"/>
      <c r="AI11" s="597"/>
      <c r="AJ11" s="597"/>
      <c r="AK11" s="597"/>
      <c r="AL11" s="598" t="s">
        <v>208</v>
      </c>
      <c r="AM11" s="599"/>
      <c r="AN11" s="599"/>
      <c r="AO11" s="600"/>
      <c r="AP11" s="590" t="s">
        <v>218</v>
      </c>
      <c r="AQ11" s="591"/>
      <c r="AR11" s="591"/>
      <c r="AS11" s="591"/>
      <c r="AT11" s="591"/>
      <c r="AU11" s="591"/>
      <c r="AV11" s="591"/>
      <c r="AW11" s="591"/>
      <c r="AX11" s="591"/>
      <c r="AY11" s="591"/>
      <c r="AZ11" s="591"/>
      <c r="BA11" s="591"/>
      <c r="BB11" s="591"/>
      <c r="BC11" s="592"/>
      <c r="BD11" s="593">
        <v>6306915</v>
      </c>
      <c r="BE11" s="594"/>
      <c r="BF11" s="594"/>
      <c r="BG11" s="594"/>
      <c r="BH11" s="594"/>
      <c r="BI11" s="594"/>
      <c r="BJ11" s="594"/>
      <c r="BK11" s="595"/>
      <c r="BL11" s="596">
        <v>2.4</v>
      </c>
      <c r="BM11" s="596"/>
      <c r="BN11" s="596"/>
      <c r="BO11" s="596"/>
      <c r="BP11" s="597">
        <v>1157225</v>
      </c>
      <c r="BQ11" s="597"/>
      <c r="BR11" s="597"/>
      <c r="BS11" s="597"/>
      <c r="BT11" s="597"/>
      <c r="BU11" s="597"/>
      <c r="BV11" s="597"/>
      <c r="BW11" s="601"/>
      <c r="BY11" s="590" t="s">
        <v>219</v>
      </c>
      <c r="BZ11" s="591"/>
      <c r="CA11" s="591"/>
      <c r="CB11" s="591"/>
      <c r="CC11" s="591"/>
      <c r="CD11" s="591"/>
      <c r="CE11" s="591"/>
      <c r="CF11" s="591"/>
      <c r="CG11" s="591"/>
      <c r="CH11" s="591"/>
      <c r="CI11" s="591"/>
      <c r="CJ11" s="591"/>
      <c r="CK11" s="591"/>
      <c r="CL11" s="592"/>
      <c r="CM11" s="593">
        <v>35090635</v>
      </c>
      <c r="CN11" s="594"/>
      <c r="CO11" s="594"/>
      <c r="CP11" s="594"/>
      <c r="CQ11" s="594"/>
      <c r="CR11" s="594"/>
      <c r="CS11" s="594"/>
      <c r="CT11" s="595"/>
      <c r="CU11" s="596">
        <v>5.2</v>
      </c>
      <c r="CV11" s="596"/>
      <c r="CW11" s="596"/>
      <c r="CX11" s="596"/>
      <c r="CY11" s="602">
        <v>21077445</v>
      </c>
      <c r="CZ11" s="594"/>
      <c r="DA11" s="594"/>
      <c r="DB11" s="594"/>
      <c r="DC11" s="594"/>
      <c r="DD11" s="594"/>
      <c r="DE11" s="594"/>
      <c r="DF11" s="594"/>
      <c r="DG11" s="594"/>
      <c r="DH11" s="594"/>
      <c r="DI11" s="594"/>
      <c r="DJ11" s="594"/>
      <c r="DK11" s="595"/>
      <c r="DL11" s="602">
        <v>11194898</v>
      </c>
      <c r="DM11" s="594"/>
      <c r="DN11" s="594"/>
      <c r="DO11" s="594"/>
      <c r="DP11" s="594"/>
      <c r="DQ11" s="594"/>
      <c r="DR11" s="594"/>
      <c r="DS11" s="594"/>
      <c r="DT11" s="594"/>
      <c r="DU11" s="594"/>
      <c r="DV11" s="594"/>
      <c r="DW11" s="594"/>
      <c r="DX11" s="603"/>
    </row>
    <row r="12" spans="2:138" ht="11.25" customHeight="1" x14ac:dyDescent="0.2">
      <c r="B12" s="590" t="s">
        <v>220</v>
      </c>
      <c r="C12" s="591"/>
      <c r="D12" s="591"/>
      <c r="E12" s="591"/>
      <c r="F12" s="591"/>
      <c r="G12" s="591"/>
      <c r="H12" s="591"/>
      <c r="I12" s="591"/>
      <c r="J12" s="591"/>
      <c r="K12" s="591"/>
      <c r="L12" s="591"/>
      <c r="M12" s="591"/>
      <c r="N12" s="591"/>
      <c r="O12" s="591"/>
      <c r="P12" s="591"/>
      <c r="Q12" s="592"/>
      <c r="R12" s="593">
        <v>26275807</v>
      </c>
      <c r="S12" s="594"/>
      <c r="T12" s="594"/>
      <c r="U12" s="594"/>
      <c r="V12" s="594"/>
      <c r="W12" s="594"/>
      <c r="X12" s="594"/>
      <c r="Y12" s="595"/>
      <c r="Z12" s="596">
        <v>3.8</v>
      </c>
      <c r="AA12" s="596"/>
      <c r="AB12" s="596"/>
      <c r="AC12" s="596"/>
      <c r="AD12" s="597">
        <v>26275807</v>
      </c>
      <c r="AE12" s="597"/>
      <c r="AF12" s="597"/>
      <c r="AG12" s="597"/>
      <c r="AH12" s="597"/>
      <c r="AI12" s="597"/>
      <c r="AJ12" s="597"/>
      <c r="AK12" s="597"/>
      <c r="AL12" s="598">
        <v>6.8</v>
      </c>
      <c r="AM12" s="599"/>
      <c r="AN12" s="599"/>
      <c r="AO12" s="600"/>
      <c r="AP12" s="590" t="s">
        <v>221</v>
      </c>
      <c r="AQ12" s="591"/>
      <c r="AR12" s="591"/>
      <c r="AS12" s="591"/>
      <c r="AT12" s="591"/>
      <c r="AU12" s="591"/>
      <c r="AV12" s="591"/>
      <c r="AW12" s="591"/>
      <c r="AX12" s="591"/>
      <c r="AY12" s="591"/>
      <c r="AZ12" s="591"/>
      <c r="BA12" s="591"/>
      <c r="BB12" s="591"/>
      <c r="BC12" s="592"/>
      <c r="BD12" s="593">
        <v>1019817</v>
      </c>
      <c r="BE12" s="594"/>
      <c r="BF12" s="594"/>
      <c r="BG12" s="594"/>
      <c r="BH12" s="594"/>
      <c r="BI12" s="594"/>
      <c r="BJ12" s="594"/>
      <c r="BK12" s="595"/>
      <c r="BL12" s="596">
        <v>0.4</v>
      </c>
      <c r="BM12" s="596"/>
      <c r="BN12" s="596"/>
      <c r="BO12" s="596"/>
      <c r="BP12" s="597" t="s">
        <v>113</v>
      </c>
      <c r="BQ12" s="597"/>
      <c r="BR12" s="597"/>
      <c r="BS12" s="597"/>
      <c r="BT12" s="597"/>
      <c r="BU12" s="597"/>
      <c r="BV12" s="597"/>
      <c r="BW12" s="601"/>
      <c r="BY12" s="590" t="s">
        <v>222</v>
      </c>
      <c r="BZ12" s="591"/>
      <c r="CA12" s="591"/>
      <c r="CB12" s="591"/>
      <c r="CC12" s="591"/>
      <c r="CD12" s="591"/>
      <c r="CE12" s="591"/>
      <c r="CF12" s="591"/>
      <c r="CG12" s="591"/>
      <c r="CH12" s="591"/>
      <c r="CI12" s="591"/>
      <c r="CJ12" s="591"/>
      <c r="CK12" s="591"/>
      <c r="CL12" s="592"/>
      <c r="CM12" s="593">
        <v>10027093</v>
      </c>
      <c r="CN12" s="594"/>
      <c r="CO12" s="594"/>
      <c r="CP12" s="594"/>
      <c r="CQ12" s="594"/>
      <c r="CR12" s="594"/>
      <c r="CS12" s="594"/>
      <c r="CT12" s="595"/>
      <c r="CU12" s="596">
        <v>1.5</v>
      </c>
      <c r="CV12" s="596"/>
      <c r="CW12" s="596"/>
      <c r="CX12" s="596"/>
      <c r="CY12" s="602">
        <v>1976781</v>
      </c>
      <c r="CZ12" s="594"/>
      <c r="DA12" s="594"/>
      <c r="DB12" s="594"/>
      <c r="DC12" s="594"/>
      <c r="DD12" s="594"/>
      <c r="DE12" s="594"/>
      <c r="DF12" s="594"/>
      <c r="DG12" s="594"/>
      <c r="DH12" s="594"/>
      <c r="DI12" s="594"/>
      <c r="DJ12" s="594"/>
      <c r="DK12" s="595"/>
      <c r="DL12" s="602">
        <v>7396728</v>
      </c>
      <c r="DM12" s="594"/>
      <c r="DN12" s="594"/>
      <c r="DO12" s="594"/>
      <c r="DP12" s="594"/>
      <c r="DQ12" s="594"/>
      <c r="DR12" s="594"/>
      <c r="DS12" s="594"/>
      <c r="DT12" s="594"/>
      <c r="DU12" s="594"/>
      <c r="DV12" s="594"/>
      <c r="DW12" s="594"/>
      <c r="DX12" s="603"/>
    </row>
    <row r="13" spans="2:138" ht="11.25" customHeight="1" x14ac:dyDescent="0.2">
      <c r="B13" s="590" t="s">
        <v>223</v>
      </c>
      <c r="C13" s="591"/>
      <c r="D13" s="591"/>
      <c r="E13" s="591"/>
      <c r="F13" s="591"/>
      <c r="G13" s="591"/>
      <c r="H13" s="591"/>
      <c r="I13" s="591"/>
      <c r="J13" s="591"/>
      <c r="K13" s="591"/>
      <c r="L13" s="591"/>
      <c r="M13" s="591"/>
      <c r="N13" s="591"/>
      <c r="O13" s="591"/>
      <c r="P13" s="591"/>
      <c r="Q13" s="592"/>
      <c r="R13" s="593" t="s">
        <v>147</v>
      </c>
      <c r="S13" s="594"/>
      <c r="T13" s="594"/>
      <c r="U13" s="594"/>
      <c r="V13" s="594"/>
      <c r="W13" s="594"/>
      <c r="X13" s="594"/>
      <c r="Y13" s="595"/>
      <c r="Z13" s="596" t="s">
        <v>113</v>
      </c>
      <c r="AA13" s="596"/>
      <c r="AB13" s="596"/>
      <c r="AC13" s="596"/>
      <c r="AD13" s="597" t="s">
        <v>208</v>
      </c>
      <c r="AE13" s="597"/>
      <c r="AF13" s="597"/>
      <c r="AG13" s="597"/>
      <c r="AH13" s="597"/>
      <c r="AI13" s="597"/>
      <c r="AJ13" s="597"/>
      <c r="AK13" s="597"/>
      <c r="AL13" s="598" t="s">
        <v>113</v>
      </c>
      <c r="AM13" s="599"/>
      <c r="AN13" s="599"/>
      <c r="AO13" s="600"/>
      <c r="AP13" s="590" t="s">
        <v>224</v>
      </c>
      <c r="AQ13" s="591"/>
      <c r="AR13" s="591"/>
      <c r="AS13" s="591"/>
      <c r="AT13" s="591"/>
      <c r="AU13" s="591"/>
      <c r="AV13" s="591"/>
      <c r="AW13" s="591"/>
      <c r="AX13" s="591"/>
      <c r="AY13" s="591"/>
      <c r="AZ13" s="591"/>
      <c r="BA13" s="591"/>
      <c r="BB13" s="591"/>
      <c r="BC13" s="592"/>
      <c r="BD13" s="593">
        <v>2534298</v>
      </c>
      <c r="BE13" s="594"/>
      <c r="BF13" s="594"/>
      <c r="BG13" s="594"/>
      <c r="BH13" s="594"/>
      <c r="BI13" s="594"/>
      <c r="BJ13" s="594"/>
      <c r="BK13" s="595"/>
      <c r="BL13" s="596">
        <v>1</v>
      </c>
      <c r="BM13" s="596"/>
      <c r="BN13" s="596"/>
      <c r="BO13" s="596"/>
      <c r="BP13" s="597" t="s">
        <v>113</v>
      </c>
      <c r="BQ13" s="597"/>
      <c r="BR13" s="597"/>
      <c r="BS13" s="597"/>
      <c r="BT13" s="597"/>
      <c r="BU13" s="597"/>
      <c r="BV13" s="597"/>
      <c r="BW13" s="601"/>
      <c r="BY13" s="590" t="s">
        <v>225</v>
      </c>
      <c r="BZ13" s="591"/>
      <c r="CA13" s="591"/>
      <c r="CB13" s="591"/>
      <c r="CC13" s="591"/>
      <c r="CD13" s="591"/>
      <c r="CE13" s="591"/>
      <c r="CF13" s="591"/>
      <c r="CG13" s="591"/>
      <c r="CH13" s="591"/>
      <c r="CI13" s="591"/>
      <c r="CJ13" s="591"/>
      <c r="CK13" s="591"/>
      <c r="CL13" s="592"/>
      <c r="CM13" s="593">
        <v>72917267</v>
      </c>
      <c r="CN13" s="594"/>
      <c r="CO13" s="594"/>
      <c r="CP13" s="594"/>
      <c r="CQ13" s="594"/>
      <c r="CR13" s="594"/>
      <c r="CS13" s="594"/>
      <c r="CT13" s="595"/>
      <c r="CU13" s="596">
        <v>10.8</v>
      </c>
      <c r="CV13" s="596"/>
      <c r="CW13" s="596"/>
      <c r="CX13" s="596"/>
      <c r="CY13" s="602">
        <v>55873807</v>
      </c>
      <c r="CZ13" s="594"/>
      <c r="DA13" s="594"/>
      <c r="DB13" s="594"/>
      <c r="DC13" s="594"/>
      <c r="DD13" s="594"/>
      <c r="DE13" s="594"/>
      <c r="DF13" s="594"/>
      <c r="DG13" s="594"/>
      <c r="DH13" s="594"/>
      <c r="DI13" s="594"/>
      <c r="DJ13" s="594"/>
      <c r="DK13" s="595"/>
      <c r="DL13" s="602">
        <v>13559295</v>
      </c>
      <c r="DM13" s="594"/>
      <c r="DN13" s="594"/>
      <c r="DO13" s="594"/>
      <c r="DP13" s="594"/>
      <c r="DQ13" s="594"/>
      <c r="DR13" s="594"/>
      <c r="DS13" s="594"/>
      <c r="DT13" s="594"/>
      <c r="DU13" s="594"/>
      <c r="DV13" s="594"/>
      <c r="DW13" s="594"/>
      <c r="DX13" s="603"/>
    </row>
    <row r="14" spans="2:138" ht="11.25" customHeight="1" x14ac:dyDescent="0.2">
      <c r="B14" s="590" t="s">
        <v>226</v>
      </c>
      <c r="C14" s="591"/>
      <c r="D14" s="591"/>
      <c r="E14" s="591"/>
      <c r="F14" s="591"/>
      <c r="G14" s="591"/>
      <c r="H14" s="591"/>
      <c r="I14" s="591"/>
      <c r="J14" s="591"/>
      <c r="K14" s="591"/>
      <c r="L14" s="591"/>
      <c r="M14" s="591"/>
      <c r="N14" s="591"/>
      <c r="O14" s="591"/>
      <c r="P14" s="591"/>
      <c r="Q14" s="592"/>
      <c r="R14" s="593">
        <v>817402</v>
      </c>
      <c r="S14" s="594"/>
      <c r="T14" s="594"/>
      <c r="U14" s="594"/>
      <c r="V14" s="594"/>
      <c r="W14" s="594"/>
      <c r="X14" s="594"/>
      <c r="Y14" s="595"/>
      <c r="Z14" s="596">
        <v>0.1</v>
      </c>
      <c r="AA14" s="596"/>
      <c r="AB14" s="596"/>
      <c r="AC14" s="596"/>
      <c r="AD14" s="597">
        <v>817402</v>
      </c>
      <c r="AE14" s="597"/>
      <c r="AF14" s="597"/>
      <c r="AG14" s="597"/>
      <c r="AH14" s="597"/>
      <c r="AI14" s="597"/>
      <c r="AJ14" s="597"/>
      <c r="AK14" s="597"/>
      <c r="AL14" s="598">
        <v>0.2</v>
      </c>
      <c r="AM14" s="599"/>
      <c r="AN14" s="599"/>
      <c r="AO14" s="600"/>
      <c r="AP14" s="590" t="s">
        <v>227</v>
      </c>
      <c r="AQ14" s="591"/>
      <c r="AR14" s="591"/>
      <c r="AS14" s="591"/>
      <c r="AT14" s="591"/>
      <c r="AU14" s="591"/>
      <c r="AV14" s="591"/>
      <c r="AW14" s="591"/>
      <c r="AX14" s="591"/>
      <c r="AY14" s="591"/>
      <c r="AZ14" s="591"/>
      <c r="BA14" s="591"/>
      <c r="BB14" s="591"/>
      <c r="BC14" s="592"/>
      <c r="BD14" s="593">
        <v>2510914</v>
      </c>
      <c r="BE14" s="594"/>
      <c r="BF14" s="594"/>
      <c r="BG14" s="594"/>
      <c r="BH14" s="594"/>
      <c r="BI14" s="594"/>
      <c r="BJ14" s="594"/>
      <c r="BK14" s="595"/>
      <c r="BL14" s="596">
        <v>1</v>
      </c>
      <c r="BM14" s="596"/>
      <c r="BN14" s="596"/>
      <c r="BO14" s="596"/>
      <c r="BP14" s="597" t="s">
        <v>208</v>
      </c>
      <c r="BQ14" s="597"/>
      <c r="BR14" s="597"/>
      <c r="BS14" s="597"/>
      <c r="BT14" s="597"/>
      <c r="BU14" s="597"/>
      <c r="BV14" s="597"/>
      <c r="BW14" s="601"/>
      <c r="BY14" s="590" t="s">
        <v>228</v>
      </c>
      <c r="BZ14" s="591"/>
      <c r="CA14" s="591"/>
      <c r="CB14" s="591"/>
      <c r="CC14" s="591"/>
      <c r="CD14" s="591"/>
      <c r="CE14" s="591"/>
      <c r="CF14" s="591"/>
      <c r="CG14" s="591"/>
      <c r="CH14" s="591"/>
      <c r="CI14" s="591"/>
      <c r="CJ14" s="591"/>
      <c r="CK14" s="591"/>
      <c r="CL14" s="592"/>
      <c r="CM14" s="593">
        <v>37971547</v>
      </c>
      <c r="CN14" s="594"/>
      <c r="CO14" s="594"/>
      <c r="CP14" s="594"/>
      <c r="CQ14" s="594"/>
      <c r="CR14" s="594"/>
      <c r="CS14" s="594"/>
      <c r="CT14" s="595"/>
      <c r="CU14" s="596">
        <v>5.6</v>
      </c>
      <c r="CV14" s="596"/>
      <c r="CW14" s="596"/>
      <c r="CX14" s="596"/>
      <c r="CY14" s="602">
        <v>3402702</v>
      </c>
      <c r="CZ14" s="594"/>
      <c r="DA14" s="594"/>
      <c r="DB14" s="594"/>
      <c r="DC14" s="594"/>
      <c r="DD14" s="594"/>
      <c r="DE14" s="594"/>
      <c r="DF14" s="594"/>
      <c r="DG14" s="594"/>
      <c r="DH14" s="594"/>
      <c r="DI14" s="594"/>
      <c r="DJ14" s="594"/>
      <c r="DK14" s="595"/>
      <c r="DL14" s="602">
        <v>32986543</v>
      </c>
      <c r="DM14" s="594"/>
      <c r="DN14" s="594"/>
      <c r="DO14" s="594"/>
      <c r="DP14" s="594"/>
      <c r="DQ14" s="594"/>
      <c r="DR14" s="594"/>
      <c r="DS14" s="594"/>
      <c r="DT14" s="594"/>
      <c r="DU14" s="594"/>
      <c r="DV14" s="594"/>
      <c r="DW14" s="594"/>
      <c r="DX14" s="603"/>
    </row>
    <row r="15" spans="2:138" ht="11.25" customHeight="1" x14ac:dyDescent="0.2">
      <c r="B15" s="590" t="s">
        <v>229</v>
      </c>
      <c r="C15" s="591"/>
      <c r="D15" s="591"/>
      <c r="E15" s="591"/>
      <c r="F15" s="591"/>
      <c r="G15" s="591"/>
      <c r="H15" s="591"/>
      <c r="I15" s="591"/>
      <c r="J15" s="591"/>
      <c r="K15" s="591"/>
      <c r="L15" s="591"/>
      <c r="M15" s="591"/>
      <c r="N15" s="591"/>
      <c r="O15" s="591"/>
      <c r="P15" s="591"/>
      <c r="Q15" s="592"/>
      <c r="R15" s="593">
        <v>139274928</v>
      </c>
      <c r="S15" s="594"/>
      <c r="T15" s="594"/>
      <c r="U15" s="594"/>
      <c r="V15" s="594"/>
      <c r="W15" s="594"/>
      <c r="X15" s="594"/>
      <c r="Y15" s="595"/>
      <c r="Z15" s="596">
        <v>20.2</v>
      </c>
      <c r="AA15" s="596"/>
      <c r="AB15" s="596"/>
      <c r="AC15" s="596"/>
      <c r="AD15" s="597">
        <v>137457852</v>
      </c>
      <c r="AE15" s="597"/>
      <c r="AF15" s="597"/>
      <c r="AG15" s="597"/>
      <c r="AH15" s="597"/>
      <c r="AI15" s="597"/>
      <c r="AJ15" s="597"/>
      <c r="AK15" s="597"/>
      <c r="AL15" s="598">
        <v>35.4</v>
      </c>
      <c r="AM15" s="599"/>
      <c r="AN15" s="599"/>
      <c r="AO15" s="600"/>
      <c r="AP15" s="590" t="s">
        <v>230</v>
      </c>
      <c r="AQ15" s="591"/>
      <c r="AR15" s="591"/>
      <c r="AS15" s="591"/>
      <c r="AT15" s="591"/>
      <c r="AU15" s="591"/>
      <c r="AV15" s="591"/>
      <c r="AW15" s="591"/>
      <c r="AX15" s="591"/>
      <c r="AY15" s="591"/>
      <c r="AZ15" s="591"/>
      <c r="BA15" s="591"/>
      <c r="BB15" s="591"/>
      <c r="BC15" s="592"/>
      <c r="BD15" s="593">
        <v>55487106</v>
      </c>
      <c r="BE15" s="594"/>
      <c r="BF15" s="594"/>
      <c r="BG15" s="594"/>
      <c r="BH15" s="594"/>
      <c r="BI15" s="594"/>
      <c r="BJ15" s="594"/>
      <c r="BK15" s="595"/>
      <c r="BL15" s="596">
        <v>21.3</v>
      </c>
      <c r="BM15" s="596"/>
      <c r="BN15" s="596"/>
      <c r="BO15" s="596"/>
      <c r="BP15" s="597" t="s">
        <v>147</v>
      </c>
      <c r="BQ15" s="597"/>
      <c r="BR15" s="597"/>
      <c r="BS15" s="597"/>
      <c r="BT15" s="597"/>
      <c r="BU15" s="597"/>
      <c r="BV15" s="597"/>
      <c r="BW15" s="601"/>
      <c r="BY15" s="590" t="s">
        <v>231</v>
      </c>
      <c r="BZ15" s="591"/>
      <c r="CA15" s="591"/>
      <c r="CB15" s="591"/>
      <c r="CC15" s="591"/>
      <c r="CD15" s="591"/>
      <c r="CE15" s="591"/>
      <c r="CF15" s="591"/>
      <c r="CG15" s="591"/>
      <c r="CH15" s="591"/>
      <c r="CI15" s="591"/>
      <c r="CJ15" s="591"/>
      <c r="CK15" s="591"/>
      <c r="CL15" s="592"/>
      <c r="CM15" s="593" t="s">
        <v>113</v>
      </c>
      <c r="CN15" s="594"/>
      <c r="CO15" s="594"/>
      <c r="CP15" s="594"/>
      <c r="CQ15" s="594"/>
      <c r="CR15" s="594"/>
      <c r="CS15" s="594"/>
      <c r="CT15" s="595"/>
      <c r="CU15" s="596" t="s">
        <v>113</v>
      </c>
      <c r="CV15" s="596"/>
      <c r="CW15" s="596"/>
      <c r="CX15" s="596"/>
      <c r="CY15" s="602" t="s">
        <v>208</v>
      </c>
      <c r="CZ15" s="594"/>
      <c r="DA15" s="594"/>
      <c r="DB15" s="594"/>
      <c r="DC15" s="594"/>
      <c r="DD15" s="594"/>
      <c r="DE15" s="594"/>
      <c r="DF15" s="594"/>
      <c r="DG15" s="594"/>
      <c r="DH15" s="594"/>
      <c r="DI15" s="594"/>
      <c r="DJ15" s="594"/>
      <c r="DK15" s="595"/>
      <c r="DL15" s="602" t="s">
        <v>147</v>
      </c>
      <c r="DM15" s="594"/>
      <c r="DN15" s="594"/>
      <c r="DO15" s="594"/>
      <c r="DP15" s="594"/>
      <c r="DQ15" s="594"/>
      <c r="DR15" s="594"/>
      <c r="DS15" s="594"/>
      <c r="DT15" s="594"/>
      <c r="DU15" s="594"/>
      <c r="DV15" s="594"/>
      <c r="DW15" s="594"/>
      <c r="DX15" s="603"/>
    </row>
    <row r="16" spans="2:138" ht="11.25" customHeight="1" x14ac:dyDescent="0.2">
      <c r="B16" s="590" t="s">
        <v>232</v>
      </c>
      <c r="C16" s="591"/>
      <c r="D16" s="591"/>
      <c r="E16" s="591"/>
      <c r="F16" s="591"/>
      <c r="G16" s="591"/>
      <c r="H16" s="591"/>
      <c r="I16" s="591"/>
      <c r="J16" s="591"/>
      <c r="K16" s="591"/>
      <c r="L16" s="591"/>
      <c r="M16" s="591"/>
      <c r="N16" s="591"/>
      <c r="O16" s="591"/>
      <c r="P16" s="591"/>
      <c r="Q16" s="592"/>
      <c r="R16" s="593">
        <v>137457852</v>
      </c>
      <c r="S16" s="594"/>
      <c r="T16" s="594"/>
      <c r="U16" s="594"/>
      <c r="V16" s="594"/>
      <c r="W16" s="594"/>
      <c r="X16" s="594"/>
      <c r="Y16" s="595"/>
      <c r="Z16" s="598">
        <v>20</v>
      </c>
      <c r="AA16" s="599"/>
      <c r="AB16" s="599"/>
      <c r="AC16" s="604"/>
      <c r="AD16" s="602">
        <v>137457852</v>
      </c>
      <c r="AE16" s="594"/>
      <c r="AF16" s="594"/>
      <c r="AG16" s="594"/>
      <c r="AH16" s="594"/>
      <c r="AI16" s="594"/>
      <c r="AJ16" s="594"/>
      <c r="AK16" s="595"/>
      <c r="AL16" s="598">
        <v>35.4</v>
      </c>
      <c r="AM16" s="599"/>
      <c r="AN16" s="599"/>
      <c r="AO16" s="600"/>
      <c r="AP16" s="590" t="s">
        <v>233</v>
      </c>
      <c r="AQ16" s="591"/>
      <c r="AR16" s="591"/>
      <c r="AS16" s="591"/>
      <c r="AT16" s="591"/>
      <c r="AU16" s="591"/>
      <c r="AV16" s="591"/>
      <c r="AW16" s="591"/>
      <c r="AX16" s="591"/>
      <c r="AY16" s="591"/>
      <c r="AZ16" s="591"/>
      <c r="BA16" s="591"/>
      <c r="BB16" s="591"/>
      <c r="BC16" s="592"/>
      <c r="BD16" s="593">
        <v>2298354</v>
      </c>
      <c r="BE16" s="594"/>
      <c r="BF16" s="594"/>
      <c r="BG16" s="594"/>
      <c r="BH16" s="594"/>
      <c r="BI16" s="594"/>
      <c r="BJ16" s="594"/>
      <c r="BK16" s="595"/>
      <c r="BL16" s="596">
        <v>0.9</v>
      </c>
      <c r="BM16" s="596"/>
      <c r="BN16" s="596"/>
      <c r="BO16" s="596"/>
      <c r="BP16" s="597" t="s">
        <v>113</v>
      </c>
      <c r="BQ16" s="597"/>
      <c r="BR16" s="597"/>
      <c r="BS16" s="597"/>
      <c r="BT16" s="597"/>
      <c r="BU16" s="597"/>
      <c r="BV16" s="597"/>
      <c r="BW16" s="601"/>
      <c r="BY16" s="590" t="s">
        <v>234</v>
      </c>
      <c r="BZ16" s="591"/>
      <c r="CA16" s="591"/>
      <c r="CB16" s="591"/>
      <c r="CC16" s="591"/>
      <c r="CD16" s="591"/>
      <c r="CE16" s="591"/>
      <c r="CF16" s="591"/>
      <c r="CG16" s="591"/>
      <c r="CH16" s="591"/>
      <c r="CI16" s="591"/>
      <c r="CJ16" s="591"/>
      <c r="CK16" s="591"/>
      <c r="CL16" s="592"/>
      <c r="CM16" s="593">
        <v>178210740</v>
      </c>
      <c r="CN16" s="594"/>
      <c r="CO16" s="594"/>
      <c r="CP16" s="594"/>
      <c r="CQ16" s="594"/>
      <c r="CR16" s="594"/>
      <c r="CS16" s="594"/>
      <c r="CT16" s="595"/>
      <c r="CU16" s="596">
        <v>26.4</v>
      </c>
      <c r="CV16" s="596"/>
      <c r="CW16" s="596"/>
      <c r="CX16" s="596"/>
      <c r="CY16" s="602">
        <v>9422501</v>
      </c>
      <c r="CZ16" s="594"/>
      <c r="DA16" s="594"/>
      <c r="DB16" s="594"/>
      <c r="DC16" s="594"/>
      <c r="DD16" s="594"/>
      <c r="DE16" s="594"/>
      <c r="DF16" s="594"/>
      <c r="DG16" s="594"/>
      <c r="DH16" s="594"/>
      <c r="DI16" s="594"/>
      <c r="DJ16" s="594"/>
      <c r="DK16" s="595"/>
      <c r="DL16" s="602">
        <v>129145689</v>
      </c>
      <c r="DM16" s="594"/>
      <c r="DN16" s="594"/>
      <c r="DO16" s="594"/>
      <c r="DP16" s="594"/>
      <c r="DQ16" s="594"/>
      <c r="DR16" s="594"/>
      <c r="DS16" s="594"/>
      <c r="DT16" s="594"/>
      <c r="DU16" s="594"/>
      <c r="DV16" s="594"/>
      <c r="DW16" s="594"/>
      <c r="DX16" s="603"/>
    </row>
    <row r="17" spans="2:128" ht="11.25" customHeight="1" x14ac:dyDescent="0.2">
      <c r="B17" s="590" t="s">
        <v>235</v>
      </c>
      <c r="C17" s="591"/>
      <c r="D17" s="591"/>
      <c r="E17" s="591"/>
      <c r="F17" s="591"/>
      <c r="G17" s="591"/>
      <c r="H17" s="591"/>
      <c r="I17" s="591"/>
      <c r="J17" s="591"/>
      <c r="K17" s="591"/>
      <c r="L17" s="591"/>
      <c r="M17" s="591"/>
      <c r="N17" s="591"/>
      <c r="O17" s="591"/>
      <c r="P17" s="591"/>
      <c r="Q17" s="592"/>
      <c r="R17" s="593">
        <v>1794133</v>
      </c>
      <c r="S17" s="594"/>
      <c r="T17" s="594"/>
      <c r="U17" s="594"/>
      <c r="V17" s="594"/>
      <c r="W17" s="594"/>
      <c r="X17" s="594"/>
      <c r="Y17" s="595"/>
      <c r="Z17" s="598">
        <v>0.3</v>
      </c>
      <c r="AA17" s="599"/>
      <c r="AB17" s="599"/>
      <c r="AC17" s="604"/>
      <c r="AD17" s="602" t="s">
        <v>208</v>
      </c>
      <c r="AE17" s="594"/>
      <c r="AF17" s="594"/>
      <c r="AG17" s="594"/>
      <c r="AH17" s="594"/>
      <c r="AI17" s="594"/>
      <c r="AJ17" s="594"/>
      <c r="AK17" s="595"/>
      <c r="AL17" s="598" t="s">
        <v>147</v>
      </c>
      <c r="AM17" s="599"/>
      <c r="AN17" s="599"/>
      <c r="AO17" s="600"/>
      <c r="AP17" s="590" t="s">
        <v>236</v>
      </c>
      <c r="AQ17" s="591"/>
      <c r="AR17" s="591"/>
      <c r="AS17" s="591"/>
      <c r="AT17" s="591"/>
      <c r="AU17" s="591"/>
      <c r="AV17" s="591"/>
      <c r="AW17" s="591"/>
      <c r="AX17" s="591"/>
      <c r="AY17" s="591"/>
      <c r="AZ17" s="591"/>
      <c r="BA17" s="591"/>
      <c r="BB17" s="591"/>
      <c r="BC17" s="592"/>
      <c r="BD17" s="593">
        <v>53188752</v>
      </c>
      <c r="BE17" s="594"/>
      <c r="BF17" s="594"/>
      <c r="BG17" s="594"/>
      <c r="BH17" s="594"/>
      <c r="BI17" s="594"/>
      <c r="BJ17" s="594"/>
      <c r="BK17" s="595"/>
      <c r="BL17" s="596">
        <v>20.399999999999999</v>
      </c>
      <c r="BM17" s="596"/>
      <c r="BN17" s="596"/>
      <c r="BO17" s="596"/>
      <c r="BP17" s="597" t="s">
        <v>113</v>
      </c>
      <c r="BQ17" s="597"/>
      <c r="BR17" s="597"/>
      <c r="BS17" s="597"/>
      <c r="BT17" s="597"/>
      <c r="BU17" s="597"/>
      <c r="BV17" s="597"/>
      <c r="BW17" s="601"/>
      <c r="BY17" s="590" t="s">
        <v>237</v>
      </c>
      <c r="BZ17" s="591"/>
      <c r="CA17" s="591"/>
      <c r="CB17" s="591"/>
      <c r="CC17" s="591"/>
      <c r="CD17" s="591"/>
      <c r="CE17" s="591"/>
      <c r="CF17" s="591"/>
      <c r="CG17" s="591"/>
      <c r="CH17" s="591"/>
      <c r="CI17" s="591"/>
      <c r="CJ17" s="591"/>
      <c r="CK17" s="591"/>
      <c r="CL17" s="592"/>
      <c r="CM17" s="593">
        <v>7344139</v>
      </c>
      <c r="CN17" s="594"/>
      <c r="CO17" s="594"/>
      <c r="CP17" s="594"/>
      <c r="CQ17" s="594"/>
      <c r="CR17" s="594"/>
      <c r="CS17" s="594"/>
      <c r="CT17" s="595"/>
      <c r="CU17" s="596">
        <v>1.1000000000000001</v>
      </c>
      <c r="CV17" s="596"/>
      <c r="CW17" s="596"/>
      <c r="CX17" s="596"/>
      <c r="CY17" s="602" t="s">
        <v>113</v>
      </c>
      <c r="CZ17" s="594"/>
      <c r="DA17" s="594"/>
      <c r="DB17" s="594"/>
      <c r="DC17" s="594"/>
      <c r="DD17" s="594"/>
      <c r="DE17" s="594"/>
      <c r="DF17" s="594"/>
      <c r="DG17" s="594"/>
      <c r="DH17" s="594"/>
      <c r="DI17" s="594"/>
      <c r="DJ17" s="594"/>
      <c r="DK17" s="595"/>
      <c r="DL17" s="602">
        <v>79881</v>
      </c>
      <c r="DM17" s="594"/>
      <c r="DN17" s="594"/>
      <c r="DO17" s="594"/>
      <c r="DP17" s="594"/>
      <c r="DQ17" s="594"/>
      <c r="DR17" s="594"/>
      <c r="DS17" s="594"/>
      <c r="DT17" s="594"/>
      <c r="DU17" s="594"/>
      <c r="DV17" s="594"/>
      <c r="DW17" s="594"/>
      <c r="DX17" s="603"/>
    </row>
    <row r="18" spans="2:128" ht="11.25" customHeight="1" x14ac:dyDescent="0.2">
      <c r="B18" s="590" t="s">
        <v>238</v>
      </c>
      <c r="C18" s="591"/>
      <c r="D18" s="591"/>
      <c r="E18" s="591"/>
      <c r="F18" s="591"/>
      <c r="G18" s="591"/>
      <c r="H18" s="591"/>
      <c r="I18" s="591"/>
      <c r="J18" s="591"/>
      <c r="K18" s="591"/>
      <c r="L18" s="591"/>
      <c r="M18" s="591"/>
      <c r="N18" s="591"/>
      <c r="O18" s="591"/>
      <c r="P18" s="591"/>
      <c r="Q18" s="592"/>
      <c r="R18" s="593">
        <v>22943</v>
      </c>
      <c r="S18" s="594"/>
      <c r="T18" s="594"/>
      <c r="U18" s="594"/>
      <c r="V18" s="594"/>
      <c r="W18" s="594"/>
      <c r="X18" s="594"/>
      <c r="Y18" s="595"/>
      <c r="Z18" s="598">
        <v>0</v>
      </c>
      <c r="AA18" s="599"/>
      <c r="AB18" s="599"/>
      <c r="AC18" s="604"/>
      <c r="AD18" s="602" t="s">
        <v>147</v>
      </c>
      <c r="AE18" s="594"/>
      <c r="AF18" s="594"/>
      <c r="AG18" s="594"/>
      <c r="AH18" s="594"/>
      <c r="AI18" s="594"/>
      <c r="AJ18" s="594"/>
      <c r="AK18" s="595"/>
      <c r="AL18" s="598" t="s">
        <v>113</v>
      </c>
      <c r="AM18" s="599"/>
      <c r="AN18" s="599"/>
      <c r="AO18" s="600"/>
      <c r="AP18" s="590" t="s">
        <v>239</v>
      </c>
      <c r="AQ18" s="591"/>
      <c r="AR18" s="591"/>
      <c r="AS18" s="591"/>
      <c r="AT18" s="591"/>
      <c r="AU18" s="591"/>
      <c r="AV18" s="591"/>
      <c r="AW18" s="591"/>
      <c r="AX18" s="591"/>
      <c r="AY18" s="591"/>
      <c r="AZ18" s="591"/>
      <c r="BA18" s="591"/>
      <c r="BB18" s="591"/>
      <c r="BC18" s="592"/>
      <c r="BD18" s="593">
        <v>63845257</v>
      </c>
      <c r="BE18" s="594"/>
      <c r="BF18" s="594"/>
      <c r="BG18" s="594"/>
      <c r="BH18" s="594"/>
      <c r="BI18" s="594"/>
      <c r="BJ18" s="594"/>
      <c r="BK18" s="595"/>
      <c r="BL18" s="596">
        <v>24.5</v>
      </c>
      <c r="BM18" s="596"/>
      <c r="BN18" s="596"/>
      <c r="BO18" s="596"/>
      <c r="BP18" s="597" t="s">
        <v>147</v>
      </c>
      <c r="BQ18" s="597"/>
      <c r="BR18" s="597"/>
      <c r="BS18" s="597"/>
      <c r="BT18" s="597"/>
      <c r="BU18" s="597"/>
      <c r="BV18" s="597"/>
      <c r="BW18" s="601"/>
      <c r="BY18" s="590" t="s">
        <v>240</v>
      </c>
      <c r="BZ18" s="591"/>
      <c r="CA18" s="591"/>
      <c r="CB18" s="591"/>
      <c r="CC18" s="591"/>
      <c r="CD18" s="591"/>
      <c r="CE18" s="591"/>
      <c r="CF18" s="591"/>
      <c r="CG18" s="591"/>
      <c r="CH18" s="591"/>
      <c r="CI18" s="591"/>
      <c r="CJ18" s="591"/>
      <c r="CK18" s="591"/>
      <c r="CL18" s="592"/>
      <c r="CM18" s="593">
        <v>123003834</v>
      </c>
      <c r="CN18" s="594"/>
      <c r="CO18" s="594"/>
      <c r="CP18" s="594"/>
      <c r="CQ18" s="594"/>
      <c r="CR18" s="594"/>
      <c r="CS18" s="594"/>
      <c r="CT18" s="595"/>
      <c r="CU18" s="596">
        <v>18.2</v>
      </c>
      <c r="CV18" s="596"/>
      <c r="CW18" s="596"/>
      <c r="CX18" s="596"/>
      <c r="CY18" s="602" t="s">
        <v>208</v>
      </c>
      <c r="CZ18" s="594"/>
      <c r="DA18" s="594"/>
      <c r="DB18" s="594"/>
      <c r="DC18" s="594"/>
      <c r="DD18" s="594"/>
      <c r="DE18" s="594"/>
      <c r="DF18" s="594"/>
      <c r="DG18" s="594"/>
      <c r="DH18" s="594"/>
      <c r="DI18" s="594"/>
      <c r="DJ18" s="594"/>
      <c r="DK18" s="595"/>
      <c r="DL18" s="602">
        <v>121048955</v>
      </c>
      <c r="DM18" s="594"/>
      <c r="DN18" s="594"/>
      <c r="DO18" s="594"/>
      <c r="DP18" s="594"/>
      <c r="DQ18" s="594"/>
      <c r="DR18" s="594"/>
      <c r="DS18" s="594"/>
      <c r="DT18" s="594"/>
      <c r="DU18" s="594"/>
      <c r="DV18" s="594"/>
      <c r="DW18" s="594"/>
      <c r="DX18" s="603"/>
    </row>
    <row r="19" spans="2:128" ht="11.25" customHeight="1" x14ac:dyDescent="0.2">
      <c r="B19" s="590" t="s">
        <v>241</v>
      </c>
      <c r="C19" s="591"/>
      <c r="D19" s="591"/>
      <c r="E19" s="591"/>
      <c r="F19" s="591"/>
      <c r="G19" s="591"/>
      <c r="H19" s="591"/>
      <c r="I19" s="591"/>
      <c r="J19" s="591"/>
      <c r="K19" s="591"/>
      <c r="L19" s="591"/>
      <c r="M19" s="591"/>
      <c r="N19" s="591"/>
      <c r="O19" s="591"/>
      <c r="P19" s="591"/>
      <c r="Q19" s="592"/>
      <c r="R19" s="593">
        <v>429645156</v>
      </c>
      <c r="S19" s="594"/>
      <c r="T19" s="594"/>
      <c r="U19" s="594"/>
      <c r="V19" s="594"/>
      <c r="W19" s="594"/>
      <c r="X19" s="594"/>
      <c r="Y19" s="595"/>
      <c r="Z19" s="598">
        <v>62.4</v>
      </c>
      <c r="AA19" s="599"/>
      <c r="AB19" s="599"/>
      <c r="AC19" s="604"/>
      <c r="AD19" s="602">
        <v>387464544</v>
      </c>
      <c r="AE19" s="594"/>
      <c r="AF19" s="594"/>
      <c r="AG19" s="594"/>
      <c r="AH19" s="594"/>
      <c r="AI19" s="594"/>
      <c r="AJ19" s="594"/>
      <c r="AK19" s="595"/>
      <c r="AL19" s="598">
        <v>99.7</v>
      </c>
      <c r="AM19" s="599"/>
      <c r="AN19" s="599"/>
      <c r="AO19" s="600"/>
      <c r="AP19" s="590" t="s">
        <v>242</v>
      </c>
      <c r="AQ19" s="591"/>
      <c r="AR19" s="591"/>
      <c r="AS19" s="591"/>
      <c r="AT19" s="591"/>
      <c r="AU19" s="591"/>
      <c r="AV19" s="591"/>
      <c r="AW19" s="591"/>
      <c r="AX19" s="591"/>
      <c r="AY19" s="591"/>
      <c r="AZ19" s="591"/>
      <c r="BA19" s="591"/>
      <c r="BB19" s="591"/>
      <c r="BC19" s="592"/>
      <c r="BD19" s="593">
        <v>4180309</v>
      </c>
      <c r="BE19" s="594"/>
      <c r="BF19" s="594"/>
      <c r="BG19" s="594"/>
      <c r="BH19" s="594"/>
      <c r="BI19" s="594"/>
      <c r="BJ19" s="594"/>
      <c r="BK19" s="595"/>
      <c r="BL19" s="596">
        <v>1.6</v>
      </c>
      <c r="BM19" s="596"/>
      <c r="BN19" s="596"/>
      <c r="BO19" s="596"/>
      <c r="BP19" s="597" t="s">
        <v>113</v>
      </c>
      <c r="BQ19" s="597"/>
      <c r="BR19" s="597"/>
      <c r="BS19" s="597"/>
      <c r="BT19" s="597"/>
      <c r="BU19" s="597"/>
      <c r="BV19" s="597"/>
      <c r="BW19" s="601"/>
      <c r="BY19" s="590" t="s">
        <v>243</v>
      </c>
      <c r="BZ19" s="591"/>
      <c r="CA19" s="591"/>
      <c r="CB19" s="591"/>
      <c r="CC19" s="591"/>
      <c r="CD19" s="591"/>
      <c r="CE19" s="591"/>
      <c r="CF19" s="591"/>
      <c r="CG19" s="591"/>
      <c r="CH19" s="591"/>
      <c r="CI19" s="591"/>
      <c r="CJ19" s="591"/>
      <c r="CK19" s="591"/>
      <c r="CL19" s="592"/>
      <c r="CM19" s="593">
        <v>500991</v>
      </c>
      <c r="CN19" s="594"/>
      <c r="CO19" s="594"/>
      <c r="CP19" s="594"/>
      <c r="CQ19" s="594"/>
      <c r="CR19" s="594"/>
      <c r="CS19" s="594"/>
      <c r="CT19" s="595"/>
      <c r="CU19" s="596">
        <v>0.1</v>
      </c>
      <c r="CV19" s="596"/>
      <c r="CW19" s="596"/>
      <c r="CX19" s="596"/>
      <c r="CY19" s="602" t="s">
        <v>208</v>
      </c>
      <c r="CZ19" s="594"/>
      <c r="DA19" s="594"/>
      <c r="DB19" s="594"/>
      <c r="DC19" s="594"/>
      <c r="DD19" s="594"/>
      <c r="DE19" s="594"/>
      <c r="DF19" s="594"/>
      <c r="DG19" s="594"/>
      <c r="DH19" s="594"/>
      <c r="DI19" s="594"/>
      <c r="DJ19" s="594"/>
      <c r="DK19" s="595"/>
      <c r="DL19" s="602">
        <v>500991</v>
      </c>
      <c r="DM19" s="594"/>
      <c r="DN19" s="594"/>
      <c r="DO19" s="594"/>
      <c r="DP19" s="594"/>
      <c r="DQ19" s="594"/>
      <c r="DR19" s="594"/>
      <c r="DS19" s="594"/>
      <c r="DT19" s="594"/>
      <c r="DU19" s="594"/>
      <c r="DV19" s="594"/>
      <c r="DW19" s="594"/>
      <c r="DX19" s="603"/>
    </row>
    <row r="20" spans="2:128" ht="11.25" customHeight="1" x14ac:dyDescent="0.2">
      <c r="B20" s="590" t="s">
        <v>244</v>
      </c>
      <c r="C20" s="591"/>
      <c r="D20" s="591"/>
      <c r="E20" s="591"/>
      <c r="F20" s="591"/>
      <c r="G20" s="591"/>
      <c r="H20" s="591"/>
      <c r="I20" s="591"/>
      <c r="J20" s="591"/>
      <c r="K20" s="591"/>
      <c r="L20" s="591"/>
      <c r="M20" s="591"/>
      <c r="N20" s="591"/>
      <c r="O20" s="591"/>
      <c r="P20" s="591"/>
      <c r="Q20" s="592"/>
      <c r="R20" s="593">
        <v>484502</v>
      </c>
      <c r="S20" s="594"/>
      <c r="T20" s="594"/>
      <c r="U20" s="594"/>
      <c r="V20" s="594"/>
      <c r="W20" s="594"/>
      <c r="X20" s="594"/>
      <c r="Y20" s="595"/>
      <c r="Z20" s="598">
        <v>0.1</v>
      </c>
      <c r="AA20" s="599"/>
      <c r="AB20" s="599"/>
      <c r="AC20" s="604"/>
      <c r="AD20" s="602">
        <v>484502</v>
      </c>
      <c r="AE20" s="594"/>
      <c r="AF20" s="594"/>
      <c r="AG20" s="594"/>
      <c r="AH20" s="594"/>
      <c r="AI20" s="594"/>
      <c r="AJ20" s="594"/>
      <c r="AK20" s="595"/>
      <c r="AL20" s="598">
        <v>0.1</v>
      </c>
      <c r="AM20" s="599"/>
      <c r="AN20" s="599"/>
      <c r="AO20" s="600"/>
      <c r="AP20" s="605" t="s">
        <v>245</v>
      </c>
      <c r="AQ20" s="606"/>
      <c r="AR20" s="606"/>
      <c r="AS20" s="606"/>
      <c r="AT20" s="606"/>
      <c r="AU20" s="606"/>
      <c r="AV20" s="606"/>
      <c r="AW20" s="606"/>
      <c r="AX20" s="606"/>
      <c r="AY20" s="606"/>
      <c r="AZ20" s="606"/>
      <c r="BA20" s="606"/>
      <c r="BB20" s="606"/>
      <c r="BC20" s="607"/>
      <c r="BD20" s="593">
        <v>1953285</v>
      </c>
      <c r="BE20" s="594"/>
      <c r="BF20" s="594"/>
      <c r="BG20" s="594"/>
      <c r="BH20" s="594"/>
      <c r="BI20" s="594"/>
      <c r="BJ20" s="594"/>
      <c r="BK20" s="595"/>
      <c r="BL20" s="596">
        <v>0.8</v>
      </c>
      <c r="BM20" s="596"/>
      <c r="BN20" s="596"/>
      <c r="BO20" s="596"/>
      <c r="BP20" s="597" t="s">
        <v>208</v>
      </c>
      <c r="BQ20" s="597"/>
      <c r="BR20" s="597"/>
      <c r="BS20" s="597"/>
      <c r="BT20" s="597"/>
      <c r="BU20" s="597"/>
      <c r="BV20" s="597"/>
      <c r="BW20" s="601"/>
      <c r="BY20" s="605" t="s">
        <v>246</v>
      </c>
      <c r="BZ20" s="606"/>
      <c r="CA20" s="606"/>
      <c r="CB20" s="606"/>
      <c r="CC20" s="606"/>
      <c r="CD20" s="606"/>
      <c r="CE20" s="606"/>
      <c r="CF20" s="606"/>
      <c r="CG20" s="606"/>
      <c r="CH20" s="606"/>
      <c r="CI20" s="606"/>
      <c r="CJ20" s="606"/>
      <c r="CK20" s="606"/>
      <c r="CL20" s="607"/>
      <c r="CM20" s="593" t="s">
        <v>147</v>
      </c>
      <c r="CN20" s="594"/>
      <c r="CO20" s="594"/>
      <c r="CP20" s="594"/>
      <c r="CQ20" s="594"/>
      <c r="CR20" s="594"/>
      <c r="CS20" s="594"/>
      <c r="CT20" s="595"/>
      <c r="CU20" s="596" t="s">
        <v>208</v>
      </c>
      <c r="CV20" s="596"/>
      <c r="CW20" s="596"/>
      <c r="CX20" s="596"/>
      <c r="CY20" s="602" t="s">
        <v>113</v>
      </c>
      <c r="CZ20" s="594"/>
      <c r="DA20" s="594"/>
      <c r="DB20" s="594"/>
      <c r="DC20" s="594"/>
      <c r="DD20" s="594"/>
      <c r="DE20" s="594"/>
      <c r="DF20" s="594"/>
      <c r="DG20" s="594"/>
      <c r="DH20" s="594"/>
      <c r="DI20" s="594"/>
      <c r="DJ20" s="594"/>
      <c r="DK20" s="595"/>
      <c r="DL20" s="602" t="s">
        <v>113</v>
      </c>
      <c r="DM20" s="594"/>
      <c r="DN20" s="594"/>
      <c r="DO20" s="594"/>
      <c r="DP20" s="594"/>
      <c r="DQ20" s="594"/>
      <c r="DR20" s="594"/>
      <c r="DS20" s="594"/>
      <c r="DT20" s="594"/>
      <c r="DU20" s="594"/>
      <c r="DV20" s="594"/>
      <c r="DW20" s="594"/>
      <c r="DX20" s="603"/>
    </row>
    <row r="21" spans="2:128" ht="11.25" customHeight="1" x14ac:dyDescent="0.2">
      <c r="B21" s="590" t="s">
        <v>247</v>
      </c>
      <c r="C21" s="591"/>
      <c r="D21" s="591"/>
      <c r="E21" s="591"/>
      <c r="F21" s="591"/>
      <c r="G21" s="591"/>
      <c r="H21" s="591"/>
      <c r="I21" s="591"/>
      <c r="J21" s="591"/>
      <c r="K21" s="591"/>
      <c r="L21" s="591"/>
      <c r="M21" s="591"/>
      <c r="N21" s="591"/>
      <c r="O21" s="591"/>
      <c r="P21" s="591"/>
      <c r="Q21" s="592"/>
      <c r="R21" s="593">
        <v>1908770</v>
      </c>
      <c r="S21" s="594"/>
      <c r="T21" s="594"/>
      <c r="U21" s="594"/>
      <c r="V21" s="594"/>
      <c r="W21" s="594"/>
      <c r="X21" s="594"/>
      <c r="Y21" s="595"/>
      <c r="Z21" s="598">
        <v>0.3</v>
      </c>
      <c r="AA21" s="599"/>
      <c r="AB21" s="599"/>
      <c r="AC21" s="604"/>
      <c r="AD21" s="602" t="s">
        <v>113</v>
      </c>
      <c r="AE21" s="594"/>
      <c r="AF21" s="594"/>
      <c r="AG21" s="594"/>
      <c r="AH21" s="594"/>
      <c r="AI21" s="594"/>
      <c r="AJ21" s="594"/>
      <c r="AK21" s="595"/>
      <c r="AL21" s="598" t="s">
        <v>113</v>
      </c>
      <c r="AM21" s="599"/>
      <c r="AN21" s="599"/>
      <c r="AO21" s="600"/>
      <c r="AP21" s="605" t="s">
        <v>248</v>
      </c>
      <c r="AQ21" s="606"/>
      <c r="AR21" s="606"/>
      <c r="AS21" s="606"/>
      <c r="AT21" s="606"/>
      <c r="AU21" s="606"/>
      <c r="AV21" s="606"/>
      <c r="AW21" s="606"/>
      <c r="AX21" s="606"/>
      <c r="AY21" s="606"/>
      <c r="AZ21" s="606"/>
      <c r="BA21" s="606"/>
      <c r="BB21" s="606"/>
      <c r="BC21" s="607"/>
      <c r="BD21" s="593">
        <v>1710936</v>
      </c>
      <c r="BE21" s="594"/>
      <c r="BF21" s="594"/>
      <c r="BG21" s="594"/>
      <c r="BH21" s="594"/>
      <c r="BI21" s="594"/>
      <c r="BJ21" s="594"/>
      <c r="BK21" s="595"/>
      <c r="BL21" s="596">
        <v>0.7</v>
      </c>
      <c r="BM21" s="596"/>
      <c r="BN21" s="596"/>
      <c r="BO21" s="596"/>
      <c r="BP21" s="597" t="s">
        <v>113</v>
      </c>
      <c r="BQ21" s="597"/>
      <c r="BR21" s="597"/>
      <c r="BS21" s="597"/>
      <c r="BT21" s="597"/>
      <c r="BU21" s="597"/>
      <c r="BV21" s="597"/>
      <c r="BW21" s="601"/>
      <c r="BY21" s="605" t="s">
        <v>249</v>
      </c>
      <c r="BZ21" s="606"/>
      <c r="CA21" s="606"/>
      <c r="CB21" s="606"/>
      <c r="CC21" s="606"/>
      <c r="CD21" s="606"/>
      <c r="CE21" s="606"/>
      <c r="CF21" s="606"/>
      <c r="CG21" s="606"/>
      <c r="CH21" s="606"/>
      <c r="CI21" s="606"/>
      <c r="CJ21" s="606"/>
      <c r="CK21" s="606"/>
      <c r="CL21" s="607"/>
      <c r="CM21" s="593">
        <v>602699</v>
      </c>
      <c r="CN21" s="594"/>
      <c r="CO21" s="594"/>
      <c r="CP21" s="594"/>
      <c r="CQ21" s="594"/>
      <c r="CR21" s="594"/>
      <c r="CS21" s="594"/>
      <c r="CT21" s="595"/>
      <c r="CU21" s="596">
        <v>0.1</v>
      </c>
      <c r="CV21" s="596"/>
      <c r="CW21" s="596"/>
      <c r="CX21" s="596"/>
      <c r="CY21" s="602" t="s">
        <v>147</v>
      </c>
      <c r="CZ21" s="594"/>
      <c r="DA21" s="594"/>
      <c r="DB21" s="594"/>
      <c r="DC21" s="594"/>
      <c r="DD21" s="594"/>
      <c r="DE21" s="594"/>
      <c r="DF21" s="594"/>
      <c r="DG21" s="594"/>
      <c r="DH21" s="594"/>
      <c r="DI21" s="594"/>
      <c r="DJ21" s="594"/>
      <c r="DK21" s="595"/>
      <c r="DL21" s="602">
        <v>602699</v>
      </c>
      <c r="DM21" s="594"/>
      <c r="DN21" s="594"/>
      <c r="DO21" s="594"/>
      <c r="DP21" s="594"/>
      <c r="DQ21" s="594"/>
      <c r="DR21" s="594"/>
      <c r="DS21" s="594"/>
      <c r="DT21" s="594"/>
      <c r="DU21" s="594"/>
      <c r="DV21" s="594"/>
      <c r="DW21" s="594"/>
      <c r="DX21" s="603"/>
    </row>
    <row r="22" spans="2:128" ht="11.25" customHeight="1" x14ac:dyDescent="0.2">
      <c r="B22" s="590" t="s">
        <v>250</v>
      </c>
      <c r="C22" s="591"/>
      <c r="D22" s="591"/>
      <c r="E22" s="591"/>
      <c r="F22" s="591"/>
      <c r="G22" s="591"/>
      <c r="H22" s="591"/>
      <c r="I22" s="591"/>
      <c r="J22" s="591"/>
      <c r="K22" s="591"/>
      <c r="L22" s="591"/>
      <c r="M22" s="591"/>
      <c r="N22" s="591"/>
      <c r="O22" s="591"/>
      <c r="P22" s="591"/>
      <c r="Q22" s="592"/>
      <c r="R22" s="593">
        <v>7004070</v>
      </c>
      <c r="S22" s="594"/>
      <c r="T22" s="594"/>
      <c r="U22" s="594"/>
      <c r="V22" s="594"/>
      <c r="W22" s="594"/>
      <c r="X22" s="594"/>
      <c r="Y22" s="595"/>
      <c r="Z22" s="598">
        <v>1</v>
      </c>
      <c r="AA22" s="599"/>
      <c r="AB22" s="599"/>
      <c r="AC22" s="604"/>
      <c r="AD22" s="602">
        <v>457879</v>
      </c>
      <c r="AE22" s="594"/>
      <c r="AF22" s="594"/>
      <c r="AG22" s="594"/>
      <c r="AH22" s="594"/>
      <c r="AI22" s="594"/>
      <c r="AJ22" s="594"/>
      <c r="AK22" s="595"/>
      <c r="AL22" s="598">
        <v>0.1</v>
      </c>
      <c r="AM22" s="599"/>
      <c r="AN22" s="599"/>
      <c r="AO22" s="600"/>
      <c r="AP22" s="605" t="s">
        <v>251</v>
      </c>
      <c r="AQ22" s="606"/>
      <c r="AR22" s="606"/>
      <c r="AS22" s="606"/>
      <c r="AT22" s="606"/>
      <c r="AU22" s="606"/>
      <c r="AV22" s="606"/>
      <c r="AW22" s="606"/>
      <c r="AX22" s="606"/>
      <c r="AY22" s="606"/>
      <c r="AZ22" s="606"/>
      <c r="BA22" s="606"/>
      <c r="BB22" s="606"/>
      <c r="BC22" s="607"/>
      <c r="BD22" s="593">
        <v>3492522</v>
      </c>
      <c r="BE22" s="594"/>
      <c r="BF22" s="594"/>
      <c r="BG22" s="594"/>
      <c r="BH22" s="594"/>
      <c r="BI22" s="594"/>
      <c r="BJ22" s="594"/>
      <c r="BK22" s="595"/>
      <c r="BL22" s="596">
        <v>1.3</v>
      </c>
      <c r="BM22" s="596"/>
      <c r="BN22" s="596"/>
      <c r="BO22" s="596"/>
      <c r="BP22" s="597" t="s">
        <v>113</v>
      </c>
      <c r="BQ22" s="597"/>
      <c r="BR22" s="597"/>
      <c r="BS22" s="597"/>
      <c r="BT22" s="597"/>
      <c r="BU22" s="597"/>
      <c r="BV22" s="597"/>
      <c r="BW22" s="601"/>
      <c r="BY22" s="605" t="s">
        <v>252</v>
      </c>
      <c r="BZ22" s="606"/>
      <c r="CA22" s="606"/>
      <c r="CB22" s="606"/>
      <c r="CC22" s="606"/>
      <c r="CD22" s="606"/>
      <c r="CE22" s="606"/>
      <c r="CF22" s="606"/>
      <c r="CG22" s="606"/>
      <c r="CH22" s="606"/>
      <c r="CI22" s="606"/>
      <c r="CJ22" s="606"/>
      <c r="CK22" s="606"/>
      <c r="CL22" s="607"/>
      <c r="CM22" s="593">
        <v>1506487</v>
      </c>
      <c r="CN22" s="594"/>
      <c r="CO22" s="594"/>
      <c r="CP22" s="594"/>
      <c r="CQ22" s="594"/>
      <c r="CR22" s="594"/>
      <c r="CS22" s="594"/>
      <c r="CT22" s="595"/>
      <c r="CU22" s="596">
        <v>0.2</v>
      </c>
      <c r="CV22" s="596"/>
      <c r="CW22" s="596"/>
      <c r="CX22" s="596"/>
      <c r="CY22" s="602" t="s">
        <v>113</v>
      </c>
      <c r="CZ22" s="594"/>
      <c r="DA22" s="594"/>
      <c r="DB22" s="594"/>
      <c r="DC22" s="594"/>
      <c r="DD22" s="594"/>
      <c r="DE22" s="594"/>
      <c r="DF22" s="594"/>
      <c r="DG22" s="594"/>
      <c r="DH22" s="594"/>
      <c r="DI22" s="594"/>
      <c r="DJ22" s="594"/>
      <c r="DK22" s="595"/>
      <c r="DL22" s="602">
        <v>1506487</v>
      </c>
      <c r="DM22" s="594"/>
      <c r="DN22" s="594"/>
      <c r="DO22" s="594"/>
      <c r="DP22" s="594"/>
      <c r="DQ22" s="594"/>
      <c r="DR22" s="594"/>
      <c r="DS22" s="594"/>
      <c r="DT22" s="594"/>
      <c r="DU22" s="594"/>
      <c r="DV22" s="594"/>
      <c r="DW22" s="594"/>
      <c r="DX22" s="603"/>
    </row>
    <row r="23" spans="2:128" ht="11.25" customHeight="1" x14ac:dyDescent="0.2">
      <c r="B23" s="590" t="s">
        <v>253</v>
      </c>
      <c r="C23" s="591"/>
      <c r="D23" s="591"/>
      <c r="E23" s="591"/>
      <c r="F23" s="591"/>
      <c r="G23" s="591"/>
      <c r="H23" s="591"/>
      <c r="I23" s="591"/>
      <c r="J23" s="591"/>
      <c r="K23" s="591"/>
      <c r="L23" s="591"/>
      <c r="M23" s="591"/>
      <c r="N23" s="591"/>
      <c r="O23" s="591"/>
      <c r="P23" s="591"/>
      <c r="Q23" s="592"/>
      <c r="R23" s="593">
        <v>2996843</v>
      </c>
      <c r="S23" s="594"/>
      <c r="T23" s="594"/>
      <c r="U23" s="594"/>
      <c r="V23" s="594"/>
      <c r="W23" s="594"/>
      <c r="X23" s="594"/>
      <c r="Y23" s="595"/>
      <c r="Z23" s="598">
        <v>0.4</v>
      </c>
      <c r="AA23" s="599"/>
      <c r="AB23" s="599"/>
      <c r="AC23" s="604"/>
      <c r="AD23" s="602">
        <v>42736</v>
      </c>
      <c r="AE23" s="594"/>
      <c r="AF23" s="594"/>
      <c r="AG23" s="594"/>
      <c r="AH23" s="594"/>
      <c r="AI23" s="594"/>
      <c r="AJ23" s="594"/>
      <c r="AK23" s="595"/>
      <c r="AL23" s="598">
        <v>0</v>
      </c>
      <c r="AM23" s="599"/>
      <c r="AN23" s="599"/>
      <c r="AO23" s="600"/>
      <c r="AP23" s="605" t="s">
        <v>254</v>
      </c>
      <c r="AQ23" s="606"/>
      <c r="AR23" s="606"/>
      <c r="AS23" s="606"/>
      <c r="AT23" s="606"/>
      <c r="AU23" s="606"/>
      <c r="AV23" s="606"/>
      <c r="AW23" s="606"/>
      <c r="AX23" s="606"/>
      <c r="AY23" s="606"/>
      <c r="AZ23" s="606"/>
      <c r="BA23" s="606"/>
      <c r="BB23" s="606"/>
      <c r="BC23" s="607"/>
      <c r="BD23" s="593">
        <v>21655807</v>
      </c>
      <c r="BE23" s="594"/>
      <c r="BF23" s="594"/>
      <c r="BG23" s="594"/>
      <c r="BH23" s="594"/>
      <c r="BI23" s="594"/>
      <c r="BJ23" s="594"/>
      <c r="BK23" s="595"/>
      <c r="BL23" s="596">
        <v>8.3000000000000007</v>
      </c>
      <c r="BM23" s="596"/>
      <c r="BN23" s="596"/>
      <c r="BO23" s="596"/>
      <c r="BP23" s="597" t="s">
        <v>113</v>
      </c>
      <c r="BQ23" s="597"/>
      <c r="BR23" s="597"/>
      <c r="BS23" s="597"/>
      <c r="BT23" s="597"/>
      <c r="BU23" s="597"/>
      <c r="BV23" s="597"/>
      <c r="BW23" s="601"/>
      <c r="BY23" s="605" t="s">
        <v>255</v>
      </c>
      <c r="BZ23" s="606"/>
      <c r="CA23" s="606"/>
      <c r="CB23" s="606"/>
      <c r="CC23" s="606"/>
      <c r="CD23" s="606"/>
      <c r="CE23" s="606"/>
      <c r="CF23" s="606"/>
      <c r="CG23" s="606"/>
      <c r="CH23" s="606"/>
      <c r="CI23" s="606"/>
      <c r="CJ23" s="606"/>
      <c r="CK23" s="606"/>
      <c r="CL23" s="607"/>
      <c r="CM23" s="593">
        <v>1491642</v>
      </c>
      <c r="CN23" s="594"/>
      <c r="CO23" s="594"/>
      <c r="CP23" s="594"/>
      <c r="CQ23" s="594"/>
      <c r="CR23" s="594"/>
      <c r="CS23" s="594"/>
      <c r="CT23" s="595"/>
      <c r="CU23" s="596">
        <v>0.2</v>
      </c>
      <c r="CV23" s="596"/>
      <c r="CW23" s="596"/>
      <c r="CX23" s="596"/>
      <c r="CY23" s="602" t="s">
        <v>113</v>
      </c>
      <c r="CZ23" s="594"/>
      <c r="DA23" s="594"/>
      <c r="DB23" s="594"/>
      <c r="DC23" s="594"/>
      <c r="DD23" s="594"/>
      <c r="DE23" s="594"/>
      <c r="DF23" s="594"/>
      <c r="DG23" s="594"/>
      <c r="DH23" s="594"/>
      <c r="DI23" s="594"/>
      <c r="DJ23" s="594"/>
      <c r="DK23" s="595"/>
      <c r="DL23" s="602">
        <v>1491642</v>
      </c>
      <c r="DM23" s="594"/>
      <c r="DN23" s="594"/>
      <c r="DO23" s="594"/>
      <c r="DP23" s="594"/>
      <c r="DQ23" s="594"/>
      <c r="DR23" s="594"/>
      <c r="DS23" s="594"/>
      <c r="DT23" s="594"/>
      <c r="DU23" s="594"/>
      <c r="DV23" s="594"/>
      <c r="DW23" s="594"/>
      <c r="DX23" s="603"/>
    </row>
    <row r="24" spans="2:128" ht="11.25" customHeight="1" x14ac:dyDescent="0.2">
      <c r="B24" s="590" t="s">
        <v>256</v>
      </c>
      <c r="C24" s="591"/>
      <c r="D24" s="591"/>
      <c r="E24" s="591"/>
      <c r="F24" s="591"/>
      <c r="G24" s="591"/>
      <c r="H24" s="591"/>
      <c r="I24" s="591"/>
      <c r="J24" s="591"/>
      <c r="K24" s="591"/>
      <c r="L24" s="591"/>
      <c r="M24" s="591"/>
      <c r="N24" s="591"/>
      <c r="O24" s="591"/>
      <c r="P24" s="591"/>
      <c r="Q24" s="592"/>
      <c r="R24" s="593">
        <v>80697587</v>
      </c>
      <c r="S24" s="594"/>
      <c r="T24" s="594"/>
      <c r="U24" s="594"/>
      <c r="V24" s="594"/>
      <c r="W24" s="594"/>
      <c r="X24" s="594"/>
      <c r="Y24" s="595"/>
      <c r="Z24" s="598">
        <v>11.7</v>
      </c>
      <c r="AA24" s="599"/>
      <c r="AB24" s="599"/>
      <c r="AC24" s="604"/>
      <c r="AD24" s="602" t="s">
        <v>113</v>
      </c>
      <c r="AE24" s="594"/>
      <c r="AF24" s="594"/>
      <c r="AG24" s="594"/>
      <c r="AH24" s="594"/>
      <c r="AI24" s="594"/>
      <c r="AJ24" s="594"/>
      <c r="AK24" s="595"/>
      <c r="AL24" s="598" t="s">
        <v>113</v>
      </c>
      <c r="AM24" s="599"/>
      <c r="AN24" s="599"/>
      <c r="AO24" s="600"/>
      <c r="AP24" s="605" t="s">
        <v>257</v>
      </c>
      <c r="AQ24" s="606"/>
      <c r="AR24" s="606"/>
      <c r="AS24" s="606"/>
      <c r="AT24" s="606"/>
      <c r="AU24" s="606"/>
      <c r="AV24" s="606"/>
      <c r="AW24" s="606"/>
      <c r="AX24" s="606"/>
      <c r="AY24" s="606"/>
      <c r="AZ24" s="606"/>
      <c r="BA24" s="606"/>
      <c r="BB24" s="606"/>
      <c r="BC24" s="607"/>
      <c r="BD24" s="593">
        <v>27401885</v>
      </c>
      <c r="BE24" s="594"/>
      <c r="BF24" s="594"/>
      <c r="BG24" s="594"/>
      <c r="BH24" s="594"/>
      <c r="BI24" s="594"/>
      <c r="BJ24" s="594"/>
      <c r="BK24" s="595"/>
      <c r="BL24" s="596">
        <v>10.5</v>
      </c>
      <c r="BM24" s="596"/>
      <c r="BN24" s="596"/>
      <c r="BO24" s="596"/>
      <c r="BP24" s="597" t="s">
        <v>147</v>
      </c>
      <c r="BQ24" s="597"/>
      <c r="BR24" s="597"/>
      <c r="BS24" s="597"/>
      <c r="BT24" s="597"/>
      <c r="BU24" s="597"/>
      <c r="BV24" s="597"/>
      <c r="BW24" s="601"/>
      <c r="BY24" s="605" t="s">
        <v>258</v>
      </c>
      <c r="BZ24" s="606"/>
      <c r="CA24" s="606"/>
      <c r="CB24" s="606"/>
      <c r="CC24" s="606"/>
      <c r="CD24" s="606"/>
      <c r="CE24" s="606"/>
      <c r="CF24" s="606"/>
      <c r="CG24" s="606"/>
      <c r="CH24" s="606"/>
      <c r="CI24" s="606"/>
      <c r="CJ24" s="606"/>
      <c r="CK24" s="606"/>
      <c r="CL24" s="607"/>
      <c r="CM24" s="593" t="s">
        <v>113</v>
      </c>
      <c r="CN24" s="594"/>
      <c r="CO24" s="594"/>
      <c r="CP24" s="594"/>
      <c r="CQ24" s="594"/>
      <c r="CR24" s="594"/>
      <c r="CS24" s="594"/>
      <c r="CT24" s="595"/>
      <c r="CU24" s="596" t="s">
        <v>208</v>
      </c>
      <c r="CV24" s="596"/>
      <c r="CW24" s="596"/>
      <c r="CX24" s="596"/>
      <c r="CY24" s="602" t="s">
        <v>147</v>
      </c>
      <c r="CZ24" s="594"/>
      <c r="DA24" s="594"/>
      <c r="DB24" s="594"/>
      <c r="DC24" s="594"/>
      <c r="DD24" s="594"/>
      <c r="DE24" s="594"/>
      <c r="DF24" s="594"/>
      <c r="DG24" s="594"/>
      <c r="DH24" s="594"/>
      <c r="DI24" s="594"/>
      <c r="DJ24" s="594"/>
      <c r="DK24" s="595"/>
      <c r="DL24" s="602" t="s">
        <v>208</v>
      </c>
      <c r="DM24" s="594"/>
      <c r="DN24" s="594"/>
      <c r="DO24" s="594"/>
      <c r="DP24" s="594"/>
      <c r="DQ24" s="594"/>
      <c r="DR24" s="594"/>
      <c r="DS24" s="594"/>
      <c r="DT24" s="594"/>
      <c r="DU24" s="594"/>
      <c r="DV24" s="594"/>
      <c r="DW24" s="594"/>
      <c r="DX24" s="603"/>
    </row>
    <row r="25" spans="2:128" ht="11.25" customHeight="1" x14ac:dyDescent="0.2">
      <c r="B25" s="590" t="s">
        <v>259</v>
      </c>
      <c r="C25" s="591"/>
      <c r="D25" s="591"/>
      <c r="E25" s="591"/>
      <c r="F25" s="591"/>
      <c r="G25" s="591"/>
      <c r="H25" s="591"/>
      <c r="I25" s="591"/>
      <c r="J25" s="591"/>
      <c r="K25" s="591"/>
      <c r="L25" s="591"/>
      <c r="M25" s="591"/>
      <c r="N25" s="591"/>
      <c r="O25" s="591"/>
      <c r="P25" s="591"/>
      <c r="Q25" s="592"/>
      <c r="R25" s="593" t="s">
        <v>113</v>
      </c>
      <c r="S25" s="594"/>
      <c r="T25" s="594"/>
      <c r="U25" s="594"/>
      <c r="V25" s="594"/>
      <c r="W25" s="594"/>
      <c r="X25" s="594"/>
      <c r="Y25" s="595"/>
      <c r="Z25" s="598" t="s">
        <v>147</v>
      </c>
      <c r="AA25" s="599"/>
      <c r="AB25" s="599"/>
      <c r="AC25" s="604"/>
      <c r="AD25" s="602" t="s">
        <v>208</v>
      </c>
      <c r="AE25" s="594"/>
      <c r="AF25" s="594"/>
      <c r="AG25" s="594"/>
      <c r="AH25" s="594"/>
      <c r="AI25" s="594"/>
      <c r="AJ25" s="594"/>
      <c r="AK25" s="595"/>
      <c r="AL25" s="598" t="s">
        <v>147</v>
      </c>
      <c r="AM25" s="599"/>
      <c r="AN25" s="599"/>
      <c r="AO25" s="600"/>
      <c r="AP25" s="605" t="s">
        <v>260</v>
      </c>
      <c r="AQ25" s="606"/>
      <c r="AR25" s="606"/>
      <c r="AS25" s="606"/>
      <c r="AT25" s="606"/>
      <c r="AU25" s="606"/>
      <c r="AV25" s="606"/>
      <c r="AW25" s="606"/>
      <c r="AX25" s="606"/>
      <c r="AY25" s="606"/>
      <c r="AZ25" s="606"/>
      <c r="BA25" s="606"/>
      <c r="BB25" s="606"/>
      <c r="BC25" s="607"/>
      <c r="BD25" s="593">
        <v>3003</v>
      </c>
      <c r="BE25" s="594"/>
      <c r="BF25" s="594"/>
      <c r="BG25" s="594"/>
      <c r="BH25" s="594"/>
      <c r="BI25" s="594"/>
      <c r="BJ25" s="594"/>
      <c r="BK25" s="595"/>
      <c r="BL25" s="596">
        <v>0</v>
      </c>
      <c r="BM25" s="596"/>
      <c r="BN25" s="596"/>
      <c r="BO25" s="596"/>
      <c r="BP25" s="597" t="s">
        <v>147</v>
      </c>
      <c r="BQ25" s="597"/>
      <c r="BR25" s="597"/>
      <c r="BS25" s="597"/>
      <c r="BT25" s="597"/>
      <c r="BU25" s="597"/>
      <c r="BV25" s="597"/>
      <c r="BW25" s="601"/>
      <c r="BY25" s="605" t="s">
        <v>261</v>
      </c>
      <c r="BZ25" s="606"/>
      <c r="CA25" s="606"/>
      <c r="CB25" s="606"/>
      <c r="CC25" s="606"/>
      <c r="CD25" s="606"/>
      <c r="CE25" s="606"/>
      <c r="CF25" s="606"/>
      <c r="CG25" s="606"/>
      <c r="CH25" s="606"/>
      <c r="CI25" s="606"/>
      <c r="CJ25" s="606"/>
      <c r="CK25" s="606"/>
      <c r="CL25" s="607"/>
      <c r="CM25" s="593" t="s">
        <v>113</v>
      </c>
      <c r="CN25" s="594"/>
      <c r="CO25" s="594"/>
      <c r="CP25" s="594"/>
      <c r="CQ25" s="594"/>
      <c r="CR25" s="594"/>
      <c r="CS25" s="594"/>
      <c r="CT25" s="595"/>
      <c r="CU25" s="596" t="s">
        <v>147</v>
      </c>
      <c r="CV25" s="596"/>
      <c r="CW25" s="596"/>
      <c r="CX25" s="596"/>
      <c r="CY25" s="602" t="s">
        <v>147</v>
      </c>
      <c r="CZ25" s="594"/>
      <c r="DA25" s="594"/>
      <c r="DB25" s="594"/>
      <c r="DC25" s="594"/>
      <c r="DD25" s="594"/>
      <c r="DE25" s="594"/>
      <c r="DF25" s="594"/>
      <c r="DG25" s="594"/>
      <c r="DH25" s="594"/>
      <c r="DI25" s="594"/>
      <c r="DJ25" s="594"/>
      <c r="DK25" s="595"/>
      <c r="DL25" s="602" t="s">
        <v>113</v>
      </c>
      <c r="DM25" s="594"/>
      <c r="DN25" s="594"/>
      <c r="DO25" s="594"/>
      <c r="DP25" s="594"/>
      <c r="DQ25" s="594"/>
      <c r="DR25" s="594"/>
      <c r="DS25" s="594"/>
      <c r="DT25" s="594"/>
      <c r="DU25" s="594"/>
      <c r="DV25" s="594"/>
      <c r="DW25" s="594"/>
      <c r="DX25" s="603"/>
    </row>
    <row r="26" spans="2:128" ht="11.25" customHeight="1" x14ac:dyDescent="0.2">
      <c r="B26" s="590" t="s">
        <v>262</v>
      </c>
      <c r="C26" s="591"/>
      <c r="D26" s="591"/>
      <c r="E26" s="591"/>
      <c r="F26" s="591"/>
      <c r="G26" s="591"/>
      <c r="H26" s="591"/>
      <c r="I26" s="591"/>
      <c r="J26" s="591"/>
      <c r="K26" s="591"/>
      <c r="L26" s="591"/>
      <c r="M26" s="591"/>
      <c r="N26" s="591"/>
      <c r="O26" s="591"/>
      <c r="P26" s="591"/>
      <c r="Q26" s="592"/>
      <c r="R26" s="593">
        <v>2086506</v>
      </c>
      <c r="S26" s="594"/>
      <c r="T26" s="594"/>
      <c r="U26" s="594"/>
      <c r="V26" s="594"/>
      <c r="W26" s="594"/>
      <c r="X26" s="594"/>
      <c r="Y26" s="595"/>
      <c r="Z26" s="598">
        <v>0.3</v>
      </c>
      <c r="AA26" s="599"/>
      <c r="AB26" s="599"/>
      <c r="AC26" s="604"/>
      <c r="AD26" s="602" t="s">
        <v>113</v>
      </c>
      <c r="AE26" s="594"/>
      <c r="AF26" s="594"/>
      <c r="AG26" s="594"/>
      <c r="AH26" s="594"/>
      <c r="AI26" s="594"/>
      <c r="AJ26" s="594"/>
      <c r="AK26" s="595"/>
      <c r="AL26" s="598" t="s">
        <v>113</v>
      </c>
      <c r="AM26" s="599"/>
      <c r="AN26" s="599"/>
      <c r="AO26" s="600"/>
      <c r="AP26" s="605" t="s">
        <v>263</v>
      </c>
      <c r="AQ26" s="606"/>
      <c r="AR26" s="606"/>
      <c r="AS26" s="606"/>
      <c r="AT26" s="606"/>
      <c r="AU26" s="606"/>
      <c r="AV26" s="606"/>
      <c r="AW26" s="606"/>
      <c r="AX26" s="606"/>
      <c r="AY26" s="606"/>
      <c r="AZ26" s="606"/>
      <c r="BA26" s="606"/>
      <c r="BB26" s="606"/>
      <c r="BC26" s="607"/>
      <c r="BD26" s="593" t="s">
        <v>113</v>
      </c>
      <c r="BE26" s="594"/>
      <c r="BF26" s="594"/>
      <c r="BG26" s="594"/>
      <c r="BH26" s="594"/>
      <c r="BI26" s="594"/>
      <c r="BJ26" s="594"/>
      <c r="BK26" s="595"/>
      <c r="BL26" s="596" t="s">
        <v>208</v>
      </c>
      <c r="BM26" s="596"/>
      <c r="BN26" s="596"/>
      <c r="BO26" s="596"/>
      <c r="BP26" s="597" t="s">
        <v>113</v>
      </c>
      <c r="BQ26" s="597"/>
      <c r="BR26" s="597"/>
      <c r="BS26" s="597"/>
      <c r="BT26" s="597"/>
      <c r="BU26" s="597"/>
      <c r="BV26" s="597"/>
      <c r="BW26" s="601"/>
      <c r="BY26" s="605" t="s">
        <v>264</v>
      </c>
      <c r="BZ26" s="606"/>
      <c r="CA26" s="606"/>
      <c r="CB26" s="606"/>
      <c r="CC26" s="606"/>
      <c r="CD26" s="606"/>
      <c r="CE26" s="606"/>
      <c r="CF26" s="606"/>
      <c r="CG26" s="606"/>
      <c r="CH26" s="606"/>
      <c r="CI26" s="606"/>
      <c r="CJ26" s="606"/>
      <c r="CK26" s="606"/>
      <c r="CL26" s="607"/>
      <c r="CM26" s="593">
        <v>31638904</v>
      </c>
      <c r="CN26" s="594"/>
      <c r="CO26" s="594"/>
      <c r="CP26" s="594"/>
      <c r="CQ26" s="594"/>
      <c r="CR26" s="594"/>
      <c r="CS26" s="594"/>
      <c r="CT26" s="595"/>
      <c r="CU26" s="596">
        <v>4.7</v>
      </c>
      <c r="CV26" s="596"/>
      <c r="CW26" s="596"/>
      <c r="CX26" s="596"/>
      <c r="CY26" s="602" t="s">
        <v>147</v>
      </c>
      <c r="CZ26" s="594"/>
      <c r="DA26" s="594"/>
      <c r="DB26" s="594"/>
      <c r="DC26" s="594"/>
      <c r="DD26" s="594"/>
      <c r="DE26" s="594"/>
      <c r="DF26" s="594"/>
      <c r="DG26" s="594"/>
      <c r="DH26" s="594"/>
      <c r="DI26" s="594"/>
      <c r="DJ26" s="594"/>
      <c r="DK26" s="595"/>
      <c r="DL26" s="602">
        <v>31638904</v>
      </c>
      <c r="DM26" s="594"/>
      <c r="DN26" s="594"/>
      <c r="DO26" s="594"/>
      <c r="DP26" s="594"/>
      <c r="DQ26" s="594"/>
      <c r="DR26" s="594"/>
      <c r="DS26" s="594"/>
      <c r="DT26" s="594"/>
      <c r="DU26" s="594"/>
      <c r="DV26" s="594"/>
      <c r="DW26" s="594"/>
      <c r="DX26" s="603"/>
    </row>
    <row r="27" spans="2:128" ht="11.25" customHeight="1" x14ac:dyDescent="0.2">
      <c r="B27" s="590" t="s">
        <v>265</v>
      </c>
      <c r="C27" s="591"/>
      <c r="D27" s="591"/>
      <c r="E27" s="591"/>
      <c r="F27" s="591"/>
      <c r="G27" s="591"/>
      <c r="H27" s="591"/>
      <c r="I27" s="591"/>
      <c r="J27" s="591"/>
      <c r="K27" s="591"/>
      <c r="L27" s="591"/>
      <c r="M27" s="591"/>
      <c r="N27" s="591"/>
      <c r="O27" s="591"/>
      <c r="P27" s="591"/>
      <c r="Q27" s="592"/>
      <c r="R27" s="593">
        <v>55268</v>
      </c>
      <c r="S27" s="594"/>
      <c r="T27" s="594"/>
      <c r="U27" s="594"/>
      <c r="V27" s="594"/>
      <c r="W27" s="594"/>
      <c r="X27" s="594"/>
      <c r="Y27" s="595"/>
      <c r="Z27" s="598">
        <v>0</v>
      </c>
      <c r="AA27" s="599"/>
      <c r="AB27" s="599"/>
      <c r="AC27" s="604"/>
      <c r="AD27" s="602" t="s">
        <v>147</v>
      </c>
      <c r="AE27" s="594"/>
      <c r="AF27" s="594"/>
      <c r="AG27" s="594"/>
      <c r="AH27" s="594"/>
      <c r="AI27" s="594"/>
      <c r="AJ27" s="594"/>
      <c r="AK27" s="595"/>
      <c r="AL27" s="598" t="s">
        <v>113</v>
      </c>
      <c r="AM27" s="599"/>
      <c r="AN27" s="599"/>
      <c r="AO27" s="600"/>
      <c r="AP27" s="605" t="s">
        <v>266</v>
      </c>
      <c r="AQ27" s="606"/>
      <c r="AR27" s="606"/>
      <c r="AS27" s="606"/>
      <c r="AT27" s="606"/>
      <c r="AU27" s="606"/>
      <c r="AV27" s="606"/>
      <c r="AW27" s="606"/>
      <c r="AX27" s="606"/>
      <c r="AY27" s="606"/>
      <c r="AZ27" s="606"/>
      <c r="BA27" s="606"/>
      <c r="BB27" s="606"/>
      <c r="BC27" s="607"/>
      <c r="BD27" s="593" t="s">
        <v>147</v>
      </c>
      <c r="BE27" s="594"/>
      <c r="BF27" s="594"/>
      <c r="BG27" s="594"/>
      <c r="BH27" s="594"/>
      <c r="BI27" s="594"/>
      <c r="BJ27" s="594"/>
      <c r="BK27" s="595"/>
      <c r="BL27" s="596" t="s">
        <v>113</v>
      </c>
      <c r="BM27" s="596"/>
      <c r="BN27" s="596"/>
      <c r="BO27" s="596"/>
      <c r="BP27" s="597" t="s">
        <v>147</v>
      </c>
      <c r="BQ27" s="597"/>
      <c r="BR27" s="597"/>
      <c r="BS27" s="597"/>
      <c r="BT27" s="597"/>
      <c r="BU27" s="597"/>
      <c r="BV27" s="597"/>
      <c r="BW27" s="601"/>
      <c r="BY27" s="605" t="s">
        <v>267</v>
      </c>
      <c r="BZ27" s="606"/>
      <c r="CA27" s="606"/>
      <c r="CB27" s="606"/>
      <c r="CC27" s="606"/>
      <c r="CD27" s="606"/>
      <c r="CE27" s="606"/>
      <c r="CF27" s="606"/>
      <c r="CG27" s="606"/>
      <c r="CH27" s="606"/>
      <c r="CI27" s="606"/>
      <c r="CJ27" s="606"/>
      <c r="CK27" s="606"/>
      <c r="CL27" s="607"/>
      <c r="CM27" s="593">
        <v>1194096</v>
      </c>
      <c r="CN27" s="594"/>
      <c r="CO27" s="594"/>
      <c r="CP27" s="594"/>
      <c r="CQ27" s="594"/>
      <c r="CR27" s="594"/>
      <c r="CS27" s="594"/>
      <c r="CT27" s="595"/>
      <c r="CU27" s="596">
        <v>0.2</v>
      </c>
      <c r="CV27" s="596"/>
      <c r="CW27" s="596"/>
      <c r="CX27" s="596"/>
      <c r="CY27" s="602" t="s">
        <v>113</v>
      </c>
      <c r="CZ27" s="594"/>
      <c r="DA27" s="594"/>
      <c r="DB27" s="594"/>
      <c r="DC27" s="594"/>
      <c r="DD27" s="594"/>
      <c r="DE27" s="594"/>
      <c r="DF27" s="594"/>
      <c r="DG27" s="594"/>
      <c r="DH27" s="594"/>
      <c r="DI27" s="594"/>
      <c r="DJ27" s="594"/>
      <c r="DK27" s="595"/>
      <c r="DL27" s="602">
        <v>1194096</v>
      </c>
      <c r="DM27" s="594"/>
      <c r="DN27" s="594"/>
      <c r="DO27" s="594"/>
      <c r="DP27" s="594"/>
      <c r="DQ27" s="594"/>
      <c r="DR27" s="594"/>
      <c r="DS27" s="594"/>
      <c r="DT27" s="594"/>
      <c r="DU27" s="594"/>
      <c r="DV27" s="594"/>
      <c r="DW27" s="594"/>
      <c r="DX27" s="603"/>
    </row>
    <row r="28" spans="2:128" ht="11.25" customHeight="1" x14ac:dyDescent="0.2">
      <c r="B28" s="590" t="s">
        <v>268</v>
      </c>
      <c r="C28" s="591"/>
      <c r="D28" s="591"/>
      <c r="E28" s="591"/>
      <c r="F28" s="591"/>
      <c r="G28" s="591"/>
      <c r="H28" s="591"/>
      <c r="I28" s="591"/>
      <c r="J28" s="591"/>
      <c r="K28" s="591"/>
      <c r="L28" s="591"/>
      <c r="M28" s="591"/>
      <c r="N28" s="591"/>
      <c r="O28" s="591"/>
      <c r="P28" s="591"/>
      <c r="Q28" s="592"/>
      <c r="R28" s="593">
        <v>14434141</v>
      </c>
      <c r="S28" s="594"/>
      <c r="T28" s="594"/>
      <c r="U28" s="594"/>
      <c r="V28" s="594"/>
      <c r="W28" s="594"/>
      <c r="X28" s="594"/>
      <c r="Y28" s="595"/>
      <c r="Z28" s="598">
        <v>2.1</v>
      </c>
      <c r="AA28" s="599"/>
      <c r="AB28" s="599"/>
      <c r="AC28" s="604"/>
      <c r="AD28" s="602" t="s">
        <v>113</v>
      </c>
      <c r="AE28" s="594"/>
      <c r="AF28" s="594"/>
      <c r="AG28" s="594"/>
      <c r="AH28" s="594"/>
      <c r="AI28" s="594"/>
      <c r="AJ28" s="594"/>
      <c r="AK28" s="595"/>
      <c r="AL28" s="598" t="s">
        <v>113</v>
      </c>
      <c r="AM28" s="599"/>
      <c r="AN28" s="599"/>
      <c r="AO28" s="600"/>
      <c r="AP28" s="605" t="s">
        <v>269</v>
      </c>
      <c r="AQ28" s="606"/>
      <c r="AR28" s="606"/>
      <c r="AS28" s="606"/>
      <c r="AT28" s="606"/>
      <c r="AU28" s="606"/>
      <c r="AV28" s="606"/>
      <c r="AW28" s="606"/>
      <c r="AX28" s="606"/>
      <c r="AY28" s="606"/>
      <c r="AZ28" s="606"/>
      <c r="BA28" s="606"/>
      <c r="BB28" s="606"/>
      <c r="BC28" s="607"/>
      <c r="BD28" s="593">
        <v>481021</v>
      </c>
      <c r="BE28" s="594"/>
      <c r="BF28" s="594"/>
      <c r="BG28" s="594"/>
      <c r="BH28" s="594"/>
      <c r="BI28" s="594"/>
      <c r="BJ28" s="594"/>
      <c r="BK28" s="595"/>
      <c r="BL28" s="596">
        <v>0.2</v>
      </c>
      <c r="BM28" s="596"/>
      <c r="BN28" s="596"/>
      <c r="BO28" s="596"/>
      <c r="BP28" s="597" t="s">
        <v>147</v>
      </c>
      <c r="BQ28" s="597"/>
      <c r="BR28" s="597"/>
      <c r="BS28" s="597"/>
      <c r="BT28" s="597"/>
      <c r="BU28" s="597"/>
      <c r="BV28" s="597"/>
      <c r="BW28" s="601"/>
      <c r="BY28" s="605" t="s">
        <v>270</v>
      </c>
      <c r="BZ28" s="606"/>
      <c r="CA28" s="606"/>
      <c r="CB28" s="606"/>
      <c r="CC28" s="606"/>
      <c r="CD28" s="606"/>
      <c r="CE28" s="606"/>
      <c r="CF28" s="606"/>
      <c r="CG28" s="606"/>
      <c r="CH28" s="606"/>
      <c r="CI28" s="606"/>
      <c r="CJ28" s="606"/>
      <c r="CK28" s="606"/>
      <c r="CL28" s="607"/>
      <c r="CM28" s="593" t="s">
        <v>147</v>
      </c>
      <c r="CN28" s="594"/>
      <c r="CO28" s="594"/>
      <c r="CP28" s="594"/>
      <c r="CQ28" s="594"/>
      <c r="CR28" s="594"/>
      <c r="CS28" s="594"/>
      <c r="CT28" s="595"/>
      <c r="CU28" s="596" t="s">
        <v>147</v>
      </c>
      <c r="CV28" s="596"/>
      <c r="CW28" s="596"/>
      <c r="CX28" s="596"/>
      <c r="CY28" s="602" t="s">
        <v>113</v>
      </c>
      <c r="CZ28" s="594"/>
      <c r="DA28" s="594"/>
      <c r="DB28" s="594"/>
      <c r="DC28" s="594"/>
      <c r="DD28" s="594"/>
      <c r="DE28" s="594"/>
      <c r="DF28" s="594"/>
      <c r="DG28" s="594"/>
      <c r="DH28" s="594"/>
      <c r="DI28" s="594"/>
      <c r="DJ28" s="594"/>
      <c r="DK28" s="595"/>
      <c r="DL28" s="602" t="s">
        <v>147</v>
      </c>
      <c r="DM28" s="594"/>
      <c r="DN28" s="594"/>
      <c r="DO28" s="594"/>
      <c r="DP28" s="594"/>
      <c r="DQ28" s="594"/>
      <c r="DR28" s="594"/>
      <c r="DS28" s="594"/>
      <c r="DT28" s="594"/>
      <c r="DU28" s="594"/>
      <c r="DV28" s="594"/>
      <c r="DW28" s="594"/>
      <c r="DX28" s="603"/>
    </row>
    <row r="29" spans="2:128" ht="11.25" customHeight="1" x14ac:dyDescent="0.2">
      <c r="B29" s="590" t="s">
        <v>271</v>
      </c>
      <c r="C29" s="591"/>
      <c r="D29" s="591"/>
      <c r="E29" s="591"/>
      <c r="F29" s="591"/>
      <c r="G29" s="591"/>
      <c r="H29" s="591"/>
      <c r="I29" s="591"/>
      <c r="J29" s="591"/>
      <c r="K29" s="591"/>
      <c r="L29" s="591"/>
      <c r="M29" s="591"/>
      <c r="N29" s="591"/>
      <c r="O29" s="591"/>
      <c r="P29" s="591"/>
      <c r="Q29" s="592"/>
      <c r="R29" s="593">
        <v>13899421</v>
      </c>
      <c r="S29" s="594"/>
      <c r="T29" s="594"/>
      <c r="U29" s="594"/>
      <c r="V29" s="594"/>
      <c r="W29" s="594"/>
      <c r="X29" s="594"/>
      <c r="Y29" s="595"/>
      <c r="Z29" s="598">
        <v>2</v>
      </c>
      <c r="AA29" s="599"/>
      <c r="AB29" s="599"/>
      <c r="AC29" s="604"/>
      <c r="AD29" s="602" t="s">
        <v>113</v>
      </c>
      <c r="AE29" s="594"/>
      <c r="AF29" s="594"/>
      <c r="AG29" s="594"/>
      <c r="AH29" s="594"/>
      <c r="AI29" s="594"/>
      <c r="AJ29" s="594"/>
      <c r="AK29" s="595"/>
      <c r="AL29" s="598" t="s">
        <v>208</v>
      </c>
      <c r="AM29" s="599"/>
      <c r="AN29" s="599"/>
      <c r="AO29" s="600"/>
      <c r="AP29" s="605" t="s">
        <v>272</v>
      </c>
      <c r="AQ29" s="606"/>
      <c r="AR29" s="606"/>
      <c r="AS29" s="606"/>
      <c r="AT29" s="606"/>
      <c r="AU29" s="606"/>
      <c r="AV29" s="606"/>
      <c r="AW29" s="606"/>
      <c r="AX29" s="606"/>
      <c r="AY29" s="606"/>
      <c r="AZ29" s="606"/>
      <c r="BA29" s="606"/>
      <c r="BB29" s="606"/>
      <c r="BC29" s="607"/>
      <c r="BD29" s="593">
        <v>23720</v>
      </c>
      <c r="BE29" s="594"/>
      <c r="BF29" s="594"/>
      <c r="BG29" s="594"/>
      <c r="BH29" s="594"/>
      <c r="BI29" s="594"/>
      <c r="BJ29" s="594"/>
      <c r="BK29" s="595"/>
      <c r="BL29" s="596">
        <v>0</v>
      </c>
      <c r="BM29" s="596"/>
      <c r="BN29" s="596"/>
      <c r="BO29" s="596"/>
      <c r="BP29" s="597" t="s">
        <v>113</v>
      </c>
      <c r="BQ29" s="597"/>
      <c r="BR29" s="597"/>
      <c r="BS29" s="597"/>
      <c r="BT29" s="597"/>
      <c r="BU29" s="597"/>
      <c r="BV29" s="597"/>
      <c r="BW29" s="601"/>
      <c r="BY29" s="605" t="s">
        <v>273</v>
      </c>
      <c r="BZ29" s="606"/>
      <c r="CA29" s="606"/>
      <c r="CB29" s="606"/>
      <c r="CC29" s="606"/>
      <c r="CD29" s="606"/>
      <c r="CE29" s="606"/>
      <c r="CF29" s="606"/>
      <c r="CG29" s="606"/>
      <c r="CH29" s="606"/>
      <c r="CI29" s="606"/>
      <c r="CJ29" s="606"/>
      <c r="CK29" s="606"/>
      <c r="CL29" s="607"/>
      <c r="CM29" s="593">
        <v>2315182</v>
      </c>
      <c r="CN29" s="594"/>
      <c r="CO29" s="594"/>
      <c r="CP29" s="594"/>
      <c r="CQ29" s="594"/>
      <c r="CR29" s="594"/>
      <c r="CS29" s="594"/>
      <c r="CT29" s="595"/>
      <c r="CU29" s="596">
        <v>0.3</v>
      </c>
      <c r="CV29" s="596"/>
      <c r="CW29" s="596"/>
      <c r="CX29" s="596"/>
      <c r="CY29" s="602" t="s">
        <v>113</v>
      </c>
      <c r="CZ29" s="594"/>
      <c r="DA29" s="594"/>
      <c r="DB29" s="594"/>
      <c r="DC29" s="594"/>
      <c r="DD29" s="594"/>
      <c r="DE29" s="594"/>
      <c r="DF29" s="594"/>
      <c r="DG29" s="594"/>
      <c r="DH29" s="594"/>
      <c r="DI29" s="594"/>
      <c r="DJ29" s="594"/>
      <c r="DK29" s="595"/>
      <c r="DL29" s="602">
        <v>2315182</v>
      </c>
      <c r="DM29" s="594"/>
      <c r="DN29" s="594"/>
      <c r="DO29" s="594"/>
      <c r="DP29" s="594"/>
      <c r="DQ29" s="594"/>
      <c r="DR29" s="594"/>
      <c r="DS29" s="594"/>
      <c r="DT29" s="594"/>
      <c r="DU29" s="594"/>
      <c r="DV29" s="594"/>
      <c r="DW29" s="594"/>
      <c r="DX29" s="603"/>
    </row>
    <row r="30" spans="2:128" ht="11.25" customHeight="1" x14ac:dyDescent="0.2">
      <c r="B30" s="590" t="s">
        <v>274</v>
      </c>
      <c r="C30" s="591"/>
      <c r="D30" s="591"/>
      <c r="E30" s="591"/>
      <c r="F30" s="591"/>
      <c r="G30" s="591"/>
      <c r="H30" s="591"/>
      <c r="I30" s="591"/>
      <c r="J30" s="591"/>
      <c r="K30" s="591"/>
      <c r="L30" s="591"/>
      <c r="M30" s="591"/>
      <c r="N30" s="591"/>
      <c r="O30" s="591"/>
      <c r="P30" s="591"/>
      <c r="Q30" s="592"/>
      <c r="R30" s="593">
        <v>15971170</v>
      </c>
      <c r="S30" s="594"/>
      <c r="T30" s="594"/>
      <c r="U30" s="594"/>
      <c r="V30" s="594"/>
      <c r="W30" s="594"/>
      <c r="X30" s="594"/>
      <c r="Y30" s="595"/>
      <c r="Z30" s="598">
        <v>2.2999999999999998</v>
      </c>
      <c r="AA30" s="599"/>
      <c r="AB30" s="599"/>
      <c r="AC30" s="604"/>
      <c r="AD30" s="602">
        <v>9043</v>
      </c>
      <c r="AE30" s="594"/>
      <c r="AF30" s="594"/>
      <c r="AG30" s="594"/>
      <c r="AH30" s="594"/>
      <c r="AI30" s="594"/>
      <c r="AJ30" s="594"/>
      <c r="AK30" s="595"/>
      <c r="AL30" s="598">
        <v>0</v>
      </c>
      <c r="AM30" s="599"/>
      <c r="AN30" s="599"/>
      <c r="AO30" s="600"/>
      <c r="AP30" s="605" t="s">
        <v>275</v>
      </c>
      <c r="AQ30" s="606"/>
      <c r="AR30" s="606"/>
      <c r="AS30" s="606"/>
      <c r="AT30" s="606"/>
      <c r="AU30" s="606"/>
      <c r="AV30" s="606"/>
      <c r="AW30" s="606"/>
      <c r="AX30" s="606"/>
      <c r="AY30" s="606"/>
      <c r="AZ30" s="606"/>
      <c r="BA30" s="606"/>
      <c r="BB30" s="606"/>
      <c r="BC30" s="607"/>
      <c r="BD30" s="593">
        <v>23720</v>
      </c>
      <c r="BE30" s="594"/>
      <c r="BF30" s="594"/>
      <c r="BG30" s="594"/>
      <c r="BH30" s="594"/>
      <c r="BI30" s="594"/>
      <c r="BJ30" s="594"/>
      <c r="BK30" s="595"/>
      <c r="BL30" s="596">
        <v>0</v>
      </c>
      <c r="BM30" s="596"/>
      <c r="BN30" s="596"/>
      <c r="BO30" s="596"/>
      <c r="BP30" s="597" t="s">
        <v>147</v>
      </c>
      <c r="BQ30" s="597"/>
      <c r="BR30" s="597"/>
      <c r="BS30" s="597"/>
      <c r="BT30" s="597"/>
      <c r="BU30" s="597"/>
      <c r="BV30" s="597"/>
      <c r="BW30" s="601"/>
      <c r="BY30" s="605" t="s">
        <v>276</v>
      </c>
      <c r="BZ30" s="611"/>
      <c r="CA30" s="611"/>
      <c r="CB30" s="611"/>
      <c r="CC30" s="611"/>
      <c r="CD30" s="611"/>
      <c r="CE30" s="611"/>
      <c r="CF30" s="611"/>
      <c r="CG30" s="611"/>
      <c r="CH30" s="611"/>
      <c r="CI30" s="611"/>
      <c r="CJ30" s="611"/>
      <c r="CK30" s="611"/>
      <c r="CL30" s="607"/>
      <c r="CM30" s="593" t="s">
        <v>113</v>
      </c>
      <c r="CN30" s="594"/>
      <c r="CO30" s="594"/>
      <c r="CP30" s="594"/>
      <c r="CQ30" s="594"/>
      <c r="CR30" s="594"/>
      <c r="CS30" s="594"/>
      <c r="CT30" s="595"/>
      <c r="CU30" s="596" t="s">
        <v>208</v>
      </c>
      <c r="CV30" s="596"/>
      <c r="CW30" s="596"/>
      <c r="CX30" s="596"/>
      <c r="CY30" s="602" t="s">
        <v>147</v>
      </c>
      <c r="CZ30" s="594"/>
      <c r="DA30" s="594"/>
      <c r="DB30" s="594"/>
      <c r="DC30" s="594"/>
      <c r="DD30" s="594"/>
      <c r="DE30" s="594"/>
      <c r="DF30" s="594"/>
      <c r="DG30" s="594"/>
      <c r="DH30" s="594"/>
      <c r="DI30" s="594"/>
      <c r="DJ30" s="594"/>
      <c r="DK30" s="595"/>
      <c r="DL30" s="602" t="s">
        <v>147</v>
      </c>
      <c r="DM30" s="594"/>
      <c r="DN30" s="594"/>
      <c r="DO30" s="594"/>
      <c r="DP30" s="594"/>
      <c r="DQ30" s="594"/>
      <c r="DR30" s="594"/>
      <c r="DS30" s="594"/>
      <c r="DT30" s="594"/>
      <c r="DU30" s="594"/>
      <c r="DV30" s="594"/>
      <c r="DW30" s="594"/>
      <c r="DX30" s="603"/>
    </row>
    <row r="31" spans="2:128" ht="11.25" customHeight="1" x14ac:dyDescent="0.2">
      <c r="B31" s="590" t="s">
        <v>277</v>
      </c>
      <c r="C31" s="591"/>
      <c r="D31" s="591"/>
      <c r="E31" s="591"/>
      <c r="F31" s="591"/>
      <c r="G31" s="591"/>
      <c r="H31" s="591"/>
      <c r="I31" s="591"/>
      <c r="J31" s="591"/>
      <c r="K31" s="591"/>
      <c r="L31" s="591"/>
      <c r="M31" s="591"/>
      <c r="N31" s="591"/>
      <c r="O31" s="591"/>
      <c r="P31" s="591"/>
      <c r="Q31" s="592"/>
      <c r="R31" s="593">
        <v>119609516</v>
      </c>
      <c r="S31" s="594"/>
      <c r="T31" s="594"/>
      <c r="U31" s="594"/>
      <c r="V31" s="594"/>
      <c r="W31" s="594"/>
      <c r="X31" s="594"/>
      <c r="Y31" s="595"/>
      <c r="Z31" s="598">
        <v>17.399999999999999</v>
      </c>
      <c r="AA31" s="599"/>
      <c r="AB31" s="599"/>
      <c r="AC31" s="604"/>
      <c r="AD31" s="602" t="s">
        <v>113</v>
      </c>
      <c r="AE31" s="594"/>
      <c r="AF31" s="594"/>
      <c r="AG31" s="594"/>
      <c r="AH31" s="594"/>
      <c r="AI31" s="594"/>
      <c r="AJ31" s="594"/>
      <c r="AK31" s="595"/>
      <c r="AL31" s="598" t="s">
        <v>113</v>
      </c>
      <c r="AM31" s="599"/>
      <c r="AN31" s="599"/>
      <c r="AO31" s="600"/>
      <c r="AP31" s="605" t="s">
        <v>278</v>
      </c>
      <c r="AQ31" s="606"/>
      <c r="AR31" s="606"/>
      <c r="AS31" s="606"/>
      <c r="AT31" s="606"/>
      <c r="AU31" s="606"/>
      <c r="AV31" s="606"/>
      <c r="AW31" s="606"/>
      <c r="AX31" s="606"/>
      <c r="AY31" s="606"/>
      <c r="AZ31" s="606"/>
      <c r="BA31" s="606"/>
      <c r="BB31" s="606"/>
      <c r="BC31" s="607"/>
      <c r="BD31" s="593">
        <v>457301</v>
      </c>
      <c r="BE31" s="594"/>
      <c r="BF31" s="594"/>
      <c r="BG31" s="594"/>
      <c r="BH31" s="594"/>
      <c r="BI31" s="594"/>
      <c r="BJ31" s="594"/>
      <c r="BK31" s="595"/>
      <c r="BL31" s="596">
        <v>0.2</v>
      </c>
      <c r="BM31" s="596"/>
      <c r="BN31" s="596"/>
      <c r="BO31" s="596"/>
      <c r="BP31" s="597" t="s">
        <v>147</v>
      </c>
      <c r="BQ31" s="597"/>
      <c r="BR31" s="597"/>
      <c r="BS31" s="597"/>
      <c r="BT31" s="597"/>
      <c r="BU31" s="597"/>
      <c r="BV31" s="597"/>
      <c r="BW31" s="601"/>
      <c r="BY31" s="590" t="s">
        <v>279</v>
      </c>
      <c r="BZ31" s="591"/>
      <c r="CA31" s="591"/>
      <c r="CB31" s="591"/>
      <c r="CC31" s="591"/>
      <c r="CD31" s="591"/>
      <c r="CE31" s="591"/>
      <c r="CF31" s="591"/>
      <c r="CG31" s="591"/>
      <c r="CH31" s="591"/>
      <c r="CI31" s="591"/>
      <c r="CJ31" s="591"/>
      <c r="CK31" s="591"/>
      <c r="CL31" s="592"/>
      <c r="CM31" s="593" t="s">
        <v>147</v>
      </c>
      <c r="CN31" s="594"/>
      <c r="CO31" s="594"/>
      <c r="CP31" s="594"/>
      <c r="CQ31" s="594"/>
      <c r="CR31" s="594"/>
      <c r="CS31" s="594"/>
      <c r="CT31" s="595"/>
      <c r="CU31" s="596" t="s">
        <v>208</v>
      </c>
      <c r="CV31" s="596"/>
      <c r="CW31" s="596"/>
      <c r="CX31" s="596"/>
      <c r="CY31" s="602" t="s">
        <v>147</v>
      </c>
      <c r="CZ31" s="594"/>
      <c r="DA31" s="594"/>
      <c r="DB31" s="594"/>
      <c r="DC31" s="594"/>
      <c r="DD31" s="594"/>
      <c r="DE31" s="594"/>
      <c r="DF31" s="594"/>
      <c r="DG31" s="594"/>
      <c r="DH31" s="594"/>
      <c r="DI31" s="594"/>
      <c r="DJ31" s="594"/>
      <c r="DK31" s="595"/>
      <c r="DL31" s="602" t="s">
        <v>113</v>
      </c>
      <c r="DM31" s="594"/>
      <c r="DN31" s="594"/>
      <c r="DO31" s="594"/>
      <c r="DP31" s="594"/>
      <c r="DQ31" s="594"/>
      <c r="DR31" s="594"/>
      <c r="DS31" s="594"/>
      <c r="DT31" s="594"/>
      <c r="DU31" s="594"/>
      <c r="DV31" s="594"/>
      <c r="DW31" s="594"/>
      <c r="DX31" s="603"/>
    </row>
    <row r="32" spans="2:128" ht="11.25" customHeight="1" x14ac:dyDescent="0.2">
      <c r="B32" s="590" t="s">
        <v>280</v>
      </c>
      <c r="C32" s="591"/>
      <c r="D32" s="591"/>
      <c r="E32" s="591"/>
      <c r="F32" s="591"/>
      <c r="G32" s="591"/>
      <c r="H32" s="591"/>
      <c r="I32" s="591"/>
      <c r="J32" s="591"/>
      <c r="K32" s="591"/>
      <c r="L32" s="591"/>
      <c r="M32" s="591"/>
      <c r="N32" s="591"/>
      <c r="O32" s="591"/>
      <c r="P32" s="591"/>
      <c r="Q32" s="592"/>
      <c r="R32" s="593">
        <v>6595000</v>
      </c>
      <c r="S32" s="594"/>
      <c r="T32" s="594"/>
      <c r="U32" s="594"/>
      <c r="V32" s="594"/>
      <c r="W32" s="594"/>
      <c r="X32" s="594"/>
      <c r="Y32" s="595"/>
      <c r="Z32" s="598">
        <v>1</v>
      </c>
      <c r="AA32" s="599"/>
      <c r="AB32" s="599"/>
      <c r="AC32" s="604"/>
      <c r="AD32" s="602" t="s">
        <v>113</v>
      </c>
      <c r="AE32" s="594"/>
      <c r="AF32" s="594"/>
      <c r="AG32" s="594"/>
      <c r="AH32" s="594"/>
      <c r="AI32" s="594"/>
      <c r="AJ32" s="594"/>
      <c r="AK32" s="595"/>
      <c r="AL32" s="598" t="s">
        <v>113</v>
      </c>
      <c r="AM32" s="599"/>
      <c r="AN32" s="599"/>
      <c r="AO32" s="600"/>
      <c r="AP32" s="605" t="s">
        <v>281</v>
      </c>
      <c r="AQ32" s="606"/>
      <c r="AR32" s="606"/>
      <c r="AS32" s="606"/>
      <c r="AT32" s="606"/>
      <c r="AU32" s="606"/>
      <c r="AV32" s="606"/>
      <c r="AW32" s="606"/>
      <c r="AX32" s="606"/>
      <c r="AY32" s="606"/>
      <c r="AZ32" s="606"/>
      <c r="BA32" s="606"/>
      <c r="BB32" s="606"/>
      <c r="BC32" s="607"/>
      <c r="BD32" s="593" t="s">
        <v>208</v>
      </c>
      <c r="BE32" s="594"/>
      <c r="BF32" s="594"/>
      <c r="BG32" s="594"/>
      <c r="BH32" s="594"/>
      <c r="BI32" s="594"/>
      <c r="BJ32" s="594"/>
      <c r="BK32" s="595"/>
      <c r="BL32" s="596" t="s">
        <v>147</v>
      </c>
      <c r="BM32" s="596"/>
      <c r="BN32" s="596"/>
      <c r="BO32" s="596"/>
      <c r="BP32" s="597" t="s">
        <v>147</v>
      </c>
      <c r="BQ32" s="597"/>
      <c r="BR32" s="597"/>
      <c r="BS32" s="597"/>
      <c r="BT32" s="597"/>
      <c r="BU32" s="597"/>
      <c r="BV32" s="597"/>
      <c r="BW32" s="601"/>
      <c r="BY32" s="608" t="s">
        <v>282</v>
      </c>
      <c r="BZ32" s="609"/>
      <c r="CA32" s="609"/>
      <c r="CB32" s="609"/>
      <c r="CC32" s="609"/>
      <c r="CD32" s="609"/>
      <c r="CE32" s="609"/>
      <c r="CF32" s="609"/>
      <c r="CG32" s="609"/>
      <c r="CH32" s="609"/>
      <c r="CI32" s="609"/>
      <c r="CJ32" s="609"/>
      <c r="CK32" s="609"/>
      <c r="CL32" s="610"/>
      <c r="CM32" s="593">
        <v>676040385</v>
      </c>
      <c r="CN32" s="594"/>
      <c r="CO32" s="594"/>
      <c r="CP32" s="594"/>
      <c r="CQ32" s="594"/>
      <c r="CR32" s="594"/>
      <c r="CS32" s="594"/>
      <c r="CT32" s="595"/>
      <c r="CU32" s="596">
        <v>100</v>
      </c>
      <c r="CV32" s="596"/>
      <c r="CW32" s="596"/>
      <c r="CX32" s="596"/>
      <c r="CY32" s="602">
        <v>104019514</v>
      </c>
      <c r="CZ32" s="594"/>
      <c r="DA32" s="594"/>
      <c r="DB32" s="594"/>
      <c r="DC32" s="594"/>
      <c r="DD32" s="594"/>
      <c r="DE32" s="594"/>
      <c r="DF32" s="594"/>
      <c r="DG32" s="594"/>
      <c r="DH32" s="594"/>
      <c r="DI32" s="594"/>
      <c r="DJ32" s="594"/>
      <c r="DK32" s="595"/>
      <c r="DL32" s="602">
        <v>491118573</v>
      </c>
      <c r="DM32" s="594"/>
      <c r="DN32" s="594"/>
      <c r="DO32" s="594"/>
      <c r="DP32" s="594"/>
      <c r="DQ32" s="594"/>
      <c r="DR32" s="594"/>
      <c r="DS32" s="594"/>
      <c r="DT32" s="594"/>
      <c r="DU32" s="594"/>
      <c r="DV32" s="594"/>
      <c r="DW32" s="594"/>
      <c r="DX32" s="603"/>
    </row>
    <row r="33" spans="2:128" ht="11.25" customHeight="1" x14ac:dyDescent="0.2">
      <c r="B33" s="590" t="s">
        <v>283</v>
      </c>
      <c r="C33" s="591"/>
      <c r="D33" s="591"/>
      <c r="E33" s="591"/>
      <c r="F33" s="591"/>
      <c r="G33" s="591"/>
      <c r="H33" s="591"/>
      <c r="I33" s="591"/>
      <c r="J33" s="591"/>
      <c r="K33" s="591"/>
      <c r="L33" s="591"/>
      <c r="M33" s="591"/>
      <c r="N33" s="591"/>
      <c r="O33" s="591"/>
      <c r="P33" s="591"/>
      <c r="Q33" s="592"/>
      <c r="R33" s="593">
        <v>42140000</v>
      </c>
      <c r="S33" s="594"/>
      <c r="T33" s="594"/>
      <c r="U33" s="594"/>
      <c r="V33" s="594"/>
      <c r="W33" s="594"/>
      <c r="X33" s="594"/>
      <c r="Y33" s="595"/>
      <c r="Z33" s="598">
        <v>6.1</v>
      </c>
      <c r="AA33" s="599"/>
      <c r="AB33" s="599"/>
      <c r="AC33" s="604"/>
      <c r="AD33" s="602" t="s">
        <v>208</v>
      </c>
      <c r="AE33" s="594"/>
      <c r="AF33" s="594"/>
      <c r="AG33" s="594"/>
      <c r="AH33" s="594"/>
      <c r="AI33" s="594"/>
      <c r="AJ33" s="594"/>
      <c r="AK33" s="595"/>
      <c r="AL33" s="598" t="s">
        <v>113</v>
      </c>
      <c r="AM33" s="599"/>
      <c r="AN33" s="599"/>
      <c r="AO33" s="600"/>
      <c r="AP33" s="590" t="s">
        <v>150</v>
      </c>
      <c r="AQ33" s="591"/>
      <c r="AR33" s="591"/>
      <c r="AS33" s="591"/>
      <c r="AT33" s="591"/>
      <c r="AU33" s="591"/>
      <c r="AV33" s="591"/>
      <c r="AW33" s="591"/>
      <c r="AX33" s="591"/>
      <c r="AY33" s="591"/>
      <c r="AZ33" s="591"/>
      <c r="BA33" s="591"/>
      <c r="BB33" s="591"/>
      <c r="BC33" s="592"/>
      <c r="BD33" s="593">
        <v>260275786</v>
      </c>
      <c r="BE33" s="594"/>
      <c r="BF33" s="594"/>
      <c r="BG33" s="594"/>
      <c r="BH33" s="594"/>
      <c r="BI33" s="594"/>
      <c r="BJ33" s="594"/>
      <c r="BK33" s="595"/>
      <c r="BL33" s="596">
        <v>100</v>
      </c>
      <c r="BM33" s="596"/>
      <c r="BN33" s="596"/>
      <c r="BO33" s="596"/>
      <c r="BP33" s="597">
        <v>2239042</v>
      </c>
      <c r="BQ33" s="597"/>
      <c r="BR33" s="597"/>
      <c r="BS33" s="597"/>
      <c r="BT33" s="597"/>
      <c r="BU33" s="597"/>
      <c r="BV33" s="597"/>
      <c r="BW33" s="601"/>
      <c r="BY33" s="575" t="s">
        <v>284</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285</v>
      </c>
      <c r="C34" s="609"/>
      <c r="D34" s="609"/>
      <c r="E34" s="609"/>
      <c r="F34" s="609"/>
      <c r="G34" s="609"/>
      <c r="H34" s="609"/>
      <c r="I34" s="609"/>
      <c r="J34" s="609"/>
      <c r="K34" s="609"/>
      <c r="L34" s="609"/>
      <c r="M34" s="609"/>
      <c r="N34" s="609"/>
      <c r="O34" s="609"/>
      <c r="P34" s="609"/>
      <c r="Q34" s="610"/>
      <c r="R34" s="593">
        <v>688792950</v>
      </c>
      <c r="S34" s="594"/>
      <c r="T34" s="594"/>
      <c r="U34" s="594"/>
      <c r="V34" s="594"/>
      <c r="W34" s="594"/>
      <c r="X34" s="594"/>
      <c r="Y34" s="595"/>
      <c r="Z34" s="596">
        <v>100</v>
      </c>
      <c r="AA34" s="596"/>
      <c r="AB34" s="596"/>
      <c r="AC34" s="596"/>
      <c r="AD34" s="597">
        <v>388458704</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192</v>
      </c>
      <c r="BZ34" s="576"/>
      <c r="CA34" s="576"/>
      <c r="CB34" s="576"/>
      <c r="CC34" s="576"/>
      <c r="CD34" s="576"/>
      <c r="CE34" s="576"/>
      <c r="CF34" s="576"/>
      <c r="CG34" s="576"/>
      <c r="CH34" s="576"/>
      <c r="CI34" s="576"/>
      <c r="CJ34" s="576"/>
      <c r="CK34" s="576"/>
      <c r="CL34" s="577"/>
      <c r="CM34" s="575" t="s">
        <v>286</v>
      </c>
      <c r="CN34" s="576"/>
      <c r="CO34" s="576"/>
      <c r="CP34" s="576"/>
      <c r="CQ34" s="576"/>
      <c r="CR34" s="576"/>
      <c r="CS34" s="576"/>
      <c r="CT34" s="577"/>
      <c r="CU34" s="575" t="s">
        <v>287</v>
      </c>
      <c r="CV34" s="576"/>
      <c r="CW34" s="576"/>
      <c r="CX34" s="577"/>
      <c r="CY34" s="575" t="s">
        <v>288</v>
      </c>
      <c r="CZ34" s="576"/>
      <c r="DA34" s="576"/>
      <c r="DB34" s="576"/>
      <c r="DC34" s="576"/>
      <c r="DD34" s="576"/>
      <c r="DE34" s="576"/>
      <c r="DF34" s="577"/>
      <c r="DG34" s="617" t="s">
        <v>289</v>
      </c>
      <c r="DH34" s="618"/>
      <c r="DI34" s="618"/>
      <c r="DJ34" s="618"/>
      <c r="DK34" s="618"/>
      <c r="DL34" s="618"/>
      <c r="DM34" s="618"/>
      <c r="DN34" s="618"/>
      <c r="DO34" s="618"/>
      <c r="DP34" s="618"/>
      <c r="DQ34" s="619"/>
      <c r="DR34" s="575" t="s">
        <v>290</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291</v>
      </c>
      <c r="BZ35" s="580"/>
      <c r="CA35" s="580"/>
      <c r="CB35" s="580"/>
      <c r="CC35" s="580"/>
      <c r="CD35" s="580"/>
      <c r="CE35" s="580"/>
      <c r="CF35" s="580"/>
      <c r="CG35" s="580"/>
      <c r="CH35" s="580"/>
      <c r="CI35" s="580"/>
      <c r="CJ35" s="580"/>
      <c r="CK35" s="580"/>
      <c r="CL35" s="581"/>
      <c r="CM35" s="582">
        <v>353245187</v>
      </c>
      <c r="CN35" s="583"/>
      <c r="CO35" s="583"/>
      <c r="CP35" s="583"/>
      <c r="CQ35" s="583"/>
      <c r="CR35" s="583"/>
      <c r="CS35" s="583"/>
      <c r="CT35" s="584"/>
      <c r="CU35" s="587">
        <v>52.3</v>
      </c>
      <c r="CV35" s="588"/>
      <c r="CW35" s="588"/>
      <c r="CX35" s="620"/>
      <c r="CY35" s="621">
        <v>310742454</v>
      </c>
      <c r="CZ35" s="583"/>
      <c r="DA35" s="583"/>
      <c r="DB35" s="583"/>
      <c r="DC35" s="583"/>
      <c r="DD35" s="583"/>
      <c r="DE35" s="583"/>
      <c r="DF35" s="584"/>
      <c r="DG35" s="621">
        <v>304243339</v>
      </c>
      <c r="DH35" s="583"/>
      <c r="DI35" s="583"/>
      <c r="DJ35" s="583"/>
      <c r="DK35" s="583"/>
      <c r="DL35" s="583"/>
      <c r="DM35" s="583"/>
      <c r="DN35" s="583"/>
      <c r="DO35" s="583"/>
      <c r="DP35" s="583"/>
      <c r="DQ35" s="584"/>
      <c r="DR35" s="587">
        <v>69.599999999999994</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292</v>
      </c>
      <c r="BZ36" s="591"/>
      <c r="CA36" s="591"/>
      <c r="CB36" s="591"/>
      <c r="CC36" s="591"/>
      <c r="CD36" s="591"/>
      <c r="CE36" s="591"/>
      <c r="CF36" s="591"/>
      <c r="CG36" s="591"/>
      <c r="CH36" s="591"/>
      <c r="CI36" s="591"/>
      <c r="CJ36" s="591"/>
      <c r="CK36" s="591"/>
      <c r="CL36" s="592"/>
      <c r="CM36" s="593">
        <v>218560311</v>
      </c>
      <c r="CN36" s="612"/>
      <c r="CO36" s="612"/>
      <c r="CP36" s="612"/>
      <c r="CQ36" s="612"/>
      <c r="CR36" s="612"/>
      <c r="CS36" s="612"/>
      <c r="CT36" s="613"/>
      <c r="CU36" s="598">
        <v>32.299999999999997</v>
      </c>
      <c r="CV36" s="614"/>
      <c r="CW36" s="614"/>
      <c r="CX36" s="615"/>
      <c r="CY36" s="602">
        <v>183938937</v>
      </c>
      <c r="CZ36" s="612"/>
      <c r="DA36" s="612"/>
      <c r="DB36" s="612"/>
      <c r="DC36" s="612"/>
      <c r="DD36" s="612"/>
      <c r="DE36" s="612"/>
      <c r="DF36" s="613"/>
      <c r="DG36" s="602">
        <v>177446870</v>
      </c>
      <c r="DH36" s="612"/>
      <c r="DI36" s="612"/>
      <c r="DJ36" s="612"/>
      <c r="DK36" s="612"/>
      <c r="DL36" s="612"/>
      <c r="DM36" s="612"/>
      <c r="DN36" s="612"/>
      <c r="DO36" s="612"/>
      <c r="DP36" s="612"/>
      <c r="DQ36" s="613"/>
      <c r="DR36" s="598">
        <v>40.6</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293</v>
      </c>
      <c r="AQ37" s="576"/>
      <c r="AR37" s="576"/>
      <c r="AS37" s="576"/>
      <c r="AT37" s="576"/>
      <c r="AU37" s="576"/>
      <c r="AV37" s="576"/>
      <c r="AW37" s="576"/>
      <c r="AX37" s="576"/>
      <c r="AY37" s="576"/>
      <c r="AZ37" s="576"/>
      <c r="BA37" s="576"/>
      <c r="BB37" s="576"/>
      <c r="BC37" s="577"/>
      <c r="BD37" s="575" t="s">
        <v>294</v>
      </c>
      <c r="BE37" s="576"/>
      <c r="BF37" s="576"/>
      <c r="BG37" s="576"/>
      <c r="BH37" s="576"/>
      <c r="BI37" s="576"/>
      <c r="BJ37" s="576"/>
      <c r="BK37" s="576"/>
      <c r="BL37" s="576"/>
      <c r="BM37" s="577"/>
      <c r="BN37" s="575" t="s">
        <v>295</v>
      </c>
      <c r="BO37" s="576"/>
      <c r="BP37" s="576"/>
      <c r="BQ37" s="576"/>
      <c r="BR37" s="576"/>
      <c r="BS37" s="576"/>
      <c r="BT37" s="576"/>
      <c r="BU37" s="576"/>
      <c r="BV37" s="576"/>
      <c r="BW37" s="577"/>
      <c r="BY37" s="590" t="s">
        <v>296</v>
      </c>
      <c r="BZ37" s="591"/>
      <c r="CA37" s="591"/>
      <c r="CB37" s="591"/>
      <c r="CC37" s="591"/>
      <c r="CD37" s="591"/>
      <c r="CE37" s="591"/>
      <c r="CF37" s="591"/>
      <c r="CG37" s="591"/>
      <c r="CH37" s="591"/>
      <c r="CI37" s="591"/>
      <c r="CJ37" s="591"/>
      <c r="CK37" s="591"/>
      <c r="CL37" s="592"/>
      <c r="CM37" s="593">
        <v>158888284</v>
      </c>
      <c r="CN37" s="594"/>
      <c r="CO37" s="594"/>
      <c r="CP37" s="594"/>
      <c r="CQ37" s="594"/>
      <c r="CR37" s="594"/>
      <c r="CS37" s="594"/>
      <c r="CT37" s="595"/>
      <c r="CU37" s="598">
        <v>23.5</v>
      </c>
      <c r="CV37" s="614"/>
      <c r="CW37" s="614"/>
      <c r="CX37" s="615"/>
      <c r="CY37" s="602">
        <v>128826254</v>
      </c>
      <c r="CZ37" s="612"/>
      <c r="DA37" s="612"/>
      <c r="DB37" s="612"/>
      <c r="DC37" s="612"/>
      <c r="DD37" s="612"/>
      <c r="DE37" s="612"/>
      <c r="DF37" s="613"/>
      <c r="DG37" s="602">
        <v>128826254</v>
      </c>
      <c r="DH37" s="612"/>
      <c r="DI37" s="612"/>
      <c r="DJ37" s="612"/>
      <c r="DK37" s="612"/>
      <c r="DL37" s="612"/>
      <c r="DM37" s="612"/>
      <c r="DN37" s="612"/>
      <c r="DO37" s="612"/>
      <c r="DP37" s="612"/>
      <c r="DQ37" s="613"/>
      <c r="DR37" s="598">
        <v>29.5</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297</v>
      </c>
      <c r="AQ38" s="623"/>
      <c r="AR38" s="623"/>
      <c r="AS38" s="623"/>
      <c r="AT38" s="628" t="s">
        <v>298</v>
      </c>
      <c r="AU38" s="206"/>
      <c r="AV38" s="206"/>
      <c r="AW38" s="206"/>
      <c r="AX38" s="579" t="s">
        <v>150</v>
      </c>
      <c r="AY38" s="580"/>
      <c r="AZ38" s="580"/>
      <c r="BA38" s="580"/>
      <c r="BB38" s="580"/>
      <c r="BC38" s="581"/>
      <c r="BD38" s="631">
        <v>99.3</v>
      </c>
      <c r="BE38" s="632"/>
      <c r="BF38" s="632"/>
      <c r="BG38" s="632"/>
      <c r="BH38" s="632"/>
      <c r="BI38" s="632">
        <v>98.6</v>
      </c>
      <c r="BJ38" s="632"/>
      <c r="BK38" s="632"/>
      <c r="BL38" s="632"/>
      <c r="BM38" s="633"/>
      <c r="BN38" s="631">
        <v>99.3</v>
      </c>
      <c r="BO38" s="632"/>
      <c r="BP38" s="632"/>
      <c r="BQ38" s="632"/>
      <c r="BR38" s="632"/>
      <c r="BS38" s="632">
        <v>98.4</v>
      </c>
      <c r="BT38" s="632"/>
      <c r="BU38" s="632"/>
      <c r="BV38" s="632"/>
      <c r="BW38" s="633"/>
      <c r="BY38" s="590" t="s">
        <v>299</v>
      </c>
      <c r="BZ38" s="591"/>
      <c r="CA38" s="591"/>
      <c r="CB38" s="591"/>
      <c r="CC38" s="591"/>
      <c r="CD38" s="591"/>
      <c r="CE38" s="591"/>
      <c r="CF38" s="591"/>
      <c r="CG38" s="591"/>
      <c r="CH38" s="591"/>
      <c r="CI38" s="591"/>
      <c r="CJ38" s="591"/>
      <c r="CK38" s="591"/>
      <c r="CL38" s="592"/>
      <c r="CM38" s="593">
        <v>11980443</v>
      </c>
      <c r="CN38" s="612"/>
      <c r="CO38" s="612"/>
      <c r="CP38" s="612"/>
      <c r="CQ38" s="612"/>
      <c r="CR38" s="612"/>
      <c r="CS38" s="612"/>
      <c r="CT38" s="613"/>
      <c r="CU38" s="598">
        <v>1.8</v>
      </c>
      <c r="CV38" s="614"/>
      <c r="CW38" s="614"/>
      <c r="CX38" s="615"/>
      <c r="CY38" s="602">
        <v>6053963</v>
      </c>
      <c r="CZ38" s="612"/>
      <c r="DA38" s="612"/>
      <c r="DB38" s="612"/>
      <c r="DC38" s="612"/>
      <c r="DD38" s="612"/>
      <c r="DE38" s="612"/>
      <c r="DF38" s="613"/>
      <c r="DG38" s="602">
        <v>6046915</v>
      </c>
      <c r="DH38" s="612"/>
      <c r="DI38" s="612"/>
      <c r="DJ38" s="612"/>
      <c r="DK38" s="612"/>
      <c r="DL38" s="612"/>
      <c r="DM38" s="612"/>
      <c r="DN38" s="612"/>
      <c r="DO38" s="612"/>
      <c r="DP38" s="612"/>
      <c r="DQ38" s="613"/>
      <c r="DR38" s="598">
        <v>1.4</v>
      </c>
      <c r="DS38" s="614"/>
      <c r="DT38" s="614"/>
      <c r="DU38" s="614"/>
      <c r="DV38" s="614"/>
      <c r="DW38" s="614"/>
      <c r="DX38" s="616"/>
    </row>
    <row r="39" spans="2:128" ht="11.25" customHeight="1" x14ac:dyDescent="0.2">
      <c r="AP39" s="624"/>
      <c r="AQ39" s="625"/>
      <c r="AR39" s="625"/>
      <c r="AS39" s="625"/>
      <c r="AT39" s="629"/>
      <c r="AU39" s="195" t="s">
        <v>300</v>
      </c>
      <c r="AV39" s="195"/>
      <c r="AW39" s="195"/>
      <c r="AX39" s="590" t="s">
        <v>301</v>
      </c>
      <c r="AY39" s="591"/>
      <c r="AZ39" s="591"/>
      <c r="BA39" s="591"/>
      <c r="BB39" s="591"/>
      <c r="BC39" s="592"/>
      <c r="BD39" s="637">
        <v>98.9</v>
      </c>
      <c r="BE39" s="638"/>
      <c r="BF39" s="638"/>
      <c r="BG39" s="638"/>
      <c r="BH39" s="638"/>
      <c r="BI39" s="638">
        <v>96.5</v>
      </c>
      <c r="BJ39" s="638"/>
      <c r="BK39" s="638"/>
      <c r="BL39" s="638"/>
      <c r="BM39" s="639"/>
      <c r="BN39" s="637">
        <v>98.8</v>
      </c>
      <c r="BO39" s="638"/>
      <c r="BP39" s="638"/>
      <c r="BQ39" s="638"/>
      <c r="BR39" s="638"/>
      <c r="BS39" s="638">
        <v>95.9</v>
      </c>
      <c r="BT39" s="638"/>
      <c r="BU39" s="638"/>
      <c r="BV39" s="638"/>
      <c r="BW39" s="639"/>
      <c r="BY39" s="590" t="s">
        <v>302</v>
      </c>
      <c r="BZ39" s="591"/>
      <c r="CA39" s="591"/>
      <c r="CB39" s="591"/>
      <c r="CC39" s="591"/>
      <c r="CD39" s="591"/>
      <c r="CE39" s="591"/>
      <c r="CF39" s="591"/>
      <c r="CG39" s="591"/>
      <c r="CH39" s="591"/>
      <c r="CI39" s="591"/>
      <c r="CJ39" s="591"/>
      <c r="CK39" s="591"/>
      <c r="CL39" s="592"/>
      <c r="CM39" s="593">
        <v>122704433</v>
      </c>
      <c r="CN39" s="594"/>
      <c r="CO39" s="594"/>
      <c r="CP39" s="594"/>
      <c r="CQ39" s="594"/>
      <c r="CR39" s="594"/>
      <c r="CS39" s="594"/>
      <c r="CT39" s="595"/>
      <c r="CU39" s="598">
        <v>18.2</v>
      </c>
      <c r="CV39" s="614"/>
      <c r="CW39" s="614"/>
      <c r="CX39" s="615"/>
      <c r="CY39" s="602">
        <v>120749554</v>
      </c>
      <c r="CZ39" s="612"/>
      <c r="DA39" s="612"/>
      <c r="DB39" s="612"/>
      <c r="DC39" s="612"/>
      <c r="DD39" s="612"/>
      <c r="DE39" s="612"/>
      <c r="DF39" s="613"/>
      <c r="DG39" s="602">
        <v>120749554</v>
      </c>
      <c r="DH39" s="612"/>
      <c r="DI39" s="612"/>
      <c r="DJ39" s="612"/>
      <c r="DK39" s="612"/>
      <c r="DL39" s="612"/>
      <c r="DM39" s="612"/>
      <c r="DN39" s="612"/>
      <c r="DO39" s="612"/>
      <c r="DP39" s="612"/>
      <c r="DQ39" s="613"/>
      <c r="DR39" s="598">
        <v>27.6</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303</v>
      </c>
      <c r="AY40" s="609"/>
      <c r="AZ40" s="609"/>
      <c r="BA40" s="609"/>
      <c r="BB40" s="609"/>
      <c r="BC40" s="610"/>
      <c r="BD40" s="634">
        <v>99.9</v>
      </c>
      <c r="BE40" s="635"/>
      <c r="BF40" s="635"/>
      <c r="BG40" s="635"/>
      <c r="BH40" s="635"/>
      <c r="BI40" s="635">
        <v>99.8</v>
      </c>
      <c r="BJ40" s="635"/>
      <c r="BK40" s="635"/>
      <c r="BL40" s="635"/>
      <c r="BM40" s="636"/>
      <c r="BN40" s="634">
        <v>99.8</v>
      </c>
      <c r="BO40" s="635"/>
      <c r="BP40" s="635"/>
      <c r="BQ40" s="635"/>
      <c r="BR40" s="635"/>
      <c r="BS40" s="635">
        <v>99.7</v>
      </c>
      <c r="BT40" s="635"/>
      <c r="BU40" s="635"/>
      <c r="BV40" s="635"/>
      <c r="BW40" s="636"/>
      <c r="BY40" s="640" t="s">
        <v>304</v>
      </c>
      <c r="BZ40" s="641"/>
      <c r="CA40" s="590" t="s">
        <v>305</v>
      </c>
      <c r="CB40" s="591"/>
      <c r="CC40" s="591"/>
      <c r="CD40" s="591"/>
      <c r="CE40" s="591"/>
      <c r="CF40" s="591"/>
      <c r="CG40" s="591"/>
      <c r="CH40" s="591"/>
      <c r="CI40" s="591"/>
      <c r="CJ40" s="591"/>
      <c r="CK40" s="591"/>
      <c r="CL40" s="592"/>
      <c r="CM40" s="593">
        <v>122693526</v>
      </c>
      <c r="CN40" s="612"/>
      <c r="CO40" s="612"/>
      <c r="CP40" s="612"/>
      <c r="CQ40" s="612"/>
      <c r="CR40" s="612"/>
      <c r="CS40" s="612"/>
      <c r="CT40" s="613"/>
      <c r="CU40" s="598">
        <v>18.100000000000001</v>
      </c>
      <c r="CV40" s="614"/>
      <c r="CW40" s="614"/>
      <c r="CX40" s="615"/>
      <c r="CY40" s="602">
        <v>120738647</v>
      </c>
      <c r="CZ40" s="612"/>
      <c r="DA40" s="612"/>
      <c r="DB40" s="612"/>
      <c r="DC40" s="612"/>
      <c r="DD40" s="612"/>
      <c r="DE40" s="612"/>
      <c r="DF40" s="613"/>
      <c r="DG40" s="602">
        <v>120738647</v>
      </c>
      <c r="DH40" s="612"/>
      <c r="DI40" s="612"/>
      <c r="DJ40" s="612"/>
      <c r="DK40" s="612"/>
      <c r="DL40" s="612"/>
      <c r="DM40" s="612"/>
      <c r="DN40" s="612"/>
      <c r="DO40" s="612"/>
      <c r="DP40" s="612"/>
      <c r="DQ40" s="613"/>
      <c r="DR40" s="598">
        <v>27.6</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306</v>
      </c>
      <c r="CB41" s="591"/>
      <c r="CC41" s="591"/>
      <c r="CD41" s="591"/>
      <c r="CE41" s="591"/>
      <c r="CF41" s="591"/>
      <c r="CG41" s="591"/>
      <c r="CH41" s="591"/>
      <c r="CI41" s="591"/>
      <c r="CJ41" s="591"/>
      <c r="CK41" s="591"/>
      <c r="CL41" s="592"/>
      <c r="CM41" s="593">
        <v>111790712</v>
      </c>
      <c r="CN41" s="594"/>
      <c r="CO41" s="594"/>
      <c r="CP41" s="594"/>
      <c r="CQ41" s="594"/>
      <c r="CR41" s="594"/>
      <c r="CS41" s="594"/>
      <c r="CT41" s="595"/>
      <c r="CU41" s="598">
        <v>16.5</v>
      </c>
      <c r="CV41" s="614"/>
      <c r="CW41" s="614"/>
      <c r="CX41" s="615"/>
      <c r="CY41" s="602">
        <v>109889283</v>
      </c>
      <c r="CZ41" s="612"/>
      <c r="DA41" s="612"/>
      <c r="DB41" s="612"/>
      <c r="DC41" s="612"/>
      <c r="DD41" s="612"/>
      <c r="DE41" s="612"/>
      <c r="DF41" s="613"/>
      <c r="DG41" s="602">
        <v>109889283</v>
      </c>
      <c r="DH41" s="612"/>
      <c r="DI41" s="612"/>
      <c r="DJ41" s="612"/>
      <c r="DK41" s="612"/>
      <c r="DL41" s="612"/>
      <c r="DM41" s="612"/>
      <c r="DN41" s="612"/>
      <c r="DO41" s="612"/>
      <c r="DP41" s="612"/>
      <c r="DQ41" s="613"/>
      <c r="DR41" s="598">
        <v>25.1</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307</v>
      </c>
      <c r="CB42" s="591"/>
      <c r="CC42" s="591"/>
      <c r="CD42" s="591"/>
      <c r="CE42" s="591"/>
      <c r="CF42" s="591"/>
      <c r="CG42" s="591"/>
      <c r="CH42" s="591"/>
      <c r="CI42" s="591"/>
      <c r="CJ42" s="591"/>
      <c r="CK42" s="591"/>
      <c r="CL42" s="592"/>
      <c r="CM42" s="593">
        <v>10902814</v>
      </c>
      <c r="CN42" s="612"/>
      <c r="CO42" s="612"/>
      <c r="CP42" s="612"/>
      <c r="CQ42" s="612"/>
      <c r="CR42" s="612"/>
      <c r="CS42" s="612"/>
      <c r="CT42" s="613"/>
      <c r="CU42" s="598">
        <v>1.6</v>
      </c>
      <c r="CV42" s="614"/>
      <c r="CW42" s="614"/>
      <c r="CX42" s="615"/>
      <c r="CY42" s="602">
        <v>10849364</v>
      </c>
      <c r="CZ42" s="612"/>
      <c r="DA42" s="612"/>
      <c r="DB42" s="612"/>
      <c r="DC42" s="612"/>
      <c r="DD42" s="612"/>
      <c r="DE42" s="612"/>
      <c r="DF42" s="613"/>
      <c r="DG42" s="602">
        <v>10849364</v>
      </c>
      <c r="DH42" s="612"/>
      <c r="DI42" s="612"/>
      <c r="DJ42" s="612"/>
      <c r="DK42" s="612"/>
      <c r="DL42" s="612"/>
      <c r="DM42" s="612"/>
      <c r="DN42" s="612"/>
      <c r="DO42" s="612"/>
      <c r="DP42" s="612"/>
      <c r="DQ42" s="613"/>
      <c r="DR42" s="598">
        <v>2.5</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308</v>
      </c>
      <c r="CB43" s="591"/>
      <c r="CC43" s="591"/>
      <c r="CD43" s="591"/>
      <c r="CE43" s="591"/>
      <c r="CF43" s="591"/>
      <c r="CG43" s="591"/>
      <c r="CH43" s="591"/>
      <c r="CI43" s="591"/>
      <c r="CJ43" s="591"/>
      <c r="CK43" s="591"/>
      <c r="CL43" s="592"/>
      <c r="CM43" s="593">
        <v>10907</v>
      </c>
      <c r="CN43" s="594"/>
      <c r="CO43" s="594"/>
      <c r="CP43" s="594"/>
      <c r="CQ43" s="594"/>
      <c r="CR43" s="594"/>
      <c r="CS43" s="594"/>
      <c r="CT43" s="595"/>
      <c r="CU43" s="598">
        <v>0</v>
      </c>
      <c r="CV43" s="614"/>
      <c r="CW43" s="614"/>
      <c r="CX43" s="615"/>
      <c r="CY43" s="602">
        <v>10907</v>
      </c>
      <c r="CZ43" s="612"/>
      <c r="DA43" s="612"/>
      <c r="DB43" s="612"/>
      <c r="DC43" s="612"/>
      <c r="DD43" s="612"/>
      <c r="DE43" s="612"/>
      <c r="DF43" s="613"/>
      <c r="DG43" s="602">
        <v>10907</v>
      </c>
      <c r="DH43" s="612"/>
      <c r="DI43" s="612"/>
      <c r="DJ43" s="612"/>
      <c r="DK43" s="612"/>
      <c r="DL43" s="612"/>
      <c r="DM43" s="612"/>
      <c r="DN43" s="612"/>
      <c r="DO43" s="612"/>
      <c r="DP43" s="612"/>
      <c r="DQ43" s="613"/>
      <c r="DR43" s="598">
        <v>0</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309</v>
      </c>
      <c r="BZ44" s="591"/>
      <c r="CA44" s="591"/>
      <c r="CB44" s="591"/>
      <c r="CC44" s="591"/>
      <c r="CD44" s="591"/>
      <c r="CE44" s="591"/>
      <c r="CF44" s="591"/>
      <c r="CG44" s="591"/>
      <c r="CH44" s="591"/>
      <c r="CI44" s="591"/>
      <c r="CJ44" s="591"/>
      <c r="CK44" s="591"/>
      <c r="CL44" s="592"/>
      <c r="CM44" s="593">
        <v>211431545</v>
      </c>
      <c r="CN44" s="612"/>
      <c r="CO44" s="612"/>
      <c r="CP44" s="612"/>
      <c r="CQ44" s="612"/>
      <c r="CR44" s="612"/>
      <c r="CS44" s="612"/>
      <c r="CT44" s="613"/>
      <c r="CU44" s="598">
        <v>31.3</v>
      </c>
      <c r="CV44" s="614"/>
      <c r="CW44" s="614"/>
      <c r="CX44" s="615"/>
      <c r="CY44" s="602">
        <v>173521959</v>
      </c>
      <c r="CZ44" s="612"/>
      <c r="DA44" s="612"/>
      <c r="DB44" s="612"/>
      <c r="DC44" s="612"/>
      <c r="DD44" s="612"/>
      <c r="DE44" s="612"/>
      <c r="DF44" s="613"/>
      <c r="DG44" s="602">
        <v>124384637</v>
      </c>
      <c r="DH44" s="612"/>
      <c r="DI44" s="612"/>
      <c r="DJ44" s="612"/>
      <c r="DK44" s="612"/>
      <c r="DL44" s="612"/>
      <c r="DM44" s="612"/>
      <c r="DN44" s="612"/>
      <c r="DO44" s="612"/>
      <c r="DP44" s="612"/>
      <c r="DQ44" s="613"/>
      <c r="DR44" s="598">
        <v>28.5</v>
      </c>
      <c r="DS44" s="614"/>
      <c r="DT44" s="614"/>
      <c r="DU44" s="614"/>
      <c r="DV44" s="614"/>
      <c r="DW44" s="614"/>
      <c r="DX44" s="616"/>
    </row>
    <row r="45" spans="2:128" ht="11.25" customHeight="1" x14ac:dyDescent="0.2">
      <c r="B45" s="195" t="s">
        <v>310</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311</v>
      </c>
      <c r="BZ45" s="591"/>
      <c r="CA45" s="591"/>
      <c r="CB45" s="591"/>
      <c r="CC45" s="591"/>
      <c r="CD45" s="591"/>
      <c r="CE45" s="591"/>
      <c r="CF45" s="591"/>
      <c r="CG45" s="591"/>
      <c r="CH45" s="591"/>
      <c r="CI45" s="591"/>
      <c r="CJ45" s="591"/>
      <c r="CK45" s="591"/>
      <c r="CL45" s="592"/>
      <c r="CM45" s="593">
        <v>23769869</v>
      </c>
      <c r="CN45" s="594"/>
      <c r="CO45" s="594"/>
      <c r="CP45" s="594"/>
      <c r="CQ45" s="594"/>
      <c r="CR45" s="594"/>
      <c r="CS45" s="594"/>
      <c r="CT45" s="595"/>
      <c r="CU45" s="598">
        <v>3.5</v>
      </c>
      <c r="CV45" s="614"/>
      <c r="CW45" s="614"/>
      <c r="CX45" s="615"/>
      <c r="CY45" s="602">
        <v>15233976</v>
      </c>
      <c r="CZ45" s="612"/>
      <c r="DA45" s="612"/>
      <c r="DB45" s="612"/>
      <c r="DC45" s="612"/>
      <c r="DD45" s="612"/>
      <c r="DE45" s="612"/>
      <c r="DF45" s="613"/>
      <c r="DG45" s="602">
        <v>14310898</v>
      </c>
      <c r="DH45" s="612"/>
      <c r="DI45" s="612"/>
      <c r="DJ45" s="612"/>
      <c r="DK45" s="612"/>
      <c r="DL45" s="612"/>
      <c r="DM45" s="612"/>
      <c r="DN45" s="612"/>
      <c r="DO45" s="612"/>
      <c r="DP45" s="612"/>
      <c r="DQ45" s="613"/>
      <c r="DR45" s="598">
        <v>3.3</v>
      </c>
      <c r="DS45" s="614"/>
      <c r="DT45" s="614"/>
      <c r="DU45" s="614"/>
      <c r="DV45" s="614"/>
      <c r="DW45" s="614"/>
      <c r="DX45" s="616"/>
    </row>
    <row r="46" spans="2:128" ht="11.25" customHeight="1" x14ac:dyDescent="0.2">
      <c r="B46" s="209" t="s">
        <v>312</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313</v>
      </c>
      <c r="BZ46" s="591"/>
      <c r="CA46" s="591"/>
      <c r="CB46" s="591"/>
      <c r="CC46" s="591"/>
      <c r="CD46" s="591"/>
      <c r="CE46" s="591"/>
      <c r="CF46" s="591"/>
      <c r="CG46" s="591"/>
      <c r="CH46" s="591"/>
      <c r="CI46" s="591"/>
      <c r="CJ46" s="591"/>
      <c r="CK46" s="591"/>
      <c r="CL46" s="592"/>
      <c r="CM46" s="593">
        <v>2025758</v>
      </c>
      <c r="CN46" s="612"/>
      <c r="CO46" s="612"/>
      <c r="CP46" s="612"/>
      <c r="CQ46" s="612"/>
      <c r="CR46" s="612"/>
      <c r="CS46" s="612"/>
      <c r="CT46" s="613"/>
      <c r="CU46" s="598">
        <v>0.3</v>
      </c>
      <c r="CV46" s="614"/>
      <c r="CW46" s="614"/>
      <c r="CX46" s="615"/>
      <c r="CY46" s="602">
        <v>1498427</v>
      </c>
      <c r="CZ46" s="612"/>
      <c r="DA46" s="612"/>
      <c r="DB46" s="612"/>
      <c r="DC46" s="612"/>
      <c r="DD46" s="612"/>
      <c r="DE46" s="612"/>
      <c r="DF46" s="613"/>
      <c r="DG46" s="602">
        <v>1498427</v>
      </c>
      <c r="DH46" s="612"/>
      <c r="DI46" s="612"/>
      <c r="DJ46" s="612"/>
      <c r="DK46" s="612"/>
      <c r="DL46" s="612"/>
      <c r="DM46" s="612"/>
      <c r="DN46" s="612"/>
      <c r="DO46" s="612"/>
      <c r="DP46" s="612"/>
      <c r="DQ46" s="613"/>
      <c r="DR46" s="598">
        <v>0.3</v>
      </c>
      <c r="DS46" s="614"/>
      <c r="DT46" s="614"/>
      <c r="DU46" s="614"/>
      <c r="DV46" s="614"/>
      <c r="DW46" s="614"/>
      <c r="DX46" s="616"/>
    </row>
    <row r="47" spans="2:128" ht="11.25" customHeight="1" x14ac:dyDescent="0.2">
      <c r="B47" s="210" t="s">
        <v>314</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315</v>
      </c>
      <c r="BZ47" s="591"/>
      <c r="CA47" s="591"/>
      <c r="CB47" s="591"/>
      <c r="CC47" s="591"/>
      <c r="CD47" s="591"/>
      <c r="CE47" s="591"/>
      <c r="CF47" s="591"/>
      <c r="CG47" s="591"/>
      <c r="CH47" s="591"/>
      <c r="CI47" s="591"/>
      <c r="CJ47" s="591"/>
      <c r="CK47" s="591"/>
      <c r="CL47" s="592"/>
      <c r="CM47" s="593">
        <v>166098981</v>
      </c>
      <c r="CN47" s="594"/>
      <c r="CO47" s="594"/>
      <c r="CP47" s="594"/>
      <c r="CQ47" s="594"/>
      <c r="CR47" s="594"/>
      <c r="CS47" s="594"/>
      <c r="CT47" s="595"/>
      <c r="CU47" s="598">
        <v>24.6</v>
      </c>
      <c r="CV47" s="614"/>
      <c r="CW47" s="614"/>
      <c r="CX47" s="615"/>
      <c r="CY47" s="602">
        <v>149404973</v>
      </c>
      <c r="CZ47" s="612"/>
      <c r="DA47" s="612"/>
      <c r="DB47" s="612"/>
      <c r="DC47" s="612"/>
      <c r="DD47" s="612"/>
      <c r="DE47" s="612"/>
      <c r="DF47" s="613"/>
      <c r="DG47" s="602">
        <v>108549426</v>
      </c>
      <c r="DH47" s="612"/>
      <c r="DI47" s="612"/>
      <c r="DJ47" s="612"/>
      <c r="DK47" s="612"/>
      <c r="DL47" s="612"/>
      <c r="DM47" s="612"/>
      <c r="DN47" s="612"/>
      <c r="DO47" s="612"/>
      <c r="DP47" s="612"/>
      <c r="DQ47" s="613"/>
      <c r="DR47" s="598">
        <v>24.8</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316</v>
      </c>
      <c r="BZ48" s="591"/>
      <c r="CA48" s="591"/>
      <c r="CB48" s="591"/>
      <c r="CC48" s="591"/>
      <c r="CD48" s="591"/>
      <c r="CE48" s="591"/>
      <c r="CF48" s="591"/>
      <c r="CG48" s="591"/>
      <c r="CH48" s="591"/>
      <c r="CI48" s="591"/>
      <c r="CJ48" s="591"/>
      <c r="CK48" s="591"/>
      <c r="CL48" s="592"/>
      <c r="CM48" s="593">
        <v>2395064</v>
      </c>
      <c r="CN48" s="612"/>
      <c r="CO48" s="612"/>
      <c r="CP48" s="612"/>
      <c r="CQ48" s="612"/>
      <c r="CR48" s="612"/>
      <c r="CS48" s="612"/>
      <c r="CT48" s="613"/>
      <c r="CU48" s="598">
        <v>0.4</v>
      </c>
      <c r="CV48" s="614"/>
      <c r="CW48" s="614"/>
      <c r="CX48" s="615"/>
      <c r="CY48" s="602">
        <v>2395064</v>
      </c>
      <c r="CZ48" s="612"/>
      <c r="DA48" s="612"/>
      <c r="DB48" s="612"/>
      <c r="DC48" s="612"/>
      <c r="DD48" s="612"/>
      <c r="DE48" s="612"/>
      <c r="DF48" s="613"/>
      <c r="DG48" s="602" t="s">
        <v>147</v>
      </c>
      <c r="DH48" s="612"/>
      <c r="DI48" s="612"/>
      <c r="DJ48" s="612"/>
      <c r="DK48" s="612"/>
      <c r="DL48" s="612"/>
      <c r="DM48" s="612"/>
      <c r="DN48" s="612"/>
      <c r="DO48" s="612"/>
      <c r="DP48" s="612"/>
      <c r="DQ48" s="613"/>
      <c r="DR48" s="598" t="s">
        <v>113</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317</v>
      </c>
      <c r="BZ49" s="591"/>
      <c r="CA49" s="591"/>
      <c r="CB49" s="591"/>
      <c r="CC49" s="591"/>
      <c r="CD49" s="591"/>
      <c r="CE49" s="591"/>
      <c r="CF49" s="591"/>
      <c r="CG49" s="591"/>
      <c r="CH49" s="591"/>
      <c r="CI49" s="591"/>
      <c r="CJ49" s="591"/>
      <c r="CK49" s="591"/>
      <c r="CL49" s="592"/>
      <c r="CM49" s="593">
        <v>10193258</v>
      </c>
      <c r="CN49" s="594"/>
      <c r="CO49" s="594"/>
      <c r="CP49" s="594"/>
      <c r="CQ49" s="594"/>
      <c r="CR49" s="594"/>
      <c r="CS49" s="594"/>
      <c r="CT49" s="595"/>
      <c r="CU49" s="598">
        <v>1.5</v>
      </c>
      <c r="CV49" s="614"/>
      <c r="CW49" s="614"/>
      <c r="CX49" s="615"/>
      <c r="CY49" s="602">
        <v>3997011</v>
      </c>
      <c r="CZ49" s="612"/>
      <c r="DA49" s="612"/>
      <c r="DB49" s="612"/>
      <c r="DC49" s="612"/>
      <c r="DD49" s="612"/>
      <c r="DE49" s="612"/>
      <c r="DF49" s="613"/>
      <c r="DG49" s="602" t="s">
        <v>113</v>
      </c>
      <c r="DH49" s="612"/>
      <c r="DI49" s="612"/>
      <c r="DJ49" s="612"/>
      <c r="DK49" s="612"/>
      <c r="DL49" s="612"/>
      <c r="DM49" s="612"/>
      <c r="DN49" s="612"/>
      <c r="DO49" s="612"/>
      <c r="DP49" s="612"/>
      <c r="DQ49" s="613"/>
      <c r="DR49" s="598" t="s">
        <v>147</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318</v>
      </c>
      <c r="BZ50" s="591"/>
      <c r="CA50" s="591"/>
      <c r="CB50" s="591"/>
      <c r="CC50" s="591"/>
      <c r="CD50" s="591"/>
      <c r="CE50" s="591"/>
      <c r="CF50" s="591"/>
      <c r="CG50" s="591"/>
      <c r="CH50" s="591"/>
      <c r="CI50" s="591"/>
      <c r="CJ50" s="591"/>
      <c r="CK50" s="591"/>
      <c r="CL50" s="592"/>
      <c r="CM50" s="593">
        <v>1194590</v>
      </c>
      <c r="CN50" s="612"/>
      <c r="CO50" s="612"/>
      <c r="CP50" s="612"/>
      <c r="CQ50" s="612"/>
      <c r="CR50" s="612"/>
      <c r="CS50" s="612"/>
      <c r="CT50" s="613"/>
      <c r="CU50" s="598">
        <v>0.2</v>
      </c>
      <c r="CV50" s="614"/>
      <c r="CW50" s="614"/>
      <c r="CX50" s="615"/>
      <c r="CY50" s="602">
        <v>952590</v>
      </c>
      <c r="CZ50" s="612"/>
      <c r="DA50" s="612"/>
      <c r="DB50" s="612"/>
      <c r="DC50" s="612"/>
      <c r="DD50" s="612"/>
      <c r="DE50" s="612"/>
      <c r="DF50" s="613"/>
      <c r="DG50" s="602" t="s">
        <v>147</v>
      </c>
      <c r="DH50" s="612"/>
      <c r="DI50" s="612"/>
      <c r="DJ50" s="612"/>
      <c r="DK50" s="612"/>
      <c r="DL50" s="612"/>
      <c r="DM50" s="612"/>
      <c r="DN50" s="612"/>
      <c r="DO50" s="612"/>
      <c r="DP50" s="612"/>
      <c r="DQ50" s="613"/>
      <c r="DR50" s="598" t="s">
        <v>113</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319</v>
      </c>
      <c r="BZ51" s="591"/>
      <c r="CA51" s="591"/>
      <c r="CB51" s="591"/>
      <c r="CC51" s="591"/>
      <c r="CD51" s="591"/>
      <c r="CE51" s="591"/>
      <c r="CF51" s="591"/>
      <c r="CG51" s="591"/>
      <c r="CH51" s="591"/>
      <c r="CI51" s="591"/>
      <c r="CJ51" s="591"/>
      <c r="CK51" s="591"/>
      <c r="CL51" s="592"/>
      <c r="CM51" s="593">
        <v>5754025</v>
      </c>
      <c r="CN51" s="594"/>
      <c r="CO51" s="594"/>
      <c r="CP51" s="594"/>
      <c r="CQ51" s="594"/>
      <c r="CR51" s="594"/>
      <c r="CS51" s="594"/>
      <c r="CT51" s="595"/>
      <c r="CU51" s="598">
        <v>0.9</v>
      </c>
      <c r="CV51" s="614"/>
      <c r="CW51" s="614"/>
      <c r="CX51" s="615"/>
      <c r="CY51" s="602">
        <v>39918</v>
      </c>
      <c r="CZ51" s="612"/>
      <c r="DA51" s="612"/>
      <c r="DB51" s="612"/>
      <c r="DC51" s="612"/>
      <c r="DD51" s="612"/>
      <c r="DE51" s="612"/>
      <c r="DF51" s="613"/>
      <c r="DG51" s="602">
        <v>25886</v>
      </c>
      <c r="DH51" s="612"/>
      <c r="DI51" s="612"/>
      <c r="DJ51" s="612"/>
      <c r="DK51" s="612"/>
      <c r="DL51" s="612"/>
      <c r="DM51" s="612"/>
      <c r="DN51" s="612"/>
      <c r="DO51" s="612"/>
      <c r="DP51" s="612"/>
      <c r="DQ51" s="613"/>
      <c r="DR51" s="598">
        <v>0</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320</v>
      </c>
      <c r="BZ52" s="591"/>
      <c r="CA52" s="591"/>
      <c r="CB52" s="591"/>
      <c r="CC52" s="591"/>
      <c r="CD52" s="591"/>
      <c r="CE52" s="591"/>
      <c r="CF52" s="591"/>
      <c r="CG52" s="591"/>
      <c r="CH52" s="591"/>
      <c r="CI52" s="591"/>
      <c r="CJ52" s="591"/>
      <c r="CK52" s="591"/>
      <c r="CL52" s="592"/>
      <c r="CM52" s="593" t="s">
        <v>208</v>
      </c>
      <c r="CN52" s="612"/>
      <c r="CO52" s="612"/>
      <c r="CP52" s="612"/>
      <c r="CQ52" s="612"/>
      <c r="CR52" s="612"/>
      <c r="CS52" s="612"/>
      <c r="CT52" s="613"/>
      <c r="CU52" s="598" t="s">
        <v>113</v>
      </c>
      <c r="CV52" s="614"/>
      <c r="CW52" s="614"/>
      <c r="CX52" s="615"/>
      <c r="CY52" s="602" t="s">
        <v>113</v>
      </c>
      <c r="CZ52" s="612"/>
      <c r="DA52" s="612"/>
      <c r="DB52" s="612"/>
      <c r="DC52" s="612"/>
      <c r="DD52" s="612"/>
      <c r="DE52" s="612"/>
      <c r="DF52" s="613"/>
      <c r="DG52" s="602" t="s">
        <v>208</v>
      </c>
      <c r="DH52" s="612"/>
      <c r="DI52" s="612"/>
      <c r="DJ52" s="612"/>
      <c r="DK52" s="612"/>
      <c r="DL52" s="612"/>
      <c r="DM52" s="612"/>
      <c r="DN52" s="612"/>
      <c r="DO52" s="612"/>
      <c r="DP52" s="612"/>
      <c r="DQ52" s="613"/>
      <c r="DR52" s="598" t="s">
        <v>147</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321</v>
      </c>
      <c r="BZ53" s="591"/>
      <c r="CA53" s="591"/>
      <c r="CB53" s="591"/>
      <c r="CC53" s="591"/>
      <c r="CD53" s="591"/>
      <c r="CE53" s="591"/>
      <c r="CF53" s="591"/>
      <c r="CG53" s="591"/>
      <c r="CH53" s="591"/>
      <c r="CI53" s="591"/>
      <c r="CJ53" s="591"/>
      <c r="CK53" s="591"/>
      <c r="CL53" s="592"/>
      <c r="CM53" s="593">
        <v>111363653</v>
      </c>
      <c r="CN53" s="594"/>
      <c r="CO53" s="594"/>
      <c r="CP53" s="594"/>
      <c r="CQ53" s="594"/>
      <c r="CR53" s="594"/>
      <c r="CS53" s="594"/>
      <c r="CT53" s="595"/>
      <c r="CU53" s="598">
        <v>16.5</v>
      </c>
      <c r="CV53" s="614"/>
      <c r="CW53" s="614"/>
      <c r="CX53" s="615"/>
      <c r="CY53" s="602">
        <v>6854160</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322</v>
      </c>
      <c r="BZ54" s="591"/>
      <c r="CA54" s="591"/>
      <c r="CB54" s="591"/>
      <c r="CC54" s="591"/>
      <c r="CD54" s="591"/>
      <c r="CE54" s="591"/>
      <c r="CF54" s="591"/>
      <c r="CG54" s="591"/>
      <c r="CH54" s="591"/>
      <c r="CI54" s="591"/>
      <c r="CJ54" s="591"/>
      <c r="CK54" s="591"/>
      <c r="CL54" s="592"/>
      <c r="CM54" s="593">
        <v>1690702</v>
      </c>
      <c r="CN54" s="594"/>
      <c r="CO54" s="594"/>
      <c r="CP54" s="594"/>
      <c r="CQ54" s="594"/>
      <c r="CR54" s="594"/>
      <c r="CS54" s="594"/>
      <c r="CT54" s="595"/>
      <c r="CU54" s="598">
        <v>0.3</v>
      </c>
      <c r="CV54" s="614"/>
      <c r="CW54" s="614"/>
      <c r="CX54" s="615"/>
      <c r="CY54" s="602">
        <v>176585</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304</v>
      </c>
      <c r="BZ55" s="641"/>
      <c r="CA55" s="590" t="s">
        <v>323</v>
      </c>
      <c r="CB55" s="591"/>
      <c r="CC55" s="591"/>
      <c r="CD55" s="591"/>
      <c r="CE55" s="591"/>
      <c r="CF55" s="591"/>
      <c r="CG55" s="591"/>
      <c r="CH55" s="591"/>
      <c r="CI55" s="591"/>
      <c r="CJ55" s="591"/>
      <c r="CK55" s="591"/>
      <c r="CL55" s="592"/>
      <c r="CM55" s="593">
        <v>104019514</v>
      </c>
      <c r="CN55" s="594"/>
      <c r="CO55" s="594"/>
      <c r="CP55" s="594"/>
      <c r="CQ55" s="594"/>
      <c r="CR55" s="594"/>
      <c r="CS55" s="594"/>
      <c r="CT55" s="595"/>
      <c r="CU55" s="598">
        <v>15.4</v>
      </c>
      <c r="CV55" s="614"/>
      <c r="CW55" s="614"/>
      <c r="CX55" s="615"/>
      <c r="CY55" s="602">
        <v>6774279</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324</v>
      </c>
      <c r="CB56" s="591"/>
      <c r="CC56" s="591"/>
      <c r="CD56" s="591"/>
      <c r="CE56" s="591"/>
      <c r="CF56" s="591"/>
      <c r="CG56" s="591"/>
      <c r="CH56" s="591"/>
      <c r="CI56" s="591"/>
      <c r="CJ56" s="591"/>
      <c r="CK56" s="591"/>
      <c r="CL56" s="592"/>
      <c r="CM56" s="593">
        <v>56583107</v>
      </c>
      <c r="CN56" s="594"/>
      <c r="CO56" s="594"/>
      <c r="CP56" s="594"/>
      <c r="CQ56" s="594"/>
      <c r="CR56" s="594"/>
      <c r="CS56" s="594"/>
      <c r="CT56" s="595"/>
      <c r="CU56" s="598">
        <v>8.4</v>
      </c>
      <c r="CV56" s="614"/>
      <c r="CW56" s="614"/>
      <c r="CX56" s="615"/>
      <c r="CY56" s="602">
        <v>870457</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325</v>
      </c>
      <c r="CB57" s="591"/>
      <c r="CC57" s="591"/>
      <c r="CD57" s="591"/>
      <c r="CE57" s="591"/>
      <c r="CF57" s="591"/>
      <c r="CG57" s="591"/>
      <c r="CH57" s="591"/>
      <c r="CI57" s="591"/>
      <c r="CJ57" s="591"/>
      <c r="CK57" s="591"/>
      <c r="CL57" s="592"/>
      <c r="CM57" s="593">
        <v>30784646</v>
      </c>
      <c r="CN57" s="594"/>
      <c r="CO57" s="594"/>
      <c r="CP57" s="594"/>
      <c r="CQ57" s="594"/>
      <c r="CR57" s="594"/>
      <c r="CS57" s="594"/>
      <c r="CT57" s="595"/>
      <c r="CU57" s="598">
        <v>4.5999999999999996</v>
      </c>
      <c r="CV57" s="614"/>
      <c r="CW57" s="614"/>
      <c r="CX57" s="615"/>
      <c r="CY57" s="602">
        <v>5659108</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326</v>
      </c>
      <c r="CB58" s="591"/>
      <c r="CC58" s="591"/>
      <c r="CD58" s="591"/>
      <c r="CE58" s="591"/>
      <c r="CF58" s="591"/>
      <c r="CG58" s="591"/>
      <c r="CH58" s="591"/>
      <c r="CI58" s="591"/>
      <c r="CJ58" s="591"/>
      <c r="CK58" s="591"/>
      <c r="CL58" s="592"/>
      <c r="CM58" s="593">
        <v>7344139</v>
      </c>
      <c r="CN58" s="594"/>
      <c r="CO58" s="594"/>
      <c r="CP58" s="594"/>
      <c r="CQ58" s="594"/>
      <c r="CR58" s="594"/>
      <c r="CS58" s="594"/>
      <c r="CT58" s="595"/>
      <c r="CU58" s="598">
        <v>1.1000000000000001</v>
      </c>
      <c r="CV58" s="614"/>
      <c r="CW58" s="614"/>
      <c r="CX58" s="615"/>
      <c r="CY58" s="602">
        <v>79881</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327</v>
      </c>
      <c r="CB59" s="591"/>
      <c r="CC59" s="591"/>
      <c r="CD59" s="591"/>
      <c r="CE59" s="591"/>
      <c r="CF59" s="591"/>
      <c r="CG59" s="591"/>
      <c r="CH59" s="591"/>
      <c r="CI59" s="591"/>
      <c r="CJ59" s="591"/>
      <c r="CK59" s="591"/>
      <c r="CL59" s="592"/>
      <c r="CM59" s="593" t="s">
        <v>113</v>
      </c>
      <c r="CN59" s="594"/>
      <c r="CO59" s="594"/>
      <c r="CP59" s="594"/>
      <c r="CQ59" s="594"/>
      <c r="CR59" s="594"/>
      <c r="CS59" s="594"/>
      <c r="CT59" s="595"/>
      <c r="CU59" s="598" t="s">
        <v>147</v>
      </c>
      <c r="CV59" s="614"/>
      <c r="CW59" s="614"/>
      <c r="CX59" s="615"/>
      <c r="CY59" s="602" t="s">
        <v>113</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328</v>
      </c>
      <c r="BZ60" s="609"/>
      <c r="CA60" s="609"/>
      <c r="CB60" s="609"/>
      <c r="CC60" s="609"/>
      <c r="CD60" s="609"/>
      <c r="CE60" s="609"/>
      <c r="CF60" s="609"/>
      <c r="CG60" s="609"/>
      <c r="CH60" s="609"/>
      <c r="CI60" s="609"/>
      <c r="CJ60" s="609"/>
      <c r="CK60" s="609"/>
      <c r="CL60" s="610"/>
      <c r="CM60" s="655">
        <v>676040385</v>
      </c>
      <c r="CN60" s="656"/>
      <c r="CO60" s="656"/>
      <c r="CP60" s="656"/>
      <c r="CQ60" s="656"/>
      <c r="CR60" s="656"/>
      <c r="CS60" s="656"/>
      <c r="CT60" s="657"/>
      <c r="CU60" s="658">
        <v>100</v>
      </c>
      <c r="CV60" s="659"/>
      <c r="CW60" s="659"/>
      <c r="CX60" s="660"/>
      <c r="CY60" s="661">
        <v>491118573</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ATLVrDyYOreSaeit1yEs70yGLV0W2FXl35LB1P0a8/e8iACvb73RM1ry58z9Njf+sya92v1sXjIQJ5nXAumYcg==" saltValue="UVQh2dwsX6aHtDJkZXYSvQ=="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329</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330</v>
      </c>
      <c r="DK2" s="700"/>
      <c r="DL2" s="700"/>
      <c r="DM2" s="700"/>
      <c r="DN2" s="700"/>
      <c r="DO2" s="701"/>
      <c r="DP2" s="220"/>
      <c r="DQ2" s="699" t="s">
        <v>331</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332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333</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334</v>
      </c>
      <c r="B5" s="694"/>
      <c r="C5" s="694"/>
      <c r="D5" s="694"/>
      <c r="E5" s="694"/>
      <c r="F5" s="694"/>
      <c r="G5" s="694"/>
      <c r="H5" s="694"/>
      <c r="I5" s="694"/>
      <c r="J5" s="694"/>
      <c r="K5" s="694"/>
      <c r="L5" s="694"/>
      <c r="M5" s="694"/>
      <c r="N5" s="694"/>
      <c r="O5" s="694"/>
      <c r="P5" s="695"/>
      <c r="Q5" s="670" t="s">
        <v>335</v>
      </c>
      <c r="R5" s="671"/>
      <c r="S5" s="671"/>
      <c r="T5" s="671"/>
      <c r="U5" s="672"/>
      <c r="V5" s="670" t="s">
        <v>336</v>
      </c>
      <c r="W5" s="671"/>
      <c r="X5" s="671"/>
      <c r="Y5" s="671"/>
      <c r="Z5" s="672"/>
      <c r="AA5" s="670" t="s">
        <v>337</v>
      </c>
      <c r="AB5" s="671"/>
      <c r="AC5" s="671"/>
      <c r="AD5" s="671"/>
      <c r="AE5" s="671"/>
      <c r="AF5" s="703" t="s">
        <v>338</v>
      </c>
      <c r="AG5" s="671"/>
      <c r="AH5" s="671"/>
      <c r="AI5" s="671"/>
      <c r="AJ5" s="682"/>
      <c r="AK5" s="671" t="s">
        <v>339</v>
      </c>
      <c r="AL5" s="671"/>
      <c r="AM5" s="671"/>
      <c r="AN5" s="671"/>
      <c r="AO5" s="672"/>
      <c r="AP5" s="670" t="s">
        <v>340</v>
      </c>
      <c r="AQ5" s="671"/>
      <c r="AR5" s="671"/>
      <c r="AS5" s="671"/>
      <c r="AT5" s="672"/>
      <c r="AU5" s="670" t="s">
        <v>341</v>
      </c>
      <c r="AV5" s="671"/>
      <c r="AW5" s="671"/>
      <c r="AX5" s="671"/>
      <c r="AY5" s="682"/>
      <c r="AZ5" s="227"/>
      <c r="BA5" s="227"/>
      <c r="BB5" s="227"/>
      <c r="BC5" s="227"/>
      <c r="BD5" s="227"/>
      <c r="BE5" s="228"/>
      <c r="BF5" s="228"/>
      <c r="BG5" s="228"/>
      <c r="BH5" s="228"/>
      <c r="BI5" s="228"/>
      <c r="BJ5" s="228"/>
      <c r="BK5" s="228"/>
      <c r="BL5" s="228"/>
      <c r="BM5" s="228"/>
      <c r="BN5" s="228"/>
      <c r="BO5" s="228"/>
      <c r="BP5" s="228"/>
      <c r="BQ5" s="693" t="s">
        <v>342</v>
      </c>
      <c r="BR5" s="694"/>
      <c r="BS5" s="694"/>
      <c r="BT5" s="694"/>
      <c r="BU5" s="694"/>
      <c r="BV5" s="694"/>
      <c r="BW5" s="694"/>
      <c r="BX5" s="694"/>
      <c r="BY5" s="694"/>
      <c r="BZ5" s="694"/>
      <c r="CA5" s="694"/>
      <c r="CB5" s="694"/>
      <c r="CC5" s="694"/>
      <c r="CD5" s="694"/>
      <c r="CE5" s="694"/>
      <c r="CF5" s="694"/>
      <c r="CG5" s="695"/>
      <c r="CH5" s="670" t="s">
        <v>343</v>
      </c>
      <c r="CI5" s="671"/>
      <c r="CJ5" s="671"/>
      <c r="CK5" s="671"/>
      <c r="CL5" s="672"/>
      <c r="CM5" s="670" t="s">
        <v>344</v>
      </c>
      <c r="CN5" s="671"/>
      <c r="CO5" s="671"/>
      <c r="CP5" s="671"/>
      <c r="CQ5" s="672"/>
      <c r="CR5" s="670" t="s">
        <v>345</v>
      </c>
      <c r="CS5" s="671"/>
      <c r="CT5" s="671"/>
      <c r="CU5" s="671"/>
      <c r="CV5" s="672"/>
      <c r="CW5" s="670" t="s">
        <v>346</v>
      </c>
      <c r="CX5" s="671"/>
      <c r="CY5" s="671"/>
      <c r="CZ5" s="671"/>
      <c r="DA5" s="672"/>
      <c r="DB5" s="670" t="s">
        <v>347</v>
      </c>
      <c r="DC5" s="671"/>
      <c r="DD5" s="671"/>
      <c r="DE5" s="671"/>
      <c r="DF5" s="672"/>
      <c r="DG5" s="676" t="s">
        <v>348</v>
      </c>
      <c r="DH5" s="677"/>
      <c r="DI5" s="677"/>
      <c r="DJ5" s="677"/>
      <c r="DK5" s="678"/>
      <c r="DL5" s="676" t="s">
        <v>349</v>
      </c>
      <c r="DM5" s="677"/>
      <c r="DN5" s="677"/>
      <c r="DO5" s="677"/>
      <c r="DP5" s="678"/>
      <c r="DQ5" s="670" t="s">
        <v>350</v>
      </c>
      <c r="DR5" s="671"/>
      <c r="DS5" s="671"/>
      <c r="DT5" s="671"/>
      <c r="DU5" s="672"/>
      <c r="DV5" s="670" t="s">
        <v>341</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351</v>
      </c>
      <c r="C7" s="685"/>
      <c r="D7" s="685"/>
      <c r="E7" s="685"/>
      <c r="F7" s="685"/>
      <c r="G7" s="685"/>
      <c r="H7" s="685"/>
      <c r="I7" s="685"/>
      <c r="J7" s="685"/>
      <c r="K7" s="685"/>
      <c r="L7" s="685"/>
      <c r="M7" s="685"/>
      <c r="N7" s="685"/>
      <c r="O7" s="685"/>
      <c r="P7" s="686"/>
      <c r="Q7" s="687">
        <v>733208</v>
      </c>
      <c r="R7" s="688"/>
      <c r="S7" s="688"/>
      <c r="T7" s="688"/>
      <c r="U7" s="688"/>
      <c r="V7" s="688">
        <v>721492</v>
      </c>
      <c r="W7" s="688"/>
      <c r="X7" s="688"/>
      <c r="Y7" s="688"/>
      <c r="Z7" s="688"/>
      <c r="AA7" s="688">
        <v>11716</v>
      </c>
      <c r="AB7" s="688"/>
      <c r="AC7" s="688"/>
      <c r="AD7" s="688"/>
      <c r="AE7" s="689"/>
      <c r="AF7" s="690">
        <v>1882</v>
      </c>
      <c r="AG7" s="691"/>
      <c r="AH7" s="691"/>
      <c r="AI7" s="691"/>
      <c r="AJ7" s="692"/>
      <c r="AK7" s="727">
        <v>194</v>
      </c>
      <c r="AL7" s="728"/>
      <c r="AM7" s="728"/>
      <c r="AN7" s="728"/>
      <c r="AO7" s="728"/>
      <c r="AP7" s="728">
        <v>1232008</v>
      </c>
      <c r="AQ7" s="728"/>
      <c r="AR7" s="728"/>
      <c r="AS7" s="728"/>
      <c r="AT7" s="728"/>
      <c r="AU7" s="729"/>
      <c r="AV7" s="729"/>
      <c r="AW7" s="729"/>
      <c r="AX7" s="729"/>
      <c r="AY7" s="730"/>
      <c r="AZ7" s="223"/>
      <c r="BA7" s="223"/>
      <c r="BB7" s="223"/>
      <c r="BC7" s="223"/>
      <c r="BD7" s="223"/>
      <c r="BE7" s="224"/>
      <c r="BF7" s="224"/>
      <c r="BG7" s="224"/>
      <c r="BH7" s="224"/>
      <c r="BI7" s="224"/>
      <c r="BJ7" s="224"/>
      <c r="BK7" s="224"/>
      <c r="BL7" s="224"/>
      <c r="BM7" s="224"/>
      <c r="BN7" s="224"/>
      <c r="BO7" s="224"/>
      <c r="BP7" s="224"/>
      <c r="BQ7" s="230">
        <v>1</v>
      </c>
      <c r="BR7" s="231"/>
      <c r="BS7" s="731" t="s">
        <v>548</v>
      </c>
      <c r="BT7" s="732"/>
      <c r="BU7" s="732"/>
      <c r="BV7" s="732"/>
      <c r="BW7" s="732"/>
      <c r="BX7" s="732"/>
      <c r="BY7" s="732"/>
      <c r="BZ7" s="732"/>
      <c r="CA7" s="732"/>
      <c r="CB7" s="732"/>
      <c r="CC7" s="732"/>
      <c r="CD7" s="732"/>
      <c r="CE7" s="732"/>
      <c r="CF7" s="732"/>
      <c r="CG7" s="733"/>
      <c r="CH7" s="724">
        <v>14</v>
      </c>
      <c r="CI7" s="725"/>
      <c r="CJ7" s="725"/>
      <c r="CK7" s="725"/>
      <c r="CL7" s="726"/>
      <c r="CM7" s="724">
        <v>127</v>
      </c>
      <c r="CN7" s="725"/>
      <c r="CO7" s="725"/>
      <c r="CP7" s="725"/>
      <c r="CQ7" s="726"/>
      <c r="CR7" s="724">
        <v>20</v>
      </c>
      <c r="CS7" s="725"/>
      <c r="CT7" s="725"/>
      <c r="CU7" s="725"/>
      <c r="CV7" s="726"/>
      <c r="CW7" s="724" t="s">
        <v>579</v>
      </c>
      <c r="CX7" s="725"/>
      <c r="CY7" s="725"/>
      <c r="CZ7" s="725"/>
      <c r="DA7" s="726"/>
      <c r="DB7" s="724" t="s">
        <v>475</v>
      </c>
      <c r="DC7" s="725"/>
      <c r="DD7" s="725"/>
      <c r="DE7" s="725"/>
      <c r="DF7" s="726"/>
      <c r="DG7" s="724" t="s">
        <v>475</v>
      </c>
      <c r="DH7" s="725"/>
      <c r="DI7" s="725"/>
      <c r="DJ7" s="725"/>
      <c r="DK7" s="726"/>
      <c r="DL7" s="724" t="s">
        <v>475</v>
      </c>
      <c r="DM7" s="725"/>
      <c r="DN7" s="725"/>
      <c r="DO7" s="725"/>
      <c r="DP7" s="726"/>
      <c r="DQ7" s="724" t="s">
        <v>475</v>
      </c>
      <c r="DR7" s="725"/>
      <c r="DS7" s="725"/>
      <c r="DT7" s="725"/>
      <c r="DU7" s="726"/>
      <c r="DV7" s="705"/>
      <c r="DW7" s="706"/>
      <c r="DX7" s="706"/>
      <c r="DY7" s="706"/>
      <c r="DZ7" s="707"/>
      <c r="EA7" s="225"/>
    </row>
    <row r="8" spans="1:131" s="226" customFormat="1" ht="26.25" customHeight="1" x14ac:dyDescent="0.2">
      <c r="A8" s="232">
        <v>2</v>
      </c>
      <c r="B8" s="708" t="s">
        <v>352</v>
      </c>
      <c r="C8" s="709"/>
      <c r="D8" s="709"/>
      <c r="E8" s="709"/>
      <c r="F8" s="709"/>
      <c r="G8" s="709"/>
      <c r="H8" s="709"/>
      <c r="I8" s="709"/>
      <c r="J8" s="709"/>
      <c r="K8" s="709"/>
      <c r="L8" s="709"/>
      <c r="M8" s="709"/>
      <c r="N8" s="709"/>
      <c r="O8" s="709"/>
      <c r="P8" s="710"/>
      <c r="Q8" s="711">
        <v>181203</v>
      </c>
      <c r="R8" s="712"/>
      <c r="S8" s="712"/>
      <c r="T8" s="712"/>
      <c r="U8" s="712"/>
      <c r="V8" s="712">
        <v>181203</v>
      </c>
      <c r="W8" s="712"/>
      <c r="X8" s="712"/>
      <c r="Y8" s="712"/>
      <c r="Z8" s="712"/>
      <c r="AA8" s="712" t="s">
        <v>541</v>
      </c>
      <c r="AB8" s="712"/>
      <c r="AC8" s="712"/>
      <c r="AD8" s="712"/>
      <c r="AE8" s="713"/>
      <c r="AF8" s="714" t="s">
        <v>541</v>
      </c>
      <c r="AG8" s="715"/>
      <c r="AH8" s="715"/>
      <c r="AI8" s="715"/>
      <c r="AJ8" s="716"/>
      <c r="AK8" s="717">
        <v>120322</v>
      </c>
      <c r="AL8" s="718"/>
      <c r="AM8" s="718"/>
      <c r="AN8" s="718"/>
      <c r="AO8" s="718"/>
      <c r="AP8" s="718">
        <v>190869</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c r="BS8" s="721" t="s">
        <v>549</v>
      </c>
      <c r="BT8" s="722"/>
      <c r="BU8" s="722"/>
      <c r="BV8" s="722"/>
      <c r="BW8" s="722"/>
      <c r="BX8" s="722"/>
      <c r="BY8" s="722"/>
      <c r="BZ8" s="722"/>
      <c r="CA8" s="722"/>
      <c r="CB8" s="722"/>
      <c r="CC8" s="722"/>
      <c r="CD8" s="722"/>
      <c r="CE8" s="722"/>
      <c r="CF8" s="722"/>
      <c r="CG8" s="723"/>
      <c r="CH8" s="734">
        <v>1</v>
      </c>
      <c r="CI8" s="735"/>
      <c r="CJ8" s="735"/>
      <c r="CK8" s="735"/>
      <c r="CL8" s="736"/>
      <c r="CM8" s="734">
        <v>719</v>
      </c>
      <c r="CN8" s="735"/>
      <c r="CO8" s="735"/>
      <c r="CP8" s="735"/>
      <c r="CQ8" s="736"/>
      <c r="CR8" s="734">
        <v>393</v>
      </c>
      <c r="CS8" s="735"/>
      <c r="CT8" s="735"/>
      <c r="CU8" s="735"/>
      <c r="CV8" s="736"/>
      <c r="CW8" s="734" t="s">
        <v>475</v>
      </c>
      <c r="CX8" s="735"/>
      <c r="CY8" s="735"/>
      <c r="CZ8" s="735"/>
      <c r="DA8" s="736"/>
      <c r="DB8" s="734" t="s">
        <v>475</v>
      </c>
      <c r="DC8" s="735"/>
      <c r="DD8" s="735"/>
      <c r="DE8" s="735"/>
      <c r="DF8" s="736"/>
      <c r="DG8" s="734" t="s">
        <v>475</v>
      </c>
      <c r="DH8" s="735"/>
      <c r="DI8" s="735"/>
      <c r="DJ8" s="735"/>
      <c r="DK8" s="736"/>
      <c r="DL8" s="734" t="s">
        <v>475</v>
      </c>
      <c r="DM8" s="735"/>
      <c r="DN8" s="735"/>
      <c r="DO8" s="735"/>
      <c r="DP8" s="736"/>
      <c r="DQ8" s="734" t="s">
        <v>475</v>
      </c>
      <c r="DR8" s="735"/>
      <c r="DS8" s="735"/>
      <c r="DT8" s="735"/>
      <c r="DU8" s="736"/>
      <c r="DV8" s="737"/>
      <c r="DW8" s="738"/>
      <c r="DX8" s="738"/>
      <c r="DY8" s="738"/>
      <c r="DZ8" s="739"/>
      <c r="EA8" s="225"/>
    </row>
    <row r="9" spans="1:131" s="226" customFormat="1" ht="26.25" customHeight="1" x14ac:dyDescent="0.2">
      <c r="A9" s="232">
        <v>3</v>
      </c>
      <c r="B9" s="708" t="s">
        <v>353</v>
      </c>
      <c r="C9" s="709"/>
      <c r="D9" s="709"/>
      <c r="E9" s="709"/>
      <c r="F9" s="709"/>
      <c r="G9" s="709"/>
      <c r="H9" s="709"/>
      <c r="I9" s="709"/>
      <c r="J9" s="709"/>
      <c r="K9" s="709"/>
      <c r="L9" s="709"/>
      <c r="M9" s="709"/>
      <c r="N9" s="709"/>
      <c r="O9" s="709"/>
      <c r="P9" s="710"/>
      <c r="Q9" s="711">
        <v>1803</v>
      </c>
      <c r="R9" s="712"/>
      <c r="S9" s="712"/>
      <c r="T9" s="712"/>
      <c r="U9" s="712"/>
      <c r="V9" s="712">
        <v>1803</v>
      </c>
      <c r="W9" s="712"/>
      <c r="X9" s="712"/>
      <c r="Y9" s="712"/>
      <c r="Z9" s="712"/>
      <c r="AA9" s="712" t="s">
        <v>540</v>
      </c>
      <c r="AB9" s="712"/>
      <c r="AC9" s="712"/>
      <c r="AD9" s="712"/>
      <c r="AE9" s="713"/>
      <c r="AF9" s="714" t="s">
        <v>543</v>
      </c>
      <c r="AG9" s="715"/>
      <c r="AH9" s="715"/>
      <c r="AI9" s="715"/>
      <c r="AJ9" s="716"/>
      <c r="AK9" s="717" t="s">
        <v>541</v>
      </c>
      <c r="AL9" s="718"/>
      <c r="AM9" s="718"/>
      <c r="AN9" s="718"/>
      <c r="AO9" s="718"/>
      <c r="AP9" s="718">
        <v>6126</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c r="BS9" s="721" t="s">
        <v>550</v>
      </c>
      <c r="BT9" s="722"/>
      <c r="BU9" s="722"/>
      <c r="BV9" s="722"/>
      <c r="BW9" s="722"/>
      <c r="BX9" s="722"/>
      <c r="BY9" s="722"/>
      <c r="BZ9" s="722"/>
      <c r="CA9" s="722"/>
      <c r="CB9" s="722"/>
      <c r="CC9" s="722"/>
      <c r="CD9" s="722"/>
      <c r="CE9" s="722"/>
      <c r="CF9" s="722"/>
      <c r="CG9" s="723"/>
      <c r="CH9" s="734">
        <v>62</v>
      </c>
      <c r="CI9" s="735"/>
      <c r="CJ9" s="735"/>
      <c r="CK9" s="735"/>
      <c r="CL9" s="736"/>
      <c r="CM9" s="734">
        <v>2458</v>
      </c>
      <c r="CN9" s="735"/>
      <c r="CO9" s="735"/>
      <c r="CP9" s="735"/>
      <c r="CQ9" s="736"/>
      <c r="CR9" s="734">
        <v>2000</v>
      </c>
      <c r="CS9" s="735"/>
      <c r="CT9" s="735"/>
      <c r="CU9" s="735"/>
      <c r="CV9" s="736"/>
      <c r="CW9" s="734" t="s">
        <v>475</v>
      </c>
      <c r="CX9" s="735"/>
      <c r="CY9" s="735"/>
      <c r="CZ9" s="735"/>
      <c r="DA9" s="736"/>
      <c r="DB9" s="734" t="s">
        <v>475</v>
      </c>
      <c r="DC9" s="735"/>
      <c r="DD9" s="735"/>
      <c r="DE9" s="735"/>
      <c r="DF9" s="736"/>
      <c r="DG9" s="734" t="s">
        <v>475</v>
      </c>
      <c r="DH9" s="735"/>
      <c r="DI9" s="735"/>
      <c r="DJ9" s="735"/>
      <c r="DK9" s="736"/>
      <c r="DL9" s="734" t="s">
        <v>475</v>
      </c>
      <c r="DM9" s="735"/>
      <c r="DN9" s="735"/>
      <c r="DO9" s="735"/>
      <c r="DP9" s="736"/>
      <c r="DQ9" s="734" t="s">
        <v>475</v>
      </c>
      <c r="DR9" s="735"/>
      <c r="DS9" s="735"/>
      <c r="DT9" s="735"/>
      <c r="DU9" s="736"/>
      <c r="DV9" s="737"/>
      <c r="DW9" s="738"/>
      <c r="DX9" s="738"/>
      <c r="DY9" s="738"/>
      <c r="DZ9" s="739"/>
      <c r="EA9" s="225"/>
    </row>
    <row r="10" spans="1:131" s="226" customFormat="1" ht="26.25" customHeight="1" x14ac:dyDescent="0.2">
      <c r="A10" s="232">
        <v>4</v>
      </c>
      <c r="B10" s="708" t="s">
        <v>354</v>
      </c>
      <c r="C10" s="709"/>
      <c r="D10" s="709"/>
      <c r="E10" s="709"/>
      <c r="F10" s="709"/>
      <c r="G10" s="709"/>
      <c r="H10" s="709"/>
      <c r="I10" s="709"/>
      <c r="J10" s="709"/>
      <c r="K10" s="709"/>
      <c r="L10" s="709"/>
      <c r="M10" s="709"/>
      <c r="N10" s="709"/>
      <c r="O10" s="709"/>
      <c r="P10" s="710"/>
      <c r="Q10" s="711">
        <v>440</v>
      </c>
      <c r="R10" s="712"/>
      <c r="S10" s="712"/>
      <c r="T10" s="712"/>
      <c r="U10" s="712"/>
      <c r="V10" s="712">
        <v>256</v>
      </c>
      <c r="W10" s="712"/>
      <c r="X10" s="712"/>
      <c r="Y10" s="712"/>
      <c r="Z10" s="712"/>
      <c r="AA10" s="712">
        <v>184</v>
      </c>
      <c r="AB10" s="712"/>
      <c r="AC10" s="712"/>
      <c r="AD10" s="712"/>
      <c r="AE10" s="713"/>
      <c r="AF10" s="714" t="s">
        <v>541</v>
      </c>
      <c r="AG10" s="715"/>
      <c r="AH10" s="715"/>
      <c r="AI10" s="715"/>
      <c r="AJ10" s="716"/>
      <c r="AK10" s="717">
        <v>10</v>
      </c>
      <c r="AL10" s="718"/>
      <c r="AM10" s="718"/>
      <c r="AN10" s="718"/>
      <c r="AO10" s="718"/>
      <c r="AP10" s="718">
        <v>1646</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c r="BS10" s="721" t="s">
        <v>551</v>
      </c>
      <c r="BT10" s="722"/>
      <c r="BU10" s="722"/>
      <c r="BV10" s="722"/>
      <c r="BW10" s="722"/>
      <c r="BX10" s="722"/>
      <c r="BY10" s="722"/>
      <c r="BZ10" s="722"/>
      <c r="CA10" s="722"/>
      <c r="CB10" s="722"/>
      <c r="CC10" s="722"/>
      <c r="CD10" s="722"/>
      <c r="CE10" s="722"/>
      <c r="CF10" s="722"/>
      <c r="CG10" s="723"/>
      <c r="CH10" s="734">
        <v>0</v>
      </c>
      <c r="CI10" s="735"/>
      <c r="CJ10" s="735"/>
      <c r="CK10" s="735"/>
      <c r="CL10" s="736"/>
      <c r="CM10" s="734">
        <v>160</v>
      </c>
      <c r="CN10" s="735"/>
      <c r="CO10" s="735"/>
      <c r="CP10" s="735"/>
      <c r="CQ10" s="736"/>
      <c r="CR10" s="734">
        <v>10</v>
      </c>
      <c r="CS10" s="735"/>
      <c r="CT10" s="735"/>
      <c r="CU10" s="735"/>
      <c r="CV10" s="736"/>
      <c r="CW10" s="734" t="s">
        <v>475</v>
      </c>
      <c r="CX10" s="735"/>
      <c r="CY10" s="735"/>
      <c r="CZ10" s="735"/>
      <c r="DA10" s="736"/>
      <c r="DB10" s="734" t="s">
        <v>475</v>
      </c>
      <c r="DC10" s="735"/>
      <c r="DD10" s="735"/>
      <c r="DE10" s="735"/>
      <c r="DF10" s="736"/>
      <c r="DG10" s="734" t="s">
        <v>475</v>
      </c>
      <c r="DH10" s="735"/>
      <c r="DI10" s="735"/>
      <c r="DJ10" s="735"/>
      <c r="DK10" s="736"/>
      <c r="DL10" s="734" t="s">
        <v>475</v>
      </c>
      <c r="DM10" s="735"/>
      <c r="DN10" s="735"/>
      <c r="DO10" s="735"/>
      <c r="DP10" s="736"/>
      <c r="DQ10" s="734" t="s">
        <v>475</v>
      </c>
      <c r="DR10" s="735"/>
      <c r="DS10" s="735"/>
      <c r="DT10" s="735"/>
      <c r="DU10" s="736"/>
      <c r="DV10" s="737"/>
      <c r="DW10" s="738"/>
      <c r="DX10" s="738"/>
      <c r="DY10" s="738"/>
      <c r="DZ10" s="739"/>
      <c r="EA10" s="225"/>
    </row>
    <row r="11" spans="1:131" s="226" customFormat="1" ht="26.25" customHeight="1" x14ac:dyDescent="0.2">
      <c r="A11" s="232">
        <v>5</v>
      </c>
      <c r="B11" s="708" t="s">
        <v>355</v>
      </c>
      <c r="C11" s="709"/>
      <c r="D11" s="709"/>
      <c r="E11" s="709"/>
      <c r="F11" s="709"/>
      <c r="G11" s="709"/>
      <c r="H11" s="709"/>
      <c r="I11" s="709"/>
      <c r="J11" s="709"/>
      <c r="K11" s="709"/>
      <c r="L11" s="709"/>
      <c r="M11" s="709"/>
      <c r="N11" s="709"/>
      <c r="O11" s="709"/>
      <c r="P11" s="710"/>
      <c r="Q11" s="711">
        <v>140</v>
      </c>
      <c r="R11" s="712"/>
      <c r="S11" s="712"/>
      <c r="T11" s="712"/>
      <c r="U11" s="712"/>
      <c r="V11" s="712">
        <v>140</v>
      </c>
      <c r="W11" s="712"/>
      <c r="X11" s="712"/>
      <c r="Y11" s="712"/>
      <c r="Z11" s="712"/>
      <c r="AA11" s="712" t="s">
        <v>542</v>
      </c>
      <c r="AB11" s="712"/>
      <c r="AC11" s="712"/>
      <c r="AD11" s="712"/>
      <c r="AE11" s="713"/>
      <c r="AF11" s="714" t="s">
        <v>544</v>
      </c>
      <c r="AG11" s="715"/>
      <c r="AH11" s="715"/>
      <c r="AI11" s="715"/>
      <c r="AJ11" s="716"/>
      <c r="AK11" s="717">
        <v>44</v>
      </c>
      <c r="AL11" s="718"/>
      <c r="AM11" s="718"/>
      <c r="AN11" s="718"/>
      <c r="AO11" s="718"/>
      <c r="AP11" s="718" t="s">
        <v>579</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552</v>
      </c>
      <c r="BT11" s="722"/>
      <c r="BU11" s="722"/>
      <c r="BV11" s="722"/>
      <c r="BW11" s="722"/>
      <c r="BX11" s="722"/>
      <c r="BY11" s="722"/>
      <c r="BZ11" s="722"/>
      <c r="CA11" s="722"/>
      <c r="CB11" s="722"/>
      <c r="CC11" s="722"/>
      <c r="CD11" s="722"/>
      <c r="CE11" s="722"/>
      <c r="CF11" s="722"/>
      <c r="CG11" s="723"/>
      <c r="CH11" s="734">
        <v>-1</v>
      </c>
      <c r="CI11" s="735"/>
      <c r="CJ11" s="735"/>
      <c r="CK11" s="735"/>
      <c r="CL11" s="736"/>
      <c r="CM11" s="734">
        <v>66</v>
      </c>
      <c r="CN11" s="735"/>
      <c r="CO11" s="735"/>
      <c r="CP11" s="735"/>
      <c r="CQ11" s="736"/>
      <c r="CR11" s="734">
        <v>11</v>
      </c>
      <c r="CS11" s="735"/>
      <c r="CT11" s="735"/>
      <c r="CU11" s="735"/>
      <c r="CV11" s="736"/>
      <c r="CW11" s="734">
        <v>5</v>
      </c>
      <c r="CX11" s="735"/>
      <c r="CY11" s="735"/>
      <c r="CZ11" s="735"/>
      <c r="DA11" s="736"/>
      <c r="DB11" s="734" t="s">
        <v>475</v>
      </c>
      <c r="DC11" s="735"/>
      <c r="DD11" s="735"/>
      <c r="DE11" s="735"/>
      <c r="DF11" s="736"/>
      <c r="DG11" s="734" t="s">
        <v>475</v>
      </c>
      <c r="DH11" s="735"/>
      <c r="DI11" s="735"/>
      <c r="DJ11" s="735"/>
      <c r="DK11" s="736"/>
      <c r="DL11" s="734" t="s">
        <v>475</v>
      </c>
      <c r="DM11" s="735"/>
      <c r="DN11" s="735"/>
      <c r="DO11" s="735"/>
      <c r="DP11" s="736"/>
      <c r="DQ11" s="734" t="s">
        <v>475</v>
      </c>
      <c r="DR11" s="735"/>
      <c r="DS11" s="735"/>
      <c r="DT11" s="735"/>
      <c r="DU11" s="736"/>
      <c r="DV11" s="737"/>
      <c r="DW11" s="738"/>
      <c r="DX11" s="738"/>
      <c r="DY11" s="738"/>
      <c r="DZ11" s="739"/>
      <c r="EA11" s="225"/>
    </row>
    <row r="12" spans="1:131" s="226" customFormat="1" ht="26.25" customHeight="1" x14ac:dyDescent="0.2">
      <c r="A12" s="232">
        <v>6</v>
      </c>
      <c r="B12" s="708" t="s">
        <v>356</v>
      </c>
      <c r="C12" s="709"/>
      <c r="D12" s="709"/>
      <c r="E12" s="709"/>
      <c r="F12" s="709"/>
      <c r="G12" s="709"/>
      <c r="H12" s="709"/>
      <c r="I12" s="709"/>
      <c r="J12" s="709"/>
      <c r="K12" s="709"/>
      <c r="L12" s="709"/>
      <c r="M12" s="709"/>
      <c r="N12" s="709"/>
      <c r="O12" s="709"/>
      <c r="P12" s="710"/>
      <c r="Q12" s="711">
        <v>1660</v>
      </c>
      <c r="R12" s="712"/>
      <c r="S12" s="712"/>
      <c r="T12" s="712"/>
      <c r="U12" s="712"/>
      <c r="V12" s="712">
        <v>1659</v>
      </c>
      <c r="W12" s="712"/>
      <c r="X12" s="712"/>
      <c r="Y12" s="712"/>
      <c r="Z12" s="712"/>
      <c r="AA12" s="712">
        <v>0</v>
      </c>
      <c r="AB12" s="712"/>
      <c r="AC12" s="712"/>
      <c r="AD12" s="712"/>
      <c r="AE12" s="713"/>
      <c r="AF12" s="714">
        <v>0</v>
      </c>
      <c r="AG12" s="715"/>
      <c r="AH12" s="715"/>
      <c r="AI12" s="715"/>
      <c r="AJ12" s="716"/>
      <c r="AK12" s="717">
        <v>979</v>
      </c>
      <c r="AL12" s="718"/>
      <c r="AM12" s="718"/>
      <c r="AN12" s="718"/>
      <c r="AO12" s="718"/>
      <c r="AP12" s="718">
        <v>5734</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553</v>
      </c>
      <c r="BT12" s="722"/>
      <c r="BU12" s="722"/>
      <c r="BV12" s="722"/>
      <c r="BW12" s="722"/>
      <c r="BX12" s="722"/>
      <c r="BY12" s="722"/>
      <c r="BZ12" s="722"/>
      <c r="CA12" s="722"/>
      <c r="CB12" s="722"/>
      <c r="CC12" s="722"/>
      <c r="CD12" s="722"/>
      <c r="CE12" s="722"/>
      <c r="CF12" s="722"/>
      <c r="CG12" s="723"/>
      <c r="CH12" s="734">
        <v>-1</v>
      </c>
      <c r="CI12" s="735"/>
      <c r="CJ12" s="735"/>
      <c r="CK12" s="735"/>
      <c r="CL12" s="736"/>
      <c r="CM12" s="734">
        <v>21</v>
      </c>
      <c r="CN12" s="735"/>
      <c r="CO12" s="735"/>
      <c r="CP12" s="735"/>
      <c r="CQ12" s="736"/>
      <c r="CR12" s="734">
        <v>2</v>
      </c>
      <c r="CS12" s="735"/>
      <c r="CT12" s="735"/>
      <c r="CU12" s="735"/>
      <c r="CV12" s="736"/>
      <c r="CW12" s="734">
        <v>19</v>
      </c>
      <c r="CX12" s="735"/>
      <c r="CY12" s="735"/>
      <c r="CZ12" s="735"/>
      <c r="DA12" s="736"/>
      <c r="DB12" s="734" t="s">
        <v>475</v>
      </c>
      <c r="DC12" s="735"/>
      <c r="DD12" s="735"/>
      <c r="DE12" s="735"/>
      <c r="DF12" s="736"/>
      <c r="DG12" s="734" t="s">
        <v>475</v>
      </c>
      <c r="DH12" s="735"/>
      <c r="DI12" s="735"/>
      <c r="DJ12" s="735"/>
      <c r="DK12" s="736"/>
      <c r="DL12" s="734" t="s">
        <v>475</v>
      </c>
      <c r="DM12" s="735"/>
      <c r="DN12" s="735"/>
      <c r="DO12" s="735"/>
      <c r="DP12" s="736"/>
      <c r="DQ12" s="734" t="s">
        <v>475</v>
      </c>
      <c r="DR12" s="735"/>
      <c r="DS12" s="735"/>
      <c r="DT12" s="735"/>
      <c r="DU12" s="736"/>
      <c r="DV12" s="737"/>
      <c r="DW12" s="738"/>
      <c r="DX12" s="738"/>
      <c r="DY12" s="738"/>
      <c r="DZ12" s="739"/>
      <c r="EA12" s="225"/>
    </row>
    <row r="13" spans="1:131" s="226" customFormat="1" ht="26.25" customHeight="1" x14ac:dyDescent="0.2">
      <c r="A13" s="232">
        <v>7</v>
      </c>
      <c r="B13" s="708" t="s">
        <v>357</v>
      </c>
      <c r="C13" s="709"/>
      <c r="D13" s="709"/>
      <c r="E13" s="709"/>
      <c r="F13" s="709"/>
      <c r="G13" s="709"/>
      <c r="H13" s="709"/>
      <c r="I13" s="709"/>
      <c r="J13" s="709"/>
      <c r="K13" s="709"/>
      <c r="L13" s="709"/>
      <c r="M13" s="709"/>
      <c r="N13" s="709"/>
      <c r="O13" s="709"/>
      <c r="P13" s="710"/>
      <c r="Q13" s="711">
        <v>119</v>
      </c>
      <c r="R13" s="712"/>
      <c r="S13" s="712"/>
      <c r="T13" s="712"/>
      <c r="U13" s="712"/>
      <c r="V13" s="712">
        <v>81</v>
      </c>
      <c r="W13" s="712"/>
      <c r="X13" s="712"/>
      <c r="Y13" s="712"/>
      <c r="Z13" s="712"/>
      <c r="AA13" s="712">
        <v>38</v>
      </c>
      <c r="AB13" s="712"/>
      <c r="AC13" s="712"/>
      <c r="AD13" s="712"/>
      <c r="AE13" s="713"/>
      <c r="AF13" s="714" t="s">
        <v>541</v>
      </c>
      <c r="AG13" s="715"/>
      <c r="AH13" s="715"/>
      <c r="AI13" s="715"/>
      <c r="AJ13" s="716"/>
      <c r="AK13" s="717">
        <v>0</v>
      </c>
      <c r="AL13" s="718"/>
      <c r="AM13" s="718"/>
      <c r="AN13" s="718"/>
      <c r="AO13" s="718"/>
      <c r="AP13" s="718">
        <v>201</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554</v>
      </c>
      <c r="BT13" s="722"/>
      <c r="BU13" s="722"/>
      <c r="BV13" s="722"/>
      <c r="BW13" s="722"/>
      <c r="BX13" s="722"/>
      <c r="BY13" s="722"/>
      <c r="BZ13" s="722"/>
      <c r="CA13" s="722"/>
      <c r="CB13" s="722"/>
      <c r="CC13" s="722"/>
      <c r="CD13" s="722"/>
      <c r="CE13" s="722"/>
      <c r="CF13" s="722"/>
      <c r="CG13" s="723"/>
      <c r="CH13" s="734">
        <v>-2</v>
      </c>
      <c r="CI13" s="735"/>
      <c r="CJ13" s="735"/>
      <c r="CK13" s="735"/>
      <c r="CL13" s="736"/>
      <c r="CM13" s="734">
        <v>32</v>
      </c>
      <c r="CN13" s="735"/>
      <c r="CO13" s="735"/>
      <c r="CP13" s="735"/>
      <c r="CQ13" s="736"/>
      <c r="CR13" s="734">
        <v>5</v>
      </c>
      <c r="CS13" s="735"/>
      <c r="CT13" s="735"/>
      <c r="CU13" s="735"/>
      <c r="CV13" s="736"/>
      <c r="CW13" s="734" t="s">
        <v>475</v>
      </c>
      <c r="CX13" s="735"/>
      <c r="CY13" s="735"/>
      <c r="CZ13" s="735"/>
      <c r="DA13" s="736"/>
      <c r="DB13" s="734" t="s">
        <v>475</v>
      </c>
      <c r="DC13" s="735"/>
      <c r="DD13" s="735"/>
      <c r="DE13" s="735"/>
      <c r="DF13" s="736"/>
      <c r="DG13" s="734" t="s">
        <v>475</v>
      </c>
      <c r="DH13" s="735"/>
      <c r="DI13" s="735"/>
      <c r="DJ13" s="735"/>
      <c r="DK13" s="736"/>
      <c r="DL13" s="734" t="s">
        <v>475</v>
      </c>
      <c r="DM13" s="735"/>
      <c r="DN13" s="735"/>
      <c r="DO13" s="735"/>
      <c r="DP13" s="736"/>
      <c r="DQ13" s="734" t="s">
        <v>475</v>
      </c>
      <c r="DR13" s="735"/>
      <c r="DS13" s="735"/>
      <c r="DT13" s="735"/>
      <c r="DU13" s="736"/>
      <c r="DV13" s="737"/>
      <c r="DW13" s="738"/>
      <c r="DX13" s="738"/>
      <c r="DY13" s="738"/>
      <c r="DZ13" s="739"/>
      <c r="EA13" s="225"/>
    </row>
    <row r="14" spans="1:131" s="226" customFormat="1" ht="26.25" customHeight="1" x14ac:dyDescent="0.2">
      <c r="A14" s="232">
        <v>8</v>
      </c>
      <c r="B14" s="708" t="s">
        <v>358</v>
      </c>
      <c r="C14" s="709"/>
      <c r="D14" s="709"/>
      <c r="E14" s="709"/>
      <c r="F14" s="709"/>
      <c r="G14" s="709"/>
      <c r="H14" s="709"/>
      <c r="I14" s="709"/>
      <c r="J14" s="709"/>
      <c r="K14" s="709"/>
      <c r="L14" s="709"/>
      <c r="M14" s="709"/>
      <c r="N14" s="709"/>
      <c r="O14" s="709"/>
      <c r="P14" s="710"/>
      <c r="Q14" s="711">
        <v>814</v>
      </c>
      <c r="R14" s="712"/>
      <c r="S14" s="712"/>
      <c r="T14" s="712"/>
      <c r="U14" s="712"/>
      <c r="V14" s="712">
        <v>511</v>
      </c>
      <c r="W14" s="712"/>
      <c r="X14" s="712"/>
      <c r="Y14" s="712"/>
      <c r="Z14" s="712"/>
      <c r="AA14" s="712">
        <v>303</v>
      </c>
      <c r="AB14" s="712"/>
      <c r="AC14" s="712"/>
      <c r="AD14" s="712"/>
      <c r="AE14" s="713"/>
      <c r="AF14" s="714" t="s">
        <v>545</v>
      </c>
      <c r="AG14" s="715"/>
      <c r="AH14" s="715"/>
      <c r="AI14" s="715"/>
      <c r="AJ14" s="716"/>
      <c r="AK14" s="717">
        <v>0</v>
      </c>
      <c r="AL14" s="718"/>
      <c r="AM14" s="718"/>
      <c r="AN14" s="718"/>
      <c r="AO14" s="718"/>
      <c r="AP14" s="718" t="s">
        <v>579</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c r="BS14" s="721" t="s">
        <v>555</v>
      </c>
      <c r="BT14" s="722"/>
      <c r="BU14" s="722"/>
      <c r="BV14" s="722"/>
      <c r="BW14" s="722"/>
      <c r="BX14" s="722"/>
      <c r="BY14" s="722"/>
      <c r="BZ14" s="722"/>
      <c r="CA14" s="722"/>
      <c r="CB14" s="722"/>
      <c r="CC14" s="722"/>
      <c r="CD14" s="722"/>
      <c r="CE14" s="722"/>
      <c r="CF14" s="722"/>
      <c r="CG14" s="723"/>
      <c r="CH14" s="734">
        <v>-6</v>
      </c>
      <c r="CI14" s="735"/>
      <c r="CJ14" s="735"/>
      <c r="CK14" s="735"/>
      <c r="CL14" s="736"/>
      <c r="CM14" s="734">
        <v>787</v>
      </c>
      <c r="CN14" s="735"/>
      <c r="CO14" s="735"/>
      <c r="CP14" s="735"/>
      <c r="CQ14" s="736"/>
      <c r="CR14" s="734">
        <v>300</v>
      </c>
      <c r="CS14" s="735"/>
      <c r="CT14" s="735"/>
      <c r="CU14" s="735"/>
      <c r="CV14" s="736"/>
      <c r="CW14" s="734" t="s">
        <v>475</v>
      </c>
      <c r="CX14" s="735"/>
      <c r="CY14" s="735"/>
      <c r="CZ14" s="735"/>
      <c r="DA14" s="736"/>
      <c r="DB14" s="734" t="s">
        <v>475</v>
      </c>
      <c r="DC14" s="735"/>
      <c r="DD14" s="735"/>
      <c r="DE14" s="735"/>
      <c r="DF14" s="736"/>
      <c r="DG14" s="734" t="s">
        <v>475</v>
      </c>
      <c r="DH14" s="735"/>
      <c r="DI14" s="735"/>
      <c r="DJ14" s="735"/>
      <c r="DK14" s="736"/>
      <c r="DL14" s="734" t="s">
        <v>475</v>
      </c>
      <c r="DM14" s="735"/>
      <c r="DN14" s="735"/>
      <c r="DO14" s="735"/>
      <c r="DP14" s="736"/>
      <c r="DQ14" s="734" t="s">
        <v>475</v>
      </c>
      <c r="DR14" s="735"/>
      <c r="DS14" s="735"/>
      <c r="DT14" s="735"/>
      <c r="DU14" s="736"/>
      <c r="DV14" s="737"/>
      <c r="DW14" s="738"/>
      <c r="DX14" s="738"/>
      <c r="DY14" s="738"/>
      <c r="DZ14" s="739"/>
      <c r="EA14" s="225"/>
    </row>
    <row r="15" spans="1:131" s="226" customFormat="1" ht="26.25" customHeight="1" x14ac:dyDescent="0.2">
      <c r="A15" s="232">
        <v>9</v>
      </c>
      <c r="B15" s="708" t="s">
        <v>359</v>
      </c>
      <c r="C15" s="709"/>
      <c r="D15" s="709"/>
      <c r="E15" s="709"/>
      <c r="F15" s="709"/>
      <c r="G15" s="709"/>
      <c r="H15" s="709"/>
      <c r="I15" s="709"/>
      <c r="J15" s="709"/>
      <c r="K15" s="709"/>
      <c r="L15" s="709"/>
      <c r="M15" s="709"/>
      <c r="N15" s="709"/>
      <c r="O15" s="709"/>
      <c r="P15" s="710"/>
      <c r="Q15" s="711">
        <v>331</v>
      </c>
      <c r="R15" s="712"/>
      <c r="S15" s="712"/>
      <c r="T15" s="712"/>
      <c r="U15" s="712"/>
      <c r="V15" s="712">
        <v>0</v>
      </c>
      <c r="W15" s="712"/>
      <c r="X15" s="712"/>
      <c r="Y15" s="712"/>
      <c r="Z15" s="712"/>
      <c r="AA15" s="712">
        <v>331</v>
      </c>
      <c r="AB15" s="712"/>
      <c r="AC15" s="712"/>
      <c r="AD15" s="712"/>
      <c r="AE15" s="713"/>
      <c r="AF15" s="714" t="s">
        <v>541</v>
      </c>
      <c r="AG15" s="715"/>
      <c r="AH15" s="715"/>
      <c r="AI15" s="715"/>
      <c r="AJ15" s="716"/>
      <c r="AK15" s="717">
        <v>0</v>
      </c>
      <c r="AL15" s="718"/>
      <c r="AM15" s="718"/>
      <c r="AN15" s="718"/>
      <c r="AO15" s="718"/>
      <c r="AP15" s="718" t="s">
        <v>579</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c r="BS15" s="721" t="s">
        <v>556</v>
      </c>
      <c r="BT15" s="722"/>
      <c r="BU15" s="722"/>
      <c r="BV15" s="722"/>
      <c r="BW15" s="722"/>
      <c r="BX15" s="722"/>
      <c r="BY15" s="722"/>
      <c r="BZ15" s="722"/>
      <c r="CA15" s="722"/>
      <c r="CB15" s="722"/>
      <c r="CC15" s="722"/>
      <c r="CD15" s="722"/>
      <c r="CE15" s="722"/>
      <c r="CF15" s="722"/>
      <c r="CG15" s="723"/>
      <c r="CH15" s="734">
        <v>0</v>
      </c>
      <c r="CI15" s="735"/>
      <c r="CJ15" s="735"/>
      <c r="CK15" s="735"/>
      <c r="CL15" s="736"/>
      <c r="CM15" s="734">
        <v>426</v>
      </c>
      <c r="CN15" s="735"/>
      <c r="CO15" s="735"/>
      <c r="CP15" s="735"/>
      <c r="CQ15" s="736"/>
      <c r="CR15" s="734">
        <v>175</v>
      </c>
      <c r="CS15" s="735"/>
      <c r="CT15" s="735"/>
      <c r="CU15" s="735"/>
      <c r="CV15" s="736"/>
      <c r="CW15" s="734" t="s">
        <v>475</v>
      </c>
      <c r="CX15" s="735"/>
      <c r="CY15" s="735"/>
      <c r="CZ15" s="735"/>
      <c r="DA15" s="736"/>
      <c r="DB15" s="734" t="s">
        <v>475</v>
      </c>
      <c r="DC15" s="735"/>
      <c r="DD15" s="735"/>
      <c r="DE15" s="735"/>
      <c r="DF15" s="736"/>
      <c r="DG15" s="734" t="s">
        <v>475</v>
      </c>
      <c r="DH15" s="735"/>
      <c r="DI15" s="735"/>
      <c r="DJ15" s="735"/>
      <c r="DK15" s="736"/>
      <c r="DL15" s="734" t="s">
        <v>475</v>
      </c>
      <c r="DM15" s="735"/>
      <c r="DN15" s="735"/>
      <c r="DO15" s="735"/>
      <c r="DP15" s="736"/>
      <c r="DQ15" s="734" t="s">
        <v>475</v>
      </c>
      <c r="DR15" s="735"/>
      <c r="DS15" s="735"/>
      <c r="DT15" s="735"/>
      <c r="DU15" s="736"/>
      <c r="DV15" s="737"/>
      <c r="DW15" s="738"/>
      <c r="DX15" s="738"/>
      <c r="DY15" s="738"/>
      <c r="DZ15" s="739"/>
      <c r="EA15" s="225"/>
    </row>
    <row r="16" spans="1:131" s="226" customFormat="1" ht="26.25" customHeight="1" x14ac:dyDescent="0.2">
      <c r="A16" s="232">
        <v>10</v>
      </c>
      <c r="B16" s="708" t="s">
        <v>360</v>
      </c>
      <c r="C16" s="709"/>
      <c r="D16" s="709"/>
      <c r="E16" s="709"/>
      <c r="F16" s="709"/>
      <c r="G16" s="709"/>
      <c r="H16" s="709"/>
      <c r="I16" s="709"/>
      <c r="J16" s="709"/>
      <c r="K16" s="709"/>
      <c r="L16" s="709"/>
      <c r="M16" s="709"/>
      <c r="N16" s="709"/>
      <c r="O16" s="709"/>
      <c r="P16" s="710"/>
      <c r="Q16" s="711">
        <v>618</v>
      </c>
      <c r="R16" s="712"/>
      <c r="S16" s="712"/>
      <c r="T16" s="712"/>
      <c r="U16" s="712"/>
      <c r="V16" s="712">
        <v>437</v>
      </c>
      <c r="W16" s="712"/>
      <c r="X16" s="712"/>
      <c r="Y16" s="712"/>
      <c r="Z16" s="712"/>
      <c r="AA16" s="712">
        <v>180</v>
      </c>
      <c r="AB16" s="712"/>
      <c r="AC16" s="712"/>
      <c r="AD16" s="712"/>
      <c r="AE16" s="713"/>
      <c r="AF16" s="714" t="s">
        <v>541</v>
      </c>
      <c r="AG16" s="715"/>
      <c r="AH16" s="715"/>
      <c r="AI16" s="715"/>
      <c r="AJ16" s="716"/>
      <c r="AK16" s="717">
        <v>44</v>
      </c>
      <c r="AL16" s="718"/>
      <c r="AM16" s="718"/>
      <c r="AN16" s="718"/>
      <c r="AO16" s="718"/>
      <c r="AP16" s="718">
        <v>5517</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c r="BS16" s="721" t="s">
        <v>557</v>
      </c>
      <c r="BT16" s="722"/>
      <c r="BU16" s="722"/>
      <c r="BV16" s="722"/>
      <c r="BW16" s="722"/>
      <c r="BX16" s="722"/>
      <c r="BY16" s="722"/>
      <c r="BZ16" s="722"/>
      <c r="CA16" s="722"/>
      <c r="CB16" s="722"/>
      <c r="CC16" s="722"/>
      <c r="CD16" s="722"/>
      <c r="CE16" s="722"/>
      <c r="CF16" s="722"/>
      <c r="CG16" s="723"/>
      <c r="CH16" s="734">
        <v>327</v>
      </c>
      <c r="CI16" s="735"/>
      <c r="CJ16" s="735"/>
      <c r="CK16" s="735"/>
      <c r="CL16" s="736"/>
      <c r="CM16" s="734">
        <v>3933</v>
      </c>
      <c r="CN16" s="735"/>
      <c r="CO16" s="735"/>
      <c r="CP16" s="735"/>
      <c r="CQ16" s="736"/>
      <c r="CR16" s="734">
        <v>48</v>
      </c>
      <c r="CS16" s="735"/>
      <c r="CT16" s="735"/>
      <c r="CU16" s="735"/>
      <c r="CV16" s="736"/>
      <c r="CW16" s="734" t="s">
        <v>475</v>
      </c>
      <c r="CX16" s="735"/>
      <c r="CY16" s="735"/>
      <c r="CZ16" s="735"/>
      <c r="DA16" s="736"/>
      <c r="DB16" s="734" t="s">
        <v>475</v>
      </c>
      <c r="DC16" s="735"/>
      <c r="DD16" s="735"/>
      <c r="DE16" s="735"/>
      <c r="DF16" s="736"/>
      <c r="DG16" s="734" t="s">
        <v>475</v>
      </c>
      <c r="DH16" s="735"/>
      <c r="DI16" s="735"/>
      <c r="DJ16" s="735"/>
      <c r="DK16" s="736"/>
      <c r="DL16" s="734" t="s">
        <v>475</v>
      </c>
      <c r="DM16" s="735"/>
      <c r="DN16" s="735"/>
      <c r="DO16" s="735"/>
      <c r="DP16" s="736"/>
      <c r="DQ16" s="734" t="s">
        <v>475</v>
      </c>
      <c r="DR16" s="735"/>
      <c r="DS16" s="735"/>
      <c r="DT16" s="735"/>
      <c r="DU16" s="736"/>
      <c r="DV16" s="737"/>
      <c r="DW16" s="738"/>
      <c r="DX16" s="738"/>
      <c r="DY16" s="738"/>
      <c r="DZ16" s="739"/>
      <c r="EA16" s="225"/>
    </row>
    <row r="17" spans="1:131" s="226" customFormat="1" ht="26.25" customHeight="1" x14ac:dyDescent="0.2">
      <c r="A17" s="232">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8"/>
      <c r="AM17" s="718"/>
      <c r="AN17" s="718"/>
      <c r="AO17" s="718"/>
      <c r="AP17" s="718"/>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558</v>
      </c>
      <c r="BT17" s="722"/>
      <c r="BU17" s="722"/>
      <c r="BV17" s="722"/>
      <c r="BW17" s="722"/>
      <c r="BX17" s="722"/>
      <c r="BY17" s="722"/>
      <c r="BZ17" s="722"/>
      <c r="CA17" s="722"/>
      <c r="CB17" s="722"/>
      <c r="CC17" s="722"/>
      <c r="CD17" s="722"/>
      <c r="CE17" s="722"/>
      <c r="CF17" s="722"/>
      <c r="CG17" s="723"/>
      <c r="CH17" s="734">
        <v>-1</v>
      </c>
      <c r="CI17" s="735"/>
      <c r="CJ17" s="735"/>
      <c r="CK17" s="735"/>
      <c r="CL17" s="736"/>
      <c r="CM17" s="734">
        <v>374</v>
      </c>
      <c r="CN17" s="735"/>
      <c r="CO17" s="735"/>
      <c r="CP17" s="735"/>
      <c r="CQ17" s="736"/>
      <c r="CR17" s="734">
        <v>135</v>
      </c>
      <c r="CS17" s="735"/>
      <c r="CT17" s="735"/>
      <c r="CU17" s="735"/>
      <c r="CV17" s="736"/>
      <c r="CW17" s="734" t="s">
        <v>475</v>
      </c>
      <c r="CX17" s="735"/>
      <c r="CY17" s="735"/>
      <c r="CZ17" s="735"/>
      <c r="DA17" s="736"/>
      <c r="DB17" s="734" t="s">
        <v>475</v>
      </c>
      <c r="DC17" s="735"/>
      <c r="DD17" s="735"/>
      <c r="DE17" s="735"/>
      <c r="DF17" s="736"/>
      <c r="DG17" s="734" t="s">
        <v>475</v>
      </c>
      <c r="DH17" s="735"/>
      <c r="DI17" s="735"/>
      <c r="DJ17" s="735"/>
      <c r="DK17" s="736"/>
      <c r="DL17" s="734" t="s">
        <v>475</v>
      </c>
      <c r="DM17" s="735"/>
      <c r="DN17" s="735"/>
      <c r="DO17" s="735"/>
      <c r="DP17" s="736"/>
      <c r="DQ17" s="734" t="s">
        <v>475</v>
      </c>
      <c r="DR17" s="735"/>
      <c r="DS17" s="735"/>
      <c r="DT17" s="735"/>
      <c r="DU17" s="736"/>
      <c r="DV17" s="737"/>
      <c r="DW17" s="738"/>
      <c r="DX17" s="738"/>
      <c r="DY17" s="738"/>
      <c r="DZ17" s="739"/>
      <c r="EA17" s="225"/>
    </row>
    <row r="18" spans="1:131" s="226" customFormat="1" ht="26.25" customHeight="1" x14ac:dyDescent="0.2">
      <c r="A18" s="232">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8"/>
      <c r="AM18" s="718"/>
      <c r="AN18" s="718"/>
      <c r="AO18" s="718"/>
      <c r="AP18" s="718"/>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559</v>
      </c>
      <c r="BT18" s="722"/>
      <c r="BU18" s="722"/>
      <c r="BV18" s="722"/>
      <c r="BW18" s="722"/>
      <c r="BX18" s="722"/>
      <c r="BY18" s="722"/>
      <c r="BZ18" s="722"/>
      <c r="CA18" s="722"/>
      <c r="CB18" s="722"/>
      <c r="CC18" s="722"/>
      <c r="CD18" s="722"/>
      <c r="CE18" s="722"/>
      <c r="CF18" s="722"/>
      <c r="CG18" s="723"/>
      <c r="CH18" s="734">
        <v>-40</v>
      </c>
      <c r="CI18" s="735"/>
      <c r="CJ18" s="735"/>
      <c r="CK18" s="735"/>
      <c r="CL18" s="736"/>
      <c r="CM18" s="734">
        <v>584</v>
      </c>
      <c r="CN18" s="735"/>
      <c r="CO18" s="735"/>
      <c r="CP18" s="735"/>
      <c r="CQ18" s="736"/>
      <c r="CR18" s="734">
        <v>32</v>
      </c>
      <c r="CS18" s="735"/>
      <c r="CT18" s="735"/>
      <c r="CU18" s="735"/>
      <c r="CV18" s="736"/>
      <c r="CW18" s="734">
        <v>38</v>
      </c>
      <c r="CX18" s="735"/>
      <c r="CY18" s="735"/>
      <c r="CZ18" s="735"/>
      <c r="DA18" s="736"/>
      <c r="DB18" s="734" t="s">
        <v>475</v>
      </c>
      <c r="DC18" s="735"/>
      <c r="DD18" s="735"/>
      <c r="DE18" s="735"/>
      <c r="DF18" s="736"/>
      <c r="DG18" s="734" t="s">
        <v>475</v>
      </c>
      <c r="DH18" s="735"/>
      <c r="DI18" s="735"/>
      <c r="DJ18" s="735"/>
      <c r="DK18" s="736"/>
      <c r="DL18" s="734" t="s">
        <v>475</v>
      </c>
      <c r="DM18" s="735"/>
      <c r="DN18" s="735"/>
      <c r="DO18" s="735"/>
      <c r="DP18" s="736"/>
      <c r="DQ18" s="734" t="s">
        <v>475</v>
      </c>
      <c r="DR18" s="735"/>
      <c r="DS18" s="735"/>
      <c r="DT18" s="735"/>
      <c r="DU18" s="736"/>
      <c r="DV18" s="737"/>
      <c r="DW18" s="738"/>
      <c r="DX18" s="738"/>
      <c r="DY18" s="738"/>
      <c r="DZ18" s="739"/>
      <c r="EA18" s="225"/>
    </row>
    <row r="19" spans="1:131" s="226" customFormat="1" ht="26.25" customHeight="1" x14ac:dyDescent="0.2">
      <c r="A19" s="232">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8"/>
      <c r="AM19" s="718"/>
      <c r="AN19" s="718"/>
      <c r="AO19" s="718"/>
      <c r="AP19" s="718"/>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c r="BS19" s="721" t="s">
        <v>560</v>
      </c>
      <c r="BT19" s="722"/>
      <c r="BU19" s="722"/>
      <c r="BV19" s="722"/>
      <c r="BW19" s="722"/>
      <c r="BX19" s="722"/>
      <c r="BY19" s="722"/>
      <c r="BZ19" s="722"/>
      <c r="CA19" s="722"/>
      <c r="CB19" s="722"/>
      <c r="CC19" s="722"/>
      <c r="CD19" s="722"/>
      <c r="CE19" s="722"/>
      <c r="CF19" s="722"/>
      <c r="CG19" s="723"/>
      <c r="CH19" s="734">
        <v>2</v>
      </c>
      <c r="CI19" s="735"/>
      <c r="CJ19" s="735"/>
      <c r="CK19" s="735"/>
      <c r="CL19" s="736"/>
      <c r="CM19" s="734">
        <v>24</v>
      </c>
      <c r="CN19" s="735"/>
      <c r="CO19" s="735"/>
      <c r="CP19" s="735"/>
      <c r="CQ19" s="736"/>
      <c r="CR19" s="734">
        <v>25</v>
      </c>
      <c r="CS19" s="735"/>
      <c r="CT19" s="735"/>
      <c r="CU19" s="735"/>
      <c r="CV19" s="736"/>
      <c r="CW19" s="734">
        <v>39</v>
      </c>
      <c r="CX19" s="735"/>
      <c r="CY19" s="735"/>
      <c r="CZ19" s="735"/>
      <c r="DA19" s="736"/>
      <c r="DB19" s="734" t="s">
        <v>475</v>
      </c>
      <c r="DC19" s="735"/>
      <c r="DD19" s="735"/>
      <c r="DE19" s="735"/>
      <c r="DF19" s="736"/>
      <c r="DG19" s="734" t="s">
        <v>475</v>
      </c>
      <c r="DH19" s="735"/>
      <c r="DI19" s="735"/>
      <c r="DJ19" s="735"/>
      <c r="DK19" s="736"/>
      <c r="DL19" s="734" t="s">
        <v>475</v>
      </c>
      <c r="DM19" s="735"/>
      <c r="DN19" s="735"/>
      <c r="DO19" s="735"/>
      <c r="DP19" s="736"/>
      <c r="DQ19" s="734" t="s">
        <v>475</v>
      </c>
      <c r="DR19" s="735"/>
      <c r="DS19" s="735"/>
      <c r="DT19" s="735"/>
      <c r="DU19" s="736"/>
      <c r="DV19" s="737"/>
      <c r="DW19" s="738"/>
      <c r="DX19" s="738"/>
      <c r="DY19" s="738"/>
      <c r="DZ19" s="739"/>
      <c r="EA19" s="225"/>
    </row>
    <row r="20" spans="1:131" s="226" customFormat="1" ht="26.25" customHeight="1" x14ac:dyDescent="0.2">
      <c r="A20" s="232">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561</v>
      </c>
      <c r="BT20" s="722"/>
      <c r="BU20" s="722"/>
      <c r="BV20" s="722"/>
      <c r="BW20" s="722"/>
      <c r="BX20" s="722"/>
      <c r="BY20" s="722"/>
      <c r="BZ20" s="722"/>
      <c r="CA20" s="722"/>
      <c r="CB20" s="722"/>
      <c r="CC20" s="722"/>
      <c r="CD20" s="722"/>
      <c r="CE20" s="722"/>
      <c r="CF20" s="722"/>
      <c r="CG20" s="723"/>
      <c r="CH20" s="734">
        <v>4</v>
      </c>
      <c r="CI20" s="735"/>
      <c r="CJ20" s="735"/>
      <c r="CK20" s="735"/>
      <c r="CL20" s="736"/>
      <c r="CM20" s="734">
        <v>1238</v>
      </c>
      <c r="CN20" s="735"/>
      <c r="CO20" s="735"/>
      <c r="CP20" s="735"/>
      <c r="CQ20" s="736"/>
      <c r="CR20" s="734">
        <v>78</v>
      </c>
      <c r="CS20" s="735"/>
      <c r="CT20" s="735"/>
      <c r="CU20" s="735"/>
      <c r="CV20" s="736"/>
      <c r="CW20" s="734">
        <v>1</v>
      </c>
      <c r="CX20" s="735"/>
      <c r="CY20" s="735"/>
      <c r="CZ20" s="735"/>
      <c r="DA20" s="736"/>
      <c r="DB20" s="734" t="s">
        <v>475</v>
      </c>
      <c r="DC20" s="735"/>
      <c r="DD20" s="735"/>
      <c r="DE20" s="735"/>
      <c r="DF20" s="736"/>
      <c r="DG20" s="734" t="s">
        <v>475</v>
      </c>
      <c r="DH20" s="735"/>
      <c r="DI20" s="735"/>
      <c r="DJ20" s="735"/>
      <c r="DK20" s="736"/>
      <c r="DL20" s="734" t="s">
        <v>475</v>
      </c>
      <c r="DM20" s="735"/>
      <c r="DN20" s="735"/>
      <c r="DO20" s="735"/>
      <c r="DP20" s="736"/>
      <c r="DQ20" s="734" t="s">
        <v>475</v>
      </c>
      <c r="DR20" s="735"/>
      <c r="DS20" s="735"/>
      <c r="DT20" s="735"/>
      <c r="DU20" s="736"/>
      <c r="DV20" s="737"/>
      <c r="DW20" s="738"/>
      <c r="DX20" s="738"/>
      <c r="DY20" s="738"/>
      <c r="DZ20" s="739"/>
      <c r="EA20" s="225"/>
    </row>
    <row r="21" spans="1:131" s="226" customFormat="1" ht="26.25" customHeight="1" thickBot="1" x14ac:dyDescent="0.25">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562</v>
      </c>
      <c r="BT21" s="722"/>
      <c r="BU21" s="722"/>
      <c r="BV21" s="722"/>
      <c r="BW21" s="722"/>
      <c r="BX21" s="722"/>
      <c r="BY21" s="722"/>
      <c r="BZ21" s="722"/>
      <c r="CA21" s="722"/>
      <c r="CB21" s="722"/>
      <c r="CC21" s="722"/>
      <c r="CD21" s="722"/>
      <c r="CE21" s="722"/>
      <c r="CF21" s="722"/>
      <c r="CG21" s="723"/>
      <c r="CH21" s="734">
        <v>-6</v>
      </c>
      <c r="CI21" s="735"/>
      <c r="CJ21" s="735"/>
      <c r="CK21" s="735"/>
      <c r="CL21" s="736"/>
      <c r="CM21" s="734">
        <v>1972</v>
      </c>
      <c r="CN21" s="735"/>
      <c r="CO21" s="735"/>
      <c r="CP21" s="735"/>
      <c r="CQ21" s="736"/>
      <c r="CR21" s="734">
        <v>1707</v>
      </c>
      <c r="CS21" s="735"/>
      <c r="CT21" s="735"/>
      <c r="CU21" s="735"/>
      <c r="CV21" s="736"/>
      <c r="CW21" s="734">
        <v>79</v>
      </c>
      <c r="CX21" s="735"/>
      <c r="CY21" s="735"/>
      <c r="CZ21" s="735"/>
      <c r="DA21" s="736"/>
      <c r="DB21" s="734">
        <v>33</v>
      </c>
      <c r="DC21" s="735"/>
      <c r="DD21" s="735"/>
      <c r="DE21" s="735"/>
      <c r="DF21" s="736"/>
      <c r="DG21" s="734" t="s">
        <v>475</v>
      </c>
      <c r="DH21" s="735"/>
      <c r="DI21" s="735"/>
      <c r="DJ21" s="735"/>
      <c r="DK21" s="736"/>
      <c r="DL21" s="734">
        <v>13</v>
      </c>
      <c r="DM21" s="735"/>
      <c r="DN21" s="735"/>
      <c r="DO21" s="735"/>
      <c r="DP21" s="736"/>
      <c r="DQ21" s="734" t="s">
        <v>475</v>
      </c>
      <c r="DR21" s="735"/>
      <c r="DS21" s="735"/>
      <c r="DT21" s="735"/>
      <c r="DU21" s="736"/>
      <c r="DV21" s="737"/>
      <c r="DW21" s="738"/>
      <c r="DX21" s="738"/>
      <c r="DY21" s="738"/>
      <c r="DZ21" s="739"/>
      <c r="EA21" s="225"/>
    </row>
    <row r="22" spans="1:131" s="226" customFormat="1" ht="26.25" customHeight="1" x14ac:dyDescent="0.2">
      <c r="A22" s="232">
        <v>16</v>
      </c>
      <c r="B22" s="740"/>
      <c r="C22" s="741"/>
      <c r="D22" s="741"/>
      <c r="E22" s="741"/>
      <c r="F22" s="741"/>
      <c r="G22" s="741"/>
      <c r="H22" s="741"/>
      <c r="I22" s="741"/>
      <c r="J22" s="741"/>
      <c r="K22" s="741"/>
      <c r="L22" s="741"/>
      <c r="M22" s="741"/>
      <c r="N22" s="741"/>
      <c r="O22" s="741"/>
      <c r="P22" s="742"/>
      <c r="Q22" s="743"/>
      <c r="R22" s="744"/>
      <c r="S22" s="744"/>
      <c r="T22" s="744"/>
      <c r="U22" s="744"/>
      <c r="V22" s="744"/>
      <c r="W22" s="744"/>
      <c r="X22" s="744"/>
      <c r="Y22" s="744"/>
      <c r="Z22" s="744"/>
      <c r="AA22" s="744"/>
      <c r="AB22" s="744"/>
      <c r="AC22" s="744"/>
      <c r="AD22" s="744"/>
      <c r="AE22" s="745"/>
      <c r="AF22" s="746"/>
      <c r="AG22" s="747"/>
      <c r="AH22" s="747"/>
      <c r="AI22" s="747"/>
      <c r="AJ22" s="748"/>
      <c r="AK22" s="761"/>
      <c r="AL22" s="762"/>
      <c r="AM22" s="762"/>
      <c r="AN22" s="762"/>
      <c r="AO22" s="762"/>
      <c r="AP22" s="762"/>
      <c r="AQ22" s="762"/>
      <c r="AR22" s="762"/>
      <c r="AS22" s="762"/>
      <c r="AT22" s="762"/>
      <c r="AU22" s="763"/>
      <c r="AV22" s="763"/>
      <c r="AW22" s="763"/>
      <c r="AX22" s="763"/>
      <c r="AY22" s="764"/>
      <c r="AZ22" s="765" t="s">
        <v>361</v>
      </c>
      <c r="BA22" s="765"/>
      <c r="BB22" s="765"/>
      <c r="BC22" s="765"/>
      <c r="BD22" s="766"/>
      <c r="BE22" s="224"/>
      <c r="BF22" s="224"/>
      <c r="BG22" s="224"/>
      <c r="BH22" s="224"/>
      <c r="BI22" s="224"/>
      <c r="BJ22" s="224"/>
      <c r="BK22" s="224"/>
      <c r="BL22" s="224"/>
      <c r="BM22" s="224"/>
      <c r="BN22" s="224"/>
      <c r="BO22" s="224"/>
      <c r="BP22" s="224"/>
      <c r="BQ22" s="233">
        <v>16</v>
      </c>
      <c r="BR22" s="234"/>
      <c r="BS22" s="721" t="s">
        <v>563</v>
      </c>
      <c r="BT22" s="722"/>
      <c r="BU22" s="722"/>
      <c r="BV22" s="722"/>
      <c r="BW22" s="722"/>
      <c r="BX22" s="722"/>
      <c r="BY22" s="722"/>
      <c r="BZ22" s="722"/>
      <c r="CA22" s="722"/>
      <c r="CB22" s="722"/>
      <c r="CC22" s="722"/>
      <c r="CD22" s="722"/>
      <c r="CE22" s="722"/>
      <c r="CF22" s="722"/>
      <c r="CG22" s="723"/>
      <c r="CH22" s="734">
        <v>7</v>
      </c>
      <c r="CI22" s="735"/>
      <c r="CJ22" s="735"/>
      <c r="CK22" s="735"/>
      <c r="CL22" s="736"/>
      <c r="CM22" s="734">
        <v>243</v>
      </c>
      <c r="CN22" s="735"/>
      <c r="CO22" s="735"/>
      <c r="CP22" s="735"/>
      <c r="CQ22" s="736"/>
      <c r="CR22" s="734">
        <v>119</v>
      </c>
      <c r="CS22" s="735"/>
      <c r="CT22" s="735"/>
      <c r="CU22" s="735"/>
      <c r="CV22" s="736"/>
      <c r="CW22" s="734" t="s">
        <v>475</v>
      </c>
      <c r="CX22" s="735"/>
      <c r="CY22" s="735"/>
      <c r="CZ22" s="735"/>
      <c r="DA22" s="736"/>
      <c r="DB22" s="734" t="s">
        <v>475</v>
      </c>
      <c r="DC22" s="735"/>
      <c r="DD22" s="735"/>
      <c r="DE22" s="735"/>
      <c r="DF22" s="736"/>
      <c r="DG22" s="734" t="s">
        <v>475</v>
      </c>
      <c r="DH22" s="735"/>
      <c r="DI22" s="735"/>
      <c r="DJ22" s="735"/>
      <c r="DK22" s="736"/>
      <c r="DL22" s="734" t="s">
        <v>475</v>
      </c>
      <c r="DM22" s="735"/>
      <c r="DN22" s="735"/>
      <c r="DO22" s="735"/>
      <c r="DP22" s="736"/>
      <c r="DQ22" s="734" t="s">
        <v>475</v>
      </c>
      <c r="DR22" s="735"/>
      <c r="DS22" s="735"/>
      <c r="DT22" s="735"/>
      <c r="DU22" s="736"/>
      <c r="DV22" s="737"/>
      <c r="DW22" s="738"/>
      <c r="DX22" s="738"/>
      <c r="DY22" s="738"/>
      <c r="DZ22" s="739"/>
      <c r="EA22" s="225"/>
    </row>
    <row r="23" spans="1:131" s="226" customFormat="1" ht="26.25" customHeight="1" thickBot="1" x14ac:dyDescent="0.25">
      <c r="A23" s="235" t="s">
        <v>362</v>
      </c>
      <c r="B23" s="749" t="s">
        <v>363</v>
      </c>
      <c r="C23" s="750"/>
      <c r="D23" s="750"/>
      <c r="E23" s="750"/>
      <c r="F23" s="750"/>
      <c r="G23" s="750"/>
      <c r="H23" s="750"/>
      <c r="I23" s="750"/>
      <c r="J23" s="750"/>
      <c r="K23" s="750"/>
      <c r="L23" s="750"/>
      <c r="M23" s="750"/>
      <c r="N23" s="750"/>
      <c r="O23" s="750"/>
      <c r="P23" s="751"/>
      <c r="Q23" s="752">
        <v>920336</v>
      </c>
      <c r="R23" s="753"/>
      <c r="S23" s="753"/>
      <c r="T23" s="753"/>
      <c r="U23" s="753"/>
      <c r="V23" s="753">
        <v>907583</v>
      </c>
      <c r="W23" s="753"/>
      <c r="X23" s="753"/>
      <c r="Y23" s="753"/>
      <c r="Z23" s="753"/>
      <c r="AA23" s="753">
        <v>12753</v>
      </c>
      <c r="AB23" s="753"/>
      <c r="AC23" s="753"/>
      <c r="AD23" s="753"/>
      <c r="AE23" s="754"/>
      <c r="AF23" s="755">
        <v>1882</v>
      </c>
      <c r="AG23" s="753"/>
      <c r="AH23" s="753"/>
      <c r="AI23" s="753"/>
      <c r="AJ23" s="756"/>
      <c r="AK23" s="757"/>
      <c r="AL23" s="758"/>
      <c r="AM23" s="758"/>
      <c r="AN23" s="758"/>
      <c r="AO23" s="758"/>
      <c r="AP23" s="753">
        <v>1442101</v>
      </c>
      <c r="AQ23" s="753"/>
      <c r="AR23" s="753"/>
      <c r="AS23" s="753"/>
      <c r="AT23" s="753"/>
      <c r="AU23" s="759"/>
      <c r="AV23" s="759"/>
      <c r="AW23" s="759"/>
      <c r="AX23" s="759"/>
      <c r="AY23" s="760"/>
      <c r="AZ23" s="768" t="s">
        <v>113</v>
      </c>
      <c r="BA23" s="769"/>
      <c r="BB23" s="769"/>
      <c r="BC23" s="769"/>
      <c r="BD23" s="770"/>
      <c r="BE23" s="224"/>
      <c r="BF23" s="224"/>
      <c r="BG23" s="224"/>
      <c r="BH23" s="224"/>
      <c r="BI23" s="224"/>
      <c r="BJ23" s="224"/>
      <c r="BK23" s="224"/>
      <c r="BL23" s="224"/>
      <c r="BM23" s="224"/>
      <c r="BN23" s="224"/>
      <c r="BO23" s="224"/>
      <c r="BP23" s="224"/>
      <c r="BQ23" s="233">
        <v>17</v>
      </c>
      <c r="BR23" s="234"/>
      <c r="BS23" s="721" t="s">
        <v>564</v>
      </c>
      <c r="BT23" s="722"/>
      <c r="BU23" s="722"/>
      <c r="BV23" s="722"/>
      <c r="BW23" s="722"/>
      <c r="BX23" s="722"/>
      <c r="BY23" s="722"/>
      <c r="BZ23" s="722"/>
      <c r="CA23" s="722"/>
      <c r="CB23" s="722"/>
      <c r="CC23" s="722"/>
      <c r="CD23" s="722"/>
      <c r="CE23" s="722"/>
      <c r="CF23" s="722"/>
      <c r="CG23" s="723"/>
      <c r="CH23" s="734">
        <v>31</v>
      </c>
      <c r="CI23" s="735"/>
      <c r="CJ23" s="735"/>
      <c r="CK23" s="735"/>
      <c r="CL23" s="736"/>
      <c r="CM23" s="734">
        <v>1498</v>
      </c>
      <c r="CN23" s="735"/>
      <c r="CO23" s="735"/>
      <c r="CP23" s="735"/>
      <c r="CQ23" s="736"/>
      <c r="CR23" s="734">
        <v>647</v>
      </c>
      <c r="CS23" s="735"/>
      <c r="CT23" s="735"/>
      <c r="CU23" s="735"/>
      <c r="CV23" s="736"/>
      <c r="CW23" s="734">
        <v>166</v>
      </c>
      <c r="CX23" s="735"/>
      <c r="CY23" s="735"/>
      <c r="CZ23" s="735"/>
      <c r="DA23" s="736"/>
      <c r="DB23" s="734">
        <v>6475</v>
      </c>
      <c r="DC23" s="735"/>
      <c r="DD23" s="735"/>
      <c r="DE23" s="735"/>
      <c r="DF23" s="736"/>
      <c r="DG23" s="734" t="s">
        <v>475</v>
      </c>
      <c r="DH23" s="735"/>
      <c r="DI23" s="735"/>
      <c r="DJ23" s="735"/>
      <c r="DK23" s="736"/>
      <c r="DL23" s="734">
        <v>375</v>
      </c>
      <c r="DM23" s="735"/>
      <c r="DN23" s="735"/>
      <c r="DO23" s="735"/>
      <c r="DP23" s="736"/>
      <c r="DQ23" s="734" t="s">
        <v>475</v>
      </c>
      <c r="DR23" s="735"/>
      <c r="DS23" s="735"/>
      <c r="DT23" s="735"/>
      <c r="DU23" s="736"/>
      <c r="DV23" s="737"/>
      <c r="DW23" s="738"/>
      <c r="DX23" s="738"/>
      <c r="DY23" s="738"/>
      <c r="DZ23" s="739"/>
      <c r="EA23" s="225"/>
    </row>
    <row r="24" spans="1:131" s="226" customFormat="1" ht="26.25" customHeight="1" x14ac:dyDescent="0.2">
      <c r="A24" s="767" t="s">
        <v>364</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223"/>
      <c r="BA24" s="223"/>
      <c r="BB24" s="223"/>
      <c r="BC24" s="223"/>
      <c r="BD24" s="223"/>
      <c r="BE24" s="224"/>
      <c r="BF24" s="224"/>
      <c r="BG24" s="224"/>
      <c r="BH24" s="224"/>
      <c r="BI24" s="224"/>
      <c r="BJ24" s="224"/>
      <c r="BK24" s="224"/>
      <c r="BL24" s="224"/>
      <c r="BM24" s="224"/>
      <c r="BN24" s="224"/>
      <c r="BO24" s="224"/>
      <c r="BP24" s="224"/>
      <c r="BQ24" s="233">
        <v>18</v>
      </c>
      <c r="BR24" s="234"/>
      <c r="BS24" s="721" t="s">
        <v>565</v>
      </c>
      <c r="BT24" s="722"/>
      <c r="BU24" s="722"/>
      <c r="BV24" s="722"/>
      <c r="BW24" s="722"/>
      <c r="BX24" s="722"/>
      <c r="BY24" s="722"/>
      <c r="BZ24" s="722"/>
      <c r="CA24" s="722"/>
      <c r="CB24" s="722"/>
      <c r="CC24" s="722"/>
      <c r="CD24" s="722"/>
      <c r="CE24" s="722"/>
      <c r="CF24" s="722"/>
      <c r="CG24" s="723"/>
      <c r="CH24" s="734">
        <v>-44</v>
      </c>
      <c r="CI24" s="735"/>
      <c r="CJ24" s="735"/>
      <c r="CK24" s="735"/>
      <c r="CL24" s="736"/>
      <c r="CM24" s="734">
        <v>5401</v>
      </c>
      <c r="CN24" s="735"/>
      <c r="CO24" s="735"/>
      <c r="CP24" s="735"/>
      <c r="CQ24" s="736"/>
      <c r="CR24" s="734">
        <v>1490</v>
      </c>
      <c r="CS24" s="735"/>
      <c r="CT24" s="735"/>
      <c r="CU24" s="735"/>
      <c r="CV24" s="736"/>
      <c r="CW24" s="734" t="s">
        <v>475</v>
      </c>
      <c r="CX24" s="735"/>
      <c r="CY24" s="735"/>
      <c r="CZ24" s="735"/>
      <c r="DA24" s="736"/>
      <c r="DB24" s="734" t="s">
        <v>475</v>
      </c>
      <c r="DC24" s="735"/>
      <c r="DD24" s="735"/>
      <c r="DE24" s="735"/>
      <c r="DF24" s="736"/>
      <c r="DG24" s="734" t="s">
        <v>475</v>
      </c>
      <c r="DH24" s="735"/>
      <c r="DI24" s="735"/>
      <c r="DJ24" s="735"/>
      <c r="DK24" s="736"/>
      <c r="DL24" s="734" t="s">
        <v>475</v>
      </c>
      <c r="DM24" s="735"/>
      <c r="DN24" s="735"/>
      <c r="DO24" s="735"/>
      <c r="DP24" s="736"/>
      <c r="DQ24" s="734" t="s">
        <v>475</v>
      </c>
      <c r="DR24" s="735"/>
      <c r="DS24" s="735"/>
      <c r="DT24" s="735"/>
      <c r="DU24" s="736"/>
      <c r="DV24" s="737"/>
      <c r="DW24" s="738"/>
      <c r="DX24" s="738"/>
      <c r="DY24" s="738"/>
      <c r="DZ24" s="739"/>
      <c r="EA24" s="225"/>
    </row>
    <row r="25" spans="1:131" s="218" customFormat="1" ht="26.25" customHeight="1" thickBot="1" x14ac:dyDescent="0.25">
      <c r="A25" s="702" t="s">
        <v>365</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566</v>
      </c>
      <c r="BT25" s="722"/>
      <c r="BU25" s="722"/>
      <c r="BV25" s="722"/>
      <c r="BW25" s="722"/>
      <c r="BX25" s="722"/>
      <c r="BY25" s="722"/>
      <c r="BZ25" s="722"/>
      <c r="CA25" s="722"/>
      <c r="CB25" s="722"/>
      <c r="CC25" s="722"/>
      <c r="CD25" s="722"/>
      <c r="CE25" s="722"/>
      <c r="CF25" s="722"/>
      <c r="CG25" s="723"/>
      <c r="CH25" s="734">
        <v>6</v>
      </c>
      <c r="CI25" s="735"/>
      <c r="CJ25" s="735"/>
      <c r="CK25" s="735"/>
      <c r="CL25" s="736"/>
      <c r="CM25" s="734">
        <v>519</v>
      </c>
      <c r="CN25" s="735"/>
      <c r="CO25" s="735"/>
      <c r="CP25" s="735"/>
      <c r="CQ25" s="736"/>
      <c r="CR25" s="734">
        <v>144</v>
      </c>
      <c r="CS25" s="735"/>
      <c r="CT25" s="735"/>
      <c r="CU25" s="735"/>
      <c r="CV25" s="736"/>
      <c r="CW25" s="734">
        <v>202</v>
      </c>
      <c r="CX25" s="735"/>
      <c r="CY25" s="735"/>
      <c r="CZ25" s="735"/>
      <c r="DA25" s="736"/>
      <c r="DB25" s="734" t="s">
        <v>475</v>
      </c>
      <c r="DC25" s="735"/>
      <c r="DD25" s="735"/>
      <c r="DE25" s="735"/>
      <c r="DF25" s="736"/>
      <c r="DG25" s="734" t="s">
        <v>475</v>
      </c>
      <c r="DH25" s="735"/>
      <c r="DI25" s="735"/>
      <c r="DJ25" s="735"/>
      <c r="DK25" s="736"/>
      <c r="DL25" s="734" t="s">
        <v>475</v>
      </c>
      <c r="DM25" s="735"/>
      <c r="DN25" s="735"/>
      <c r="DO25" s="735"/>
      <c r="DP25" s="736"/>
      <c r="DQ25" s="734" t="s">
        <v>475</v>
      </c>
      <c r="DR25" s="735"/>
      <c r="DS25" s="735"/>
      <c r="DT25" s="735"/>
      <c r="DU25" s="736"/>
      <c r="DV25" s="737"/>
      <c r="DW25" s="738"/>
      <c r="DX25" s="738"/>
      <c r="DY25" s="738"/>
      <c r="DZ25" s="739"/>
      <c r="EA25" s="217"/>
    </row>
    <row r="26" spans="1:131" s="218" customFormat="1" ht="26.25" customHeight="1" x14ac:dyDescent="0.2">
      <c r="A26" s="693" t="s">
        <v>334</v>
      </c>
      <c r="B26" s="694"/>
      <c r="C26" s="694"/>
      <c r="D26" s="694"/>
      <c r="E26" s="694"/>
      <c r="F26" s="694"/>
      <c r="G26" s="694"/>
      <c r="H26" s="694"/>
      <c r="I26" s="694"/>
      <c r="J26" s="694"/>
      <c r="K26" s="694"/>
      <c r="L26" s="694"/>
      <c r="M26" s="694"/>
      <c r="N26" s="694"/>
      <c r="O26" s="694"/>
      <c r="P26" s="695"/>
      <c r="Q26" s="670" t="s">
        <v>366</v>
      </c>
      <c r="R26" s="671"/>
      <c r="S26" s="671"/>
      <c r="T26" s="671"/>
      <c r="U26" s="672"/>
      <c r="V26" s="670" t="s">
        <v>367</v>
      </c>
      <c r="W26" s="671"/>
      <c r="X26" s="671"/>
      <c r="Y26" s="671"/>
      <c r="Z26" s="672"/>
      <c r="AA26" s="670" t="s">
        <v>368</v>
      </c>
      <c r="AB26" s="671"/>
      <c r="AC26" s="671"/>
      <c r="AD26" s="671"/>
      <c r="AE26" s="671"/>
      <c r="AF26" s="771" t="s">
        <v>369</v>
      </c>
      <c r="AG26" s="772"/>
      <c r="AH26" s="772"/>
      <c r="AI26" s="772"/>
      <c r="AJ26" s="773"/>
      <c r="AK26" s="671" t="s">
        <v>370</v>
      </c>
      <c r="AL26" s="671"/>
      <c r="AM26" s="671"/>
      <c r="AN26" s="671"/>
      <c r="AO26" s="672"/>
      <c r="AP26" s="670" t="s">
        <v>371</v>
      </c>
      <c r="AQ26" s="671"/>
      <c r="AR26" s="671"/>
      <c r="AS26" s="671"/>
      <c r="AT26" s="672"/>
      <c r="AU26" s="670" t="s">
        <v>372</v>
      </c>
      <c r="AV26" s="671"/>
      <c r="AW26" s="671"/>
      <c r="AX26" s="671"/>
      <c r="AY26" s="672"/>
      <c r="AZ26" s="670" t="s">
        <v>373</v>
      </c>
      <c r="BA26" s="671"/>
      <c r="BB26" s="671"/>
      <c r="BC26" s="671"/>
      <c r="BD26" s="672"/>
      <c r="BE26" s="670" t="s">
        <v>341</v>
      </c>
      <c r="BF26" s="671"/>
      <c r="BG26" s="671"/>
      <c r="BH26" s="671"/>
      <c r="BI26" s="682"/>
      <c r="BJ26" s="223"/>
      <c r="BK26" s="223"/>
      <c r="BL26" s="223"/>
      <c r="BM26" s="223"/>
      <c r="BN26" s="223"/>
      <c r="BO26" s="236"/>
      <c r="BP26" s="236"/>
      <c r="BQ26" s="233">
        <v>20</v>
      </c>
      <c r="BR26" s="234"/>
      <c r="BS26" s="721" t="s">
        <v>567</v>
      </c>
      <c r="BT26" s="722"/>
      <c r="BU26" s="722"/>
      <c r="BV26" s="722"/>
      <c r="BW26" s="722"/>
      <c r="BX26" s="722"/>
      <c r="BY26" s="722"/>
      <c r="BZ26" s="722"/>
      <c r="CA26" s="722"/>
      <c r="CB26" s="722"/>
      <c r="CC26" s="722"/>
      <c r="CD26" s="722"/>
      <c r="CE26" s="722"/>
      <c r="CF26" s="722"/>
      <c r="CG26" s="723"/>
      <c r="CH26" s="734">
        <v>106</v>
      </c>
      <c r="CI26" s="735"/>
      <c r="CJ26" s="735"/>
      <c r="CK26" s="735"/>
      <c r="CL26" s="736"/>
      <c r="CM26" s="734">
        <v>7300</v>
      </c>
      <c r="CN26" s="735"/>
      <c r="CO26" s="735"/>
      <c r="CP26" s="735"/>
      <c r="CQ26" s="736"/>
      <c r="CR26" s="734">
        <v>5</v>
      </c>
      <c r="CS26" s="735"/>
      <c r="CT26" s="735"/>
      <c r="CU26" s="735"/>
      <c r="CV26" s="736"/>
      <c r="CW26" s="734" t="s">
        <v>475</v>
      </c>
      <c r="CX26" s="735"/>
      <c r="CY26" s="735"/>
      <c r="CZ26" s="735"/>
      <c r="DA26" s="736"/>
      <c r="DB26" s="734" t="s">
        <v>475</v>
      </c>
      <c r="DC26" s="735"/>
      <c r="DD26" s="735"/>
      <c r="DE26" s="735"/>
      <c r="DF26" s="736"/>
      <c r="DG26" s="734">
        <v>1777</v>
      </c>
      <c r="DH26" s="735"/>
      <c r="DI26" s="735"/>
      <c r="DJ26" s="735"/>
      <c r="DK26" s="736"/>
      <c r="DL26" s="734" t="s">
        <v>475</v>
      </c>
      <c r="DM26" s="735"/>
      <c r="DN26" s="735"/>
      <c r="DO26" s="735"/>
      <c r="DP26" s="736"/>
      <c r="DQ26" s="734" t="s">
        <v>475</v>
      </c>
      <c r="DR26" s="735"/>
      <c r="DS26" s="735"/>
      <c r="DT26" s="735"/>
      <c r="DU26" s="736"/>
      <c r="DV26" s="737"/>
      <c r="DW26" s="738"/>
      <c r="DX26" s="738"/>
      <c r="DY26" s="738"/>
      <c r="DZ26" s="739"/>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4"/>
      <c r="AG27" s="775"/>
      <c r="AH27" s="775"/>
      <c r="AI27" s="775"/>
      <c r="AJ27" s="776"/>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568</v>
      </c>
      <c r="BT27" s="722"/>
      <c r="BU27" s="722"/>
      <c r="BV27" s="722"/>
      <c r="BW27" s="722"/>
      <c r="BX27" s="722"/>
      <c r="BY27" s="722"/>
      <c r="BZ27" s="722"/>
      <c r="CA27" s="722"/>
      <c r="CB27" s="722"/>
      <c r="CC27" s="722"/>
      <c r="CD27" s="722"/>
      <c r="CE27" s="722"/>
      <c r="CF27" s="722"/>
      <c r="CG27" s="723"/>
      <c r="CH27" s="734" t="s">
        <v>475</v>
      </c>
      <c r="CI27" s="735"/>
      <c r="CJ27" s="735"/>
      <c r="CK27" s="735"/>
      <c r="CL27" s="736"/>
      <c r="CM27" s="734" t="s">
        <v>475</v>
      </c>
      <c r="CN27" s="735"/>
      <c r="CO27" s="735"/>
      <c r="CP27" s="735"/>
      <c r="CQ27" s="736"/>
      <c r="CR27" s="734" t="s">
        <v>475</v>
      </c>
      <c r="CS27" s="735"/>
      <c r="CT27" s="735"/>
      <c r="CU27" s="735"/>
      <c r="CV27" s="736"/>
      <c r="CW27" s="734" t="s">
        <v>475</v>
      </c>
      <c r="CX27" s="735"/>
      <c r="CY27" s="735"/>
      <c r="CZ27" s="735"/>
      <c r="DA27" s="736"/>
      <c r="DB27" s="734" t="s">
        <v>475</v>
      </c>
      <c r="DC27" s="735"/>
      <c r="DD27" s="735"/>
      <c r="DE27" s="735"/>
      <c r="DF27" s="736"/>
      <c r="DG27" s="734" t="s">
        <v>475</v>
      </c>
      <c r="DH27" s="735"/>
      <c r="DI27" s="735"/>
      <c r="DJ27" s="735"/>
      <c r="DK27" s="736"/>
      <c r="DL27" s="734" t="s">
        <v>475</v>
      </c>
      <c r="DM27" s="735"/>
      <c r="DN27" s="735"/>
      <c r="DO27" s="735"/>
      <c r="DP27" s="736"/>
      <c r="DQ27" s="734" t="s">
        <v>475</v>
      </c>
      <c r="DR27" s="735"/>
      <c r="DS27" s="735"/>
      <c r="DT27" s="735"/>
      <c r="DU27" s="736"/>
      <c r="DV27" s="737" t="s">
        <v>578</v>
      </c>
      <c r="DW27" s="738"/>
      <c r="DX27" s="738"/>
      <c r="DY27" s="738"/>
      <c r="DZ27" s="739"/>
      <c r="EA27" s="217"/>
    </row>
    <row r="28" spans="1:131" s="218" customFormat="1" ht="26.25" customHeight="1" thickTop="1" x14ac:dyDescent="0.2">
      <c r="A28" s="237">
        <v>1</v>
      </c>
      <c r="B28" s="684" t="s">
        <v>374</v>
      </c>
      <c r="C28" s="685"/>
      <c r="D28" s="685"/>
      <c r="E28" s="685"/>
      <c r="F28" s="685"/>
      <c r="G28" s="685"/>
      <c r="H28" s="685"/>
      <c r="I28" s="685"/>
      <c r="J28" s="685"/>
      <c r="K28" s="685"/>
      <c r="L28" s="685"/>
      <c r="M28" s="685"/>
      <c r="N28" s="685"/>
      <c r="O28" s="685"/>
      <c r="P28" s="686"/>
      <c r="Q28" s="781">
        <v>8976</v>
      </c>
      <c r="R28" s="782"/>
      <c r="S28" s="782"/>
      <c r="T28" s="782"/>
      <c r="U28" s="782"/>
      <c r="V28" s="782">
        <v>8576</v>
      </c>
      <c r="W28" s="782"/>
      <c r="X28" s="782"/>
      <c r="Y28" s="782"/>
      <c r="Z28" s="782"/>
      <c r="AA28" s="782">
        <v>400</v>
      </c>
      <c r="AB28" s="782"/>
      <c r="AC28" s="782"/>
      <c r="AD28" s="782"/>
      <c r="AE28" s="783"/>
      <c r="AF28" s="784">
        <v>11790</v>
      </c>
      <c r="AG28" s="782"/>
      <c r="AH28" s="782"/>
      <c r="AI28" s="782"/>
      <c r="AJ28" s="785"/>
      <c r="AK28" s="786">
        <v>1060</v>
      </c>
      <c r="AL28" s="777"/>
      <c r="AM28" s="777"/>
      <c r="AN28" s="777"/>
      <c r="AO28" s="777"/>
      <c r="AP28" s="777">
        <v>19288</v>
      </c>
      <c r="AQ28" s="777"/>
      <c r="AR28" s="777"/>
      <c r="AS28" s="777"/>
      <c r="AT28" s="777"/>
      <c r="AU28" s="777">
        <v>270</v>
      </c>
      <c r="AV28" s="777"/>
      <c r="AW28" s="777"/>
      <c r="AX28" s="777"/>
      <c r="AY28" s="777"/>
      <c r="AZ28" s="778" t="s">
        <v>475</v>
      </c>
      <c r="BA28" s="778"/>
      <c r="BB28" s="778"/>
      <c r="BC28" s="778"/>
      <c r="BD28" s="778"/>
      <c r="BE28" s="779" t="s">
        <v>375</v>
      </c>
      <c r="BF28" s="779"/>
      <c r="BG28" s="779"/>
      <c r="BH28" s="779"/>
      <c r="BI28" s="780"/>
      <c r="BJ28" s="223"/>
      <c r="BK28" s="223"/>
      <c r="BL28" s="223"/>
      <c r="BM28" s="223"/>
      <c r="BN28" s="223"/>
      <c r="BO28" s="236"/>
      <c r="BP28" s="236"/>
      <c r="BQ28" s="233">
        <v>22</v>
      </c>
      <c r="BR28" s="234"/>
      <c r="BS28" s="721" t="s">
        <v>569</v>
      </c>
      <c r="BT28" s="722"/>
      <c r="BU28" s="722"/>
      <c r="BV28" s="722"/>
      <c r="BW28" s="722"/>
      <c r="BX28" s="722"/>
      <c r="BY28" s="722"/>
      <c r="BZ28" s="722"/>
      <c r="CA28" s="722"/>
      <c r="CB28" s="722"/>
      <c r="CC28" s="722"/>
      <c r="CD28" s="722"/>
      <c r="CE28" s="722"/>
      <c r="CF28" s="722"/>
      <c r="CG28" s="723"/>
      <c r="CH28" s="734">
        <v>-5</v>
      </c>
      <c r="CI28" s="735"/>
      <c r="CJ28" s="735"/>
      <c r="CK28" s="735"/>
      <c r="CL28" s="736"/>
      <c r="CM28" s="734">
        <v>97</v>
      </c>
      <c r="CN28" s="735"/>
      <c r="CO28" s="735"/>
      <c r="CP28" s="735"/>
      <c r="CQ28" s="736"/>
      <c r="CR28" s="734">
        <v>30</v>
      </c>
      <c r="CS28" s="735"/>
      <c r="CT28" s="735"/>
      <c r="CU28" s="735"/>
      <c r="CV28" s="736"/>
      <c r="CW28" s="734" t="s">
        <v>475</v>
      </c>
      <c r="CX28" s="735"/>
      <c r="CY28" s="735"/>
      <c r="CZ28" s="735"/>
      <c r="DA28" s="736"/>
      <c r="DB28" s="734" t="s">
        <v>475</v>
      </c>
      <c r="DC28" s="735"/>
      <c r="DD28" s="735"/>
      <c r="DE28" s="735"/>
      <c r="DF28" s="736"/>
      <c r="DG28" s="734" t="s">
        <v>475</v>
      </c>
      <c r="DH28" s="735"/>
      <c r="DI28" s="735"/>
      <c r="DJ28" s="735"/>
      <c r="DK28" s="736"/>
      <c r="DL28" s="734" t="s">
        <v>475</v>
      </c>
      <c r="DM28" s="735"/>
      <c r="DN28" s="735"/>
      <c r="DO28" s="735"/>
      <c r="DP28" s="736"/>
      <c r="DQ28" s="734" t="s">
        <v>475</v>
      </c>
      <c r="DR28" s="735"/>
      <c r="DS28" s="735"/>
      <c r="DT28" s="735"/>
      <c r="DU28" s="736"/>
      <c r="DV28" s="737"/>
      <c r="DW28" s="738"/>
      <c r="DX28" s="738"/>
      <c r="DY28" s="738"/>
      <c r="DZ28" s="739"/>
      <c r="EA28" s="217"/>
    </row>
    <row r="29" spans="1:131" s="218" customFormat="1" ht="26.25" customHeight="1" x14ac:dyDescent="0.2">
      <c r="A29" s="237">
        <v>2</v>
      </c>
      <c r="B29" s="708" t="s">
        <v>376</v>
      </c>
      <c r="C29" s="709"/>
      <c r="D29" s="709"/>
      <c r="E29" s="709"/>
      <c r="F29" s="709"/>
      <c r="G29" s="709"/>
      <c r="H29" s="709"/>
      <c r="I29" s="709"/>
      <c r="J29" s="709"/>
      <c r="K29" s="709"/>
      <c r="L29" s="709"/>
      <c r="M29" s="709"/>
      <c r="N29" s="709"/>
      <c r="O29" s="709"/>
      <c r="P29" s="710"/>
      <c r="Q29" s="711">
        <v>5598</v>
      </c>
      <c r="R29" s="712"/>
      <c r="S29" s="712"/>
      <c r="T29" s="712"/>
      <c r="U29" s="712"/>
      <c r="V29" s="712">
        <v>5186</v>
      </c>
      <c r="W29" s="712"/>
      <c r="X29" s="712"/>
      <c r="Y29" s="712"/>
      <c r="Z29" s="712"/>
      <c r="AA29" s="712">
        <v>411</v>
      </c>
      <c r="AB29" s="712"/>
      <c r="AC29" s="712"/>
      <c r="AD29" s="712"/>
      <c r="AE29" s="713"/>
      <c r="AF29" s="787">
        <v>9001</v>
      </c>
      <c r="AG29" s="712"/>
      <c r="AH29" s="712"/>
      <c r="AI29" s="712"/>
      <c r="AJ29" s="788"/>
      <c r="AK29" s="791">
        <v>222</v>
      </c>
      <c r="AL29" s="792"/>
      <c r="AM29" s="792"/>
      <c r="AN29" s="792"/>
      <c r="AO29" s="792"/>
      <c r="AP29" s="792">
        <v>11724</v>
      </c>
      <c r="AQ29" s="792"/>
      <c r="AR29" s="792"/>
      <c r="AS29" s="792"/>
      <c r="AT29" s="792"/>
      <c r="AU29" s="792" t="s">
        <v>579</v>
      </c>
      <c r="AV29" s="792"/>
      <c r="AW29" s="792"/>
      <c r="AX29" s="792"/>
      <c r="AY29" s="792"/>
      <c r="AZ29" s="793" t="s">
        <v>475</v>
      </c>
      <c r="BA29" s="793"/>
      <c r="BB29" s="793"/>
      <c r="BC29" s="793"/>
      <c r="BD29" s="793"/>
      <c r="BE29" s="789" t="s">
        <v>375</v>
      </c>
      <c r="BF29" s="789"/>
      <c r="BG29" s="789"/>
      <c r="BH29" s="789"/>
      <c r="BI29" s="790"/>
      <c r="BJ29" s="223"/>
      <c r="BK29" s="223"/>
      <c r="BL29" s="223"/>
      <c r="BM29" s="223"/>
      <c r="BN29" s="223"/>
      <c r="BO29" s="236"/>
      <c r="BP29" s="236"/>
      <c r="BQ29" s="233">
        <v>23</v>
      </c>
      <c r="BR29" s="234"/>
      <c r="BS29" s="721" t="s">
        <v>570</v>
      </c>
      <c r="BT29" s="722"/>
      <c r="BU29" s="722"/>
      <c r="BV29" s="722"/>
      <c r="BW29" s="722"/>
      <c r="BX29" s="722"/>
      <c r="BY29" s="722"/>
      <c r="BZ29" s="722"/>
      <c r="CA29" s="722"/>
      <c r="CB29" s="722"/>
      <c r="CC29" s="722"/>
      <c r="CD29" s="722"/>
      <c r="CE29" s="722"/>
      <c r="CF29" s="722"/>
      <c r="CG29" s="723"/>
      <c r="CH29" s="734">
        <v>-18</v>
      </c>
      <c r="CI29" s="735"/>
      <c r="CJ29" s="735"/>
      <c r="CK29" s="735"/>
      <c r="CL29" s="736"/>
      <c r="CM29" s="734">
        <v>178</v>
      </c>
      <c r="CN29" s="735"/>
      <c r="CO29" s="735"/>
      <c r="CP29" s="735"/>
      <c r="CQ29" s="736"/>
      <c r="CR29" s="734">
        <v>89</v>
      </c>
      <c r="CS29" s="735"/>
      <c r="CT29" s="735"/>
      <c r="CU29" s="735"/>
      <c r="CV29" s="736"/>
      <c r="CW29" s="734" t="s">
        <v>475</v>
      </c>
      <c r="CX29" s="735"/>
      <c r="CY29" s="735"/>
      <c r="CZ29" s="735"/>
      <c r="DA29" s="736"/>
      <c r="DB29" s="734" t="s">
        <v>475</v>
      </c>
      <c r="DC29" s="735"/>
      <c r="DD29" s="735"/>
      <c r="DE29" s="735"/>
      <c r="DF29" s="736"/>
      <c r="DG29" s="734" t="s">
        <v>475</v>
      </c>
      <c r="DH29" s="735"/>
      <c r="DI29" s="735"/>
      <c r="DJ29" s="735"/>
      <c r="DK29" s="736"/>
      <c r="DL29" s="734" t="s">
        <v>475</v>
      </c>
      <c r="DM29" s="735"/>
      <c r="DN29" s="735"/>
      <c r="DO29" s="735"/>
      <c r="DP29" s="736"/>
      <c r="DQ29" s="734" t="s">
        <v>475</v>
      </c>
      <c r="DR29" s="735"/>
      <c r="DS29" s="735"/>
      <c r="DT29" s="735"/>
      <c r="DU29" s="736"/>
      <c r="DV29" s="737"/>
      <c r="DW29" s="738"/>
      <c r="DX29" s="738"/>
      <c r="DY29" s="738"/>
      <c r="DZ29" s="739"/>
      <c r="EA29" s="217"/>
    </row>
    <row r="30" spans="1:131" s="218" customFormat="1" ht="26.25" customHeight="1" x14ac:dyDescent="0.2">
      <c r="A30" s="237">
        <v>3</v>
      </c>
      <c r="B30" s="708" t="s">
        <v>377</v>
      </c>
      <c r="C30" s="709"/>
      <c r="D30" s="709"/>
      <c r="E30" s="709"/>
      <c r="F30" s="709"/>
      <c r="G30" s="709"/>
      <c r="H30" s="709"/>
      <c r="I30" s="709"/>
      <c r="J30" s="709"/>
      <c r="K30" s="709"/>
      <c r="L30" s="709"/>
      <c r="M30" s="709"/>
      <c r="N30" s="709"/>
      <c r="O30" s="709"/>
      <c r="P30" s="710"/>
      <c r="Q30" s="711">
        <v>1380</v>
      </c>
      <c r="R30" s="712"/>
      <c r="S30" s="712"/>
      <c r="T30" s="712"/>
      <c r="U30" s="712"/>
      <c r="V30" s="712">
        <v>2032</v>
      </c>
      <c r="W30" s="712"/>
      <c r="X30" s="712"/>
      <c r="Y30" s="712"/>
      <c r="Z30" s="712"/>
      <c r="AA30" s="712">
        <v>-652</v>
      </c>
      <c r="AB30" s="712"/>
      <c r="AC30" s="712"/>
      <c r="AD30" s="712"/>
      <c r="AE30" s="713"/>
      <c r="AF30" s="787">
        <v>9169</v>
      </c>
      <c r="AG30" s="712"/>
      <c r="AH30" s="712"/>
      <c r="AI30" s="712"/>
      <c r="AJ30" s="788"/>
      <c r="AK30" s="791">
        <v>1</v>
      </c>
      <c r="AL30" s="792"/>
      <c r="AM30" s="792"/>
      <c r="AN30" s="792"/>
      <c r="AO30" s="792"/>
      <c r="AP30" s="792" t="s">
        <v>580</v>
      </c>
      <c r="AQ30" s="792"/>
      <c r="AR30" s="792"/>
      <c r="AS30" s="792"/>
      <c r="AT30" s="792"/>
      <c r="AU30" s="792" t="s">
        <v>579</v>
      </c>
      <c r="AV30" s="792"/>
      <c r="AW30" s="792"/>
      <c r="AX30" s="792"/>
      <c r="AY30" s="792"/>
      <c r="AZ30" s="793" t="s">
        <v>475</v>
      </c>
      <c r="BA30" s="793"/>
      <c r="BB30" s="793"/>
      <c r="BC30" s="793"/>
      <c r="BD30" s="793"/>
      <c r="BE30" s="789" t="s">
        <v>375</v>
      </c>
      <c r="BF30" s="789"/>
      <c r="BG30" s="789"/>
      <c r="BH30" s="789"/>
      <c r="BI30" s="790"/>
      <c r="BJ30" s="223"/>
      <c r="BK30" s="223"/>
      <c r="BL30" s="223"/>
      <c r="BM30" s="223"/>
      <c r="BN30" s="223"/>
      <c r="BO30" s="236"/>
      <c r="BP30" s="236"/>
      <c r="BQ30" s="233">
        <v>24</v>
      </c>
      <c r="BR30" s="234"/>
      <c r="BS30" s="721" t="s">
        <v>571</v>
      </c>
      <c r="BT30" s="722"/>
      <c r="BU30" s="722"/>
      <c r="BV30" s="722"/>
      <c r="BW30" s="722"/>
      <c r="BX30" s="722"/>
      <c r="BY30" s="722"/>
      <c r="BZ30" s="722"/>
      <c r="CA30" s="722"/>
      <c r="CB30" s="722"/>
      <c r="CC30" s="722"/>
      <c r="CD30" s="722"/>
      <c r="CE30" s="722"/>
      <c r="CF30" s="722"/>
      <c r="CG30" s="723"/>
      <c r="CH30" s="734">
        <v>-60</v>
      </c>
      <c r="CI30" s="735"/>
      <c r="CJ30" s="735"/>
      <c r="CK30" s="735"/>
      <c r="CL30" s="736"/>
      <c r="CM30" s="734">
        <v>1923</v>
      </c>
      <c r="CN30" s="735"/>
      <c r="CO30" s="735"/>
      <c r="CP30" s="735"/>
      <c r="CQ30" s="736"/>
      <c r="CR30" s="734">
        <v>78</v>
      </c>
      <c r="CS30" s="735"/>
      <c r="CT30" s="735"/>
      <c r="CU30" s="735"/>
      <c r="CV30" s="736"/>
      <c r="CW30" s="734">
        <v>18</v>
      </c>
      <c r="CX30" s="735"/>
      <c r="CY30" s="735"/>
      <c r="CZ30" s="735"/>
      <c r="DA30" s="736"/>
      <c r="DB30" s="734" t="s">
        <v>475</v>
      </c>
      <c r="DC30" s="735"/>
      <c r="DD30" s="735"/>
      <c r="DE30" s="735"/>
      <c r="DF30" s="736"/>
      <c r="DG30" s="734" t="s">
        <v>475</v>
      </c>
      <c r="DH30" s="735"/>
      <c r="DI30" s="735"/>
      <c r="DJ30" s="735"/>
      <c r="DK30" s="736"/>
      <c r="DL30" s="734" t="s">
        <v>475</v>
      </c>
      <c r="DM30" s="735"/>
      <c r="DN30" s="735"/>
      <c r="DO30" s="735"/>
      <c r="DP30" s="736"/>
      <c r="DQ30" s="734" t="s">
        <v>475</v>
      </c>
      <c r="DR30" s="735"/>
      <c r="DS30" s="735"/>
      <c r="DT30" s="735"/>
      <c r="DU30" s="736"/>
      <c r="DV30" s="737"/>
      <c r="DW30" s="738"/>
      <c r="DX30" s="738"/>
      <c r="DY30" s="738"/>
      <c r="DZ30" s="739"/>
      <c r="EA30" s="217"/>
    </row>
    <row r="31" spans="1:131" s="218" customFormat="1" ht="26.25" customHeight="1" x14ac:dyDescent="0.2">
      <c r="A31" s="237">
        <v>4</v>
      </c>
      <c r="B31" s="708" t="s">
        <v>378</v>
      </c>
      <c r="C31" s="709"/>
      <c r="D31" s="709"/>
      <c r="E31" s="709"/>
      <c r="F31" s="709"/>
      <c r="G31" s="709"/>
      <c r="H31" s="709"/>
      <c r="I31" s="709"/>
      <c r="J31" s="709"/>
      <c r="K31" s="709"/>
      <c r="L31" s="709"/>
      <c r="M31" s="709"/>
      <c r="N31" s="709"/>
      <c r="O31" s="709"/>
      <c r="P31" s="710"/>
      <c r="Q31" s="711">
        <v>5539</v>
      </c>
      <c r="R31" s="712"/>
      <c r="S31" s="712"/>
      <c r="T31" s="712"/>
      <c r="U31" s="712"/>
      <c r="V31" s="712">
        <v>5509</v>
      </c>
      <c r="W31" s="712"/>
      <c r="X31" s="712"/>
      <c r="Y31" s="712"/>
      <c r="Z31" s="712"/>
      <c r="AA31" s="712">
        <v>30</v>
      </c>
      <c r="AB31" s="712"/>
      <c r="AC31" s="712"/>
      <c r="AD31" s="712"/>
      <c r="AE31" s="713"/>
      <c r="AF31" s="787">
        <v>808</v>
      </c>
      <c r="AG31" s="712"/>
      <c r="AH31" s="712"/>
      <c r="AI31" s="712"/>
      <c r="AJ31" s="788"/>
      <c r="AK31" s="791">
        <v>2508</v>
      </c>
      <c r="AL31" s="792"/>
      <c r="AM31" s="792"/>
      <c r="AN31" s="792"/>
      <c r="AO31" s="792"/>
      <c r="AP31" s="792">
        <v>11527</v>
      </c>
      <c r="AQ31" s="792"/>
      <c r="AR31" s="792"/>
      <c r="AS31" s="792"/>
      <c r="AT31" s="792"/>
      <c r="AU31" s="792">
        <v>4795</v>
      </c>
      <c r="AV31" s="792"/>
      <c r="AW31" s="792"/>
      <c r="AX31" s="792"/>
      <c r="AY31" s="792"/>
      <c r="AZ31" s="793" t="s">
        <v>475</v>
      </c>
      <c r="BA31" s="793"/>
      <c r="BB31" s="793"/>
      <c r="BC31" s="793"/>
      <c r="BD31" s="793"/>
      <c r="BE31" s="789" t="s">
        <v>375</v>
      </c>
      <c r="BF31" s="789"/>
      <c r="BG31" s="789"/>
      <c r="BH31" s="789"/>
      <c r="BI31" s="790"/>
      <c r="BJ31" s="223"/>
      <c r="BK31" s="223"/>
      <c r="BL31" s="223"/>
      <c r="BM31" s="223"/>
      <c r="BN31" s="223"/>
      <c r="BO31" s="236"/>
      <c r="BP31" s="236"/>
      <c r="BQ31" s="233">
        <v>25</v>
      </c>
      <c r="BR31" s="234"/>
      <c r="BS31" s="721" t="s">
        <v>572</v>
      </c>
      <c r="BT31" s="722"/>
      <c r="BU31" s="722"/>
      <c r="BV31" s="722"/>
      <c r="BW31" s="722"/>
      <c r="BX31" s="722"/>
      <c r="BY31" s="722"/>
      <c r="BZ31" s="722"/>
      <c r="CA31" s="722"/>
      <c r="CB31" s="722"/>
      <c r="CC31" s="722"/>
      <c r="CD31" s="722"/>
      <c r="CE31" s="722"/>
      <c r="CF31" s="722"/>
      <c r="CG31" s="723"/>
      <c r="CH31" s="734">
        <v>-11</v>
      </c>
      <c r="CI31" s="735"/>
      <c r="CJ31" s="735"/>
      <c r="CK31" s="735"/>
      <c r="CL31" s="736"/>
      <c r="CM31" s="734">
        <v>156</v>
      </c>
      <c r="CN31" s="735"/>
      <c r="CO31" s="735"/>
      <c r="CP31" s="735"/>
      <c r="CQ31" s="736"/>
      <c r="CR31" s="734">
        <v>10</v>
      </c>
      <c r="CS31" s="735"/>
      <c r="CT31" s="735"/>
      <c r="CU31" s="735"/>
      <c r="CV31" s="736"/>
      <c r="CW31" s="734">
        <v>14</v>
      </c>
      <c r="CX31" s="735"/>
      <c r="CY31" s="735"/>
      <c r="CZ31" s="735"/>
      <c r="DA31" s="736"/>
      <c r="DB31" s="734" t="s">
        <v>475</v>
      </c>
      <c r="DC31" s="735"/>
      <c r="DD31" s="735"/>
      <c r="DE31" s="735"/>
      <c r="DF31" s="736"/>
      <c r="DG31" s="734" t="s">
        <v>475</v>
      </c>
      <c r="DH31" s="735"/>
      <c r="DI31" s="735"/>
      <c r="DJ31" s="735"/>
      <c r="DK31" s="736"/>
      <c r="DL31" s="734" t="s">
        <v>475</v>
      </c>
      <c r="DM31" s="735"/>
      <c r="DN31" s="735"/>
      <c r="DO31" s="735"/>
      <c r="DP31" s="736"/>
      <c r="DQ31" s="734" t="s">
        <v>475</v>
      </c>
      <c r="DR31" s="735"/>
      <c r="DS31" s="735"/>
      <c r="DT31" s="735"/>
      <c r="DU31" s="736"/>
      <c r="DV31" s="737"/>
      <c r="DW31" s="738"/>
      <c r="DX31" s="738"/>
      <c r="DY31" s="738"/>
      <c r="DZ31" s="739"/>
      <c r="EA31" s="217"/>
    </row>
    <row r="32" spans="1:131" s="218" customFormat="1" ht="26.25" customHeight="1" x14ac:dyDescent="0.2">
      <c r="A32" s="237">
        <v>5</v>
      </c>
      <c r="B32" s="708" t="s">
        <v>531</v>
      </c>
      <c r="C32" s="709"/>
      <c r="D32" s="709"/>
      <c r="E32" s="709"/>
      <c r="F32" s="709"/>
      <c r="G32" s="709"/>
      <c r="H32" s="709"/>
      <c r="I32" s="709"/>
      <c r="J32" s="709"/>
      <c r="K32" s="709"/>
      <c r="L32" s="709"/>
      <c r="M32" s="709"/>
      <c r="N32" s="709"/>
      <c r="O32" s="709"/>
      <c r="P32" s="710"/>
      <c r="Q32" s="711">
        <v>259</v>
      </c>
      <c r="R32" s="712"/>
      <c r="S32" s="712"/>
      <c r="T32" s="712"/>
      <c r="U32" s="712"/>
      <c r="V32" s="712">
        <v>257</v>
      </c>
      <c r="W32" s="712"/>
      <c r="X32" s="712"/>
      <c r="Y32" s="712"/>
      <c r="Z32" s="712"/>
      <c r="AA32" s="712">
        <v>2</v>
      </c>
      <c r="AB32" s="712"/>
      <c r="AC32" s="712"/>
      <c r="AD32" s="712"/>
      <c r="AE32" s="713"/>
      <c r="AF32" s="787">
        <v>2</v>
      </c>
      <c r="AG32" s="712"/>
      <c r="AH32" s="712"/>
      <c r="AI32" s="712"/>
      <c r="AJ32" s="788"/>
      <c r="AK32" s="791">
        <v>140</v>
      </c>
      <c r="AL32" s="792"/>
      <c r="AM32" s="792"/>
      <c r="AN32" s="792"/>
      <c r="AO32" s="792"/>
      <c r="AP32" s="792">
        <v>1274</v>
      </c>
      <c r="AQ32" s="792"/>
      <c r="AR32" s="792"/>
      <c r="AS32" s="792"/>
      <c r="AT32" s="792"/>
      <c r="AU32" s="792">
        <v>1017</v>
      </c>
      <c r="AV32" s="792"/>
      <c r="AW32" s="792"/>
      <c r="AX32" s="792"/>
      <c r="AY32" s="792"/>
      <c r="AZ32" s="793" t="s">
        <v>475</v>
      </c>
      <c r="BA32" s="793"/>
      <c r="BB32" s="793"/>
      <c r="BC32" s="793"/>
      <c r="BD32" s="793"/>
      <c r="BE32" s="789" t="s">
        <v>380</v>
      </c>
      <c r="BF32" s="789"/>
      <c r="BG32" s="789"/>
      <c r="BH32" s="789"/>
      <c r="BI32" s="790"/>
      <c r="BJ32" s="223"/>
      <c r="BK32" s="223"/>
      <c r="BL32" s="223"/>
      <c r="BM32" s="223"/>
      <c r="BN32" s="223"/>
      <c r="BO32" s="236"/>
      <c r="BP32" s="236"/>
      <c r="BQ32" s="233">
        <v>26</v>
      </c>
      <c r="BR32" s="234"/>
      <c r="BS32" s="721" t="s">
        <v>573</v>
      </c>
      <c r="BT32" s="722"/>
      <c r="BU32" s="722"/>
      <c r="BV32" s="722"/>
      <c r="BW32" s="722"/>
      <c r="BX32" s="722"/>
      <c r="BY32" s="722"/>
      <c r="BZ32" s="722"/>
      <c r="CA32" s="722"/>
      <c r="CB32" s="722"/>
      <c r="CC32" s="722"/>
      <c r="CD32" s="722"/>
      <c r="CE32" s="722"/>
      <c r="CF32" s="722"/>
      <c r="CG32" s="723"/>
      <c r="CH32" s="734">
        <v>6</v>
      </c>
      <c r="CI32" s="735"/>
      <c r="CJ32" s="735"/>
      <c r="CK32" s="735"/>
      <c r="CL32" s="736"/>
      <c r="CM32" s="734">
        <v>53</v>
      </c>
      <c r="CN32" s="735"/>
      <c r="CO32" s="735"/>
      <c r="CP32" s="735"/>
      <c r="CQ32" s="736"/>
      <c r="CR32" s="734">
        <v>15</v>
      </c>
      <c r="CS32" s="735"/>
      <c r="CT32" s="735"/>
      <c r="CU32" s="735"/>
      <c r="CV32" s="736"/>
      <c r="CW32" s="734" t="s">
        <v>475</v>
      </c>
      <c r="CX32" s="735"/>
      <c r="CY32" s="735"/>
      <c r="CZ32" s="735"/>
      <c r="DA32" s="736"/>
      <c r="DB32" s="734" t="s">
        <v>475</v>
      </c>
      <c r="DC32" s="735"/>
      <c r="DD32" s="735"/>
      <c r="DE32" s="735"/>
      <c r="DF32" s="736"/>
      <c r="DG32" s="734" t="s">
        <v>475</v>
      </c>
      <c r="DH32" s="735"/>
      <c r="DI32" s="735"/>
      <c r="DJ32" s="735"/>
      <c r="DK32" s="736"/>
      <c r="DL32" s="734" t="s">
        <v>475</v>
      </c>
      <c r="DM32" s="735"/>
      <c r="DN32" s="735"/>
      <c r="DO32" s="735"/>
      <c r="DP32" s="736"/>
      <c r="DQ32" s="734" t="s">
        <v>475</v>
      </c>
      <c r="DR32" s="735"/>
      <c r="DS32" s="735"/>
      <c r="DT32" s="735"/>
      <c r="DU32" s="736"/>
      <c r="DV32" s="737"/>
      <c r="DW32" s="738"/>
      <c r="DX32" s="738"/>
      <c r="DY32" s="738"/>
      <c r="DZ32" s="739"/>
      <c r="EA32" s="217"/>
    </row>
    <row r="33" spans="1:131" s="218" customFormat="1" ht="26.25" customHeight="1" x14ac:dyDescent="0.2">
      <c r="A33" s="237">
        <v>6</v>
      </c>
      <c r="B33" s="708" t="s">
        <v>532</v>
      </c>
      <c r="C33" s="709"/>
      <c r="D33" s="709"/>
      <c r="E33" s="709"/>
      <c r="F33" s="709"/>
      <c r="G33" s="709"/>
      <c r="H33" s="709"/>
      <c r="I33" s="709"/>
      <c r="J33" s="709"/>
      <c r="K33" s="709"/>
      <c r="L33" s="709"/>
      <c r="M33" s="709"/>
      <c r="N33" s="709"/>
      <c r="O33" s="709"/>
      <c r="P33" s="710"/>
      <c r="Q33" s="711">
        <v>168</v>
      </c>
      <c r="R33" s="712"/>
      <c r="S33" s="712"/>
      <c r="T33" s="712"/>
      <c r="U33" s="712"/>
      <c r="V33" s="712">
        <v>166</v>
      </c>
      <c r="W33" s="712"/>
      <c r="X33" s="712"/>
      <c r="Y33" s="712"/>
      <c r="Z33" s="712"/>
      <c r="AA33" s="712">
        <v>2</v>
      </c>
      <c r="AB33" s="712"/>
      <c r="AC33" s="712"/>
      <c r="AD33" s="712"/>
      <c r="AE33" s="713"/>
      <c r="AF33" s="787">
        <v>2</v>
      </c>
      <c r="AG33" s="712"/>
      <c r="AH33" s="712"/>
      <c r="AI33" s="712"/>
      <c r="AJ33" s="788"/>
      <c r="AK33" s="791">
        <v>78</v>
      </c>
      <c r="AL33" s="792"/>
      <c r="AM33" s="792"/>
      <c r="AN33" s="792"/>
      <c r="AO33" s="792"/>
      <c r="AP33" s="792">
        <v>1185</v>
      </c>
      <c r="AQ33" s="792"/>
      <c r="AR33" s="792"/>
      <c r="AS33" s="792"/>
      <c r="AT33" s="792"/>
      <c r="AU33" s="792">
        <v>614</v>
      </c>
      <c r="AV33" s="792"/>
      <c r="AW33" s="792"/>
      <c r="AX33" s="792"/>
      <c r="AY33" s="792"/>
      <c r="AZ33" s="793" t="s">
        <v>475</v>
      </c>
      <c r="BA33" s="793"/>
      <c r="BB33" s="793"/>
      <c r="BC33" s="793"/>
      <c r="BD33" s="793"/>
      <c r="BE33" s="789" t="s">
        <v>380</v>
      </c>
      <c r="BF33" s="789"/>
      <c r="BG33" s="789"/>
      <c r="BH33" s="789"/>
      <c r="BI33" s="790"/>
      <c r="BJ33" s="223"/>
      <c r="BK33" s="223"/>
      <c r="BL33" s="223"/>
      <c r="BM33" s="223"/>
      <c r="BN33" s="223"/>
      <c r="BO33" s="236"/>
      <c r="BP33" s="236"/>
      <c r="BQ33" s="233">
        <v>27</v>
      </c>
      <c r="BR33" s="234"/>
      <c r="BS33" s="721" t="s">
        <v>574</v>
      </c>
      <c r="BT33" s="722"/>
      <c r="BU33" s="722"/>
      <c r="BV33" s="722"/>
      <c r="BW33" s="722"/>
      <c r="BX33" s="722"/>
      <c r="BY33" s="722"/>
      <c r="BZ33" s="722"/>
      <c r="CA33" s="722"/>
      <c r="CB33" s="722"/>
      <c r="CC33" s="722"/>
      <c r="CD33" s="722"/>
      <c r="CE33" s="722"/>
      <c r="CF33" s="722"/>
      <c r="CG33" s="723"/>
      <c r="CH33" s="734">
        <v>-5</v>
      </c>
      <c r="CI33" s="735"/>
      <c r="CJ33" s="735"/>
      <c r="CK33" s="735"/>
      <c r="CL33" s="736"/>
      <c r="CM33" s="734">
        <v>115</v>
      </c>
      <c r="CN33" s="735"/>
      <c r="CO33" s="735"/>
      <c r="CP33" s="735"/>
      <c r="CQ33" s="736"/>
      <c r="CR33" s="734">
        <v>50</v>
      </c>
      <c r="CS33" s="735"/>
      <c r="CT33" s="735"/>
      <c r="CU33" s="735"/>
      <c r="CV33" s="736"/>
      <c r="CW33" s="734" t="s">
        <v>475</v>
      </c>
      <c r="CX33" s="735"/>
      <c r="CY33" s="735"/>
      <c r="CZ33" s="735"/>
      <c r="DA33" s="736"/>
      <c r="DB33" s="734" t="s">
        <v>475</v>
      </c>
      <c r="DC33" s="735"/>
      <c r="DD33" s="735"/>
      <c r="DE33" s="735"/>
      <c r="DF33" s="736"/>
      <c r="DG33" s="734" t="s">
        <v>475</v>
      </c>
      <c r="DH33" s="735"/>
      <c r="DI33" s="735"/>
      <c r="DJ33" s="735"/>
      <c r="DK33" s="736"/>
      <c r="DL33" s="734" t="s">
        <v>475</v>
      </c>
      <c r="DM33" s="735"/>
      <c r="DN33" s="735"/>
      <c r="DO33" s="735"/>
      <c r="DP33" s="736"/>
      <c r="DQ33" s="734" t="s">
        <v>475</v>
      </c>
      <c r="DR33" s="735"/>
      <c r="DS33" s="735"/>
      <c r="DT33" s="735"/>
      <c r="DU33" s="736"/>
      <c r="DV33" s="737"/>
      <c r="DW33" s="738"/>
      <c r="DX33" s="738"/>
      <c r="DY33" s="738"/>
      <c r="DZ33" s="739"/>
      <c r="EA33" s="217"/>
    </row>
    <row r="34" spans="1:131" s="218" customFormat="1" ht="26.25" customHeight="1" x14ac:dyDescent="0.2">
      <c r="A34" s="237">
        <v>7</v>
      </c>
      <c r="B34" s="708" t="s">
        <v>529</v>
      </c>
      <c r="C34" s="709"/>
      <c r="D34" s="709"/>
      <c r="E34" s="709"/>
      <c r="F34" s="709"/>
      <c r="G34" s="709"/>
      <c r="H34" s="709"/>
      <c r="I34" s="709"/>
      <c r="J34" s="709"/>
      <c r="K34" s="709"/>
      <c r="L34" s="709"/>
      <c r="M34" s="709"/>
      <c r="N34" s="709"/>
      <c r="O34" s="709"/>
      <c r="P34" s="710"/>
      <c r="Q34" s="711">
        <v>15398</v>
      </c>
      <c r="R34" s="712"/>
      <c r="S34" s="712"/>
      <c r="T34" s="712"/>
      <c r="U34" s="712"/>
      <c r="V34" s="712">
        <v>14300</v>
      </c>
      <c r="W34" s="712"/>
      <c r="X34" s="712"/>
      <c r="Y34" s="712"/>
      <c r="Z34" s="712"/>
      <c r="AA34" s="712">
        <v>1139</v>
      </c>
      <c r="AB34" s="712"/>
      <c r="AC34" s="712"/>
      <c r="AD34" s="712"/>
      <c r="AE34" s="713"/>
      <c r="AF34" s="787">
        <v>878</v>
      </c>
      <c r="AG34" s="712"/>
      <c r="AH34" s="712"/>
      <c r="AI34" s="712"/>
      <c r="AJ34" s="788"/>
      <c r="AK34" s="791">
        <v>2210</v>
      </c>
      <c r="AL34" s="792"/>
      <c r="AM34" s="792"/>
      <c r="AN34" s="792"/>
      <c r="AO34" s="792"/>
      <c r="AP34" s="792">
        <v>45450</v>
      </c>
      <c r="AQ34" s="792"/>
      <c r="AR34" s="792"/>
      <c r="AS34" s="792"/>
      <c r="AT34" s="792"/>
      <c r="AU34" s="792">
        <v>32748</v>
      </c>
      <c r="AV34" s="792"/>
      <c r="AW34" s="792"/>
      <c r="AX34" s="792"/>
      <c r="AY34" s="792"/>
      <c r="AZ34" s="793" t="s">
        <v>475</v>
      </c>
      <c r="BA34" s="793"/>
      <c r="BB34" s="793"/>
      <c r="BC34" s="793"/>
      <c r="BD34" s="793"/>
      <c r="BE34" s="789" t="s">
        <v>380</v>
      </c>
      <c r="BF34" s="789"/>
      <c r="BG34" s="789"/>
      <c r="BH34" s="789"/>
      <c r="BI34" s="790"/>
      <c r="BJ34" s="223"/>
      <c r="BK34" s="223"/>
      <c r="BL34" s="223"/>
      <c r="BM34" s="223"/>
      <c r="BN34" s="223"/>
      <c r="BO34" s="236"/>
      <c r="BP34" s="236"/>
      <c r="BQ34" s="233">
        <v>28</v>
      </c>
      <c r="BR34" s="234"/>
      <c r="BS34" s="721" t="s">
        <v>575</v>
      </c>
      <c r="BT34" s="722"/>
      <c r="BU34" s="722"/>
      <c r="BV34" s="722"/>
      <c r="BW34" s="722"/>
      <c r="BX34" s="722"/>
      <c r="BY34" s="722"/>
      <c r="BZ34" s="722"/>
      <c r="CA34" s="722"/>
      <c r="CB34" s="722"/>
      <c r="CC34" s="722"/>
      <c r="CD34" s="722"/>
      <c r="CE34" s="722"/>
      <c r="CF34" s="722"/>
      <c r="CG34" s="723"/>
      <c r="CH34" s="734">
        <v>0</v>
      </c>
      <c r="CI34" s="735"/>
      <c r="CJ34" s="735"/>
      <c r="CK34" s="735"/>
      <c r="CL34" s="736"/>
      <c r="CM34" s="734">
        <v>1082</v>
      </c>
      <c r="CN34" s="735"/>
      <c r="CO34" s="735"/>
      <c r="CP34" s="735"/>
      <c r="CQ34" s="736"/>
      <c r="CR34" s="734">
        <v>738</v>
      </c>
      <c r="CS34" s="735"/>
      <c r="CT34" s="735"/>
      <c r="CU34" s="735"/>
      <c r="CV34" s="736"/>
      <c r="CW34" s="734" t="s">
        <v>475</v>
      </c>
      <c r="CX34" s="735"/>
      <c r="CY34" s="735"/>
      <c r="CZ34" s="735"/>
      <c r="DA34" s="736"/>
      <c r="DB34" s="734" t="s">
        <v>475</v>
      </c>
      <c r="DC34" s="735"/>
      <c r="DD34" s="735"/>
      <c r="DE34" s="735"/>
      <c r="DF34" s="736"/>
      <c r="DG34" s="734" t="s">
        <v>475</v>
      </c>
      <c r="DH34" s="735"/>
      <c r="DI34" s="735"/>
      <c r="DJ34" s="735"/>
      <c r="DK34" s="736"/>
      <c r="DL34" s="734" t="s">
        <v>475</v>
      </c>
      <c r="DM34" s="735"/>
      <c r="DN34" s="735"/>
      <c r="DO34" s="735"/>
      <c r="DP34" s="736"/>
      <c r="DQ34" s="734" t="s">
        <v>475</v>
      </c>
      <c r="DR34" s="735"/>
      <c r="DS34" s="735"/>
      <c r="DT34" s="735"/>
      <c r="DU34" s="736"/>
      <c r="DV34" s="737"/>
      <c r="DW34" s="738"/>
      <c r="DX34" s="738"/>
      <c r="DY34" s="738"/>
      <c r="DZ34" s="739"/>
      <c r="EA34" s="217"/>
    </row>
    <row r="35" spans="1:131" s="218" customFormat="1" ht="26.25" customHeight="1" x14ac:dyDescent="0.2">
      <c r="A35" s="237">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87"/>
      <c r="AG35" s="712"/>
      <c r="AH35" s="712"/>
      <c r="AI35" s="712"/>
      <c r="AJ35" s="788"/>
      <c r="AK35" s="791"/>
      <c r="AL35" s="792"/>
      <c r="AM35" s="792"/>
      <c r="AN35" s="792"/>
      <c r="AO35" s="792"/>
      <c r="AP35" s="792"/>
      <c r="AQ35" s="792"/>
      <c r="AR35" s="792"/>
      <c r="AS35" s="792"/>
      <c r="AT35" s="792"/>
      <c r="AU35" s="792"/>
      <c r="AV35" s="792"/>
      <c r="AW35" s="792"/>
      <c r="AX35" s="792"/>
      <c r="AY35" s="792"/>
      <c r="AZ35" s="793"/>
      <c r="BA35" s="793"/>
      <c r="BB35" s="793"/>
      <c r="BC35" s="793"/>
      <c r="BD35" s="793"/>
      <c r="BE35" s="789"/>
      <c r="BF35" s="789"/>
      <c r="BG35" s="789"/>
      <c r="BH35" s="789"/>
      <c r="BI35" s="790"/>
      <c r="BJ35" s="223"/>
      <c r="BK35" s="223"/>
      <c r="BL35" s="223"/>
      <c r="BM35" s="223"/>
      <c r="BN35" s="223"/>
      <c r="BO35" s="236"/>
      <c r="BP35" s="236"/>
      <c r="BQ35" s="233">
        <v>29</v>
      </c>
      <c r="BR35" s="234"/>
      <c r="BS35" s="721" t="s">
        <v>576</v>
      </c>
      <c r="BT35" s="722"/>
      <c r="BU35" s="722"/>
      <c r="BV35" s="722"/>
      <c r="BW35" s="722"/>
      <c r="BX35" s="722"/>
      <c r="BY35" s="722"/>
      <c r="BZ35" s="722"/>
      <c r="CA35" s="722"/>
      <c r="CB35" s="722"/>
      <c r="CC35" s="722"/>
      <c r="CD35" s="722"/>
      <c r="CE35" s="722"/>
      <c r="CF35" s="722"/>
      <c r="CG35" s="723"/>
      <c r="CH35" s="734">
        <v>30</v>
      </c>
      <c r="CI35" s="735"/>
      <c r="CJ35" s="735"/>
      <c r="CK35" s="735"/>
      <c r="CL35" s="736"/>
      <c r="CM35" s="734">
        <v>3155</v>
      </c>
      <c r="CN35" s="735"/>
      <c r="CO35" s="735"/>
      <c r="CP35" s="735"/>
      <c r="CQ35" s="736"/>
      <c r="CR35" s="734">
        <v>3770</v>
      </c>
      <c r="CS35" s="735"/>
      <c r="CT35" s="735"/>
      <c r="CU35" s="735"/>
      <c r="CV35" s="736"/>
      <c r="CW35" s="734">
        <v>714</v>
      </c>
      <c r="CX35" s="735"/>
      <c r="CY35" s="735"/>
      <c r="CZ35" s="735"/>
      <c r="DA35" s="736"/>
      <c r="DB35" s="734" t="s">
        <v>475</v>
      </c>
      <c r="DC35" s="735"/>
      <c r="DD35" s="735"/>
      <c r="DE35" s="735"/>
      <c r="DF35" s="736"/>
      <c r="DG35" s="734" t="s">
        <v>475</v>
      </c>
      <c r="DH35" s="735"/>
      <c r="DI35" s="735"/>
      <c r="DJ35" s="735"/>
      <c r="DK35" s="736"/>
      <c r="DL35" s="734" t="s">
        <v>475</v>
      </c>
      <c r="DM35" s="735"/>
      <c r="DN35" s="735"/>
      <c r="DO35" s="735"/>
      <c r="DP35" s="736"/>
      <c r="DQ35" s="734" t="s">
        <v>475</v>
      </c>
      <c r="DR35" s="735"/>
      <c r="DS35" s="735"/>
      <c r="DT35" s="735"/>
      <c r="DU35" s="736"/>
      <c r="DV35" s="737"/>
      <c r="DW35" s="738"/>
      <c r="DX35" s="738"/>
      <c r="DY35" s="738"/>
      <c r="DZ35" s="739"/>
      <c r="EA35" s="217"/>
    </row>
    <row r="36" spans="1:131" s="218" customFormat="1" ht="26.25" customHeight="1" x14ac:dyDescent="0.2">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87"/>
      <c r="AG36" s="712"/>
      <c r="AH36" s="712"/>
      <c r="AI36" s="712"/>
      <c r="AJ36" s="788"/>
      <c r="AK36" s="791"/>
      <c r="AL36" s="792"/>
      <c r="AM36" s="792"/>
      <c r="AN36" s="792"/>
      <c r="AO36" s="792"/>
      <c r="AP36" s="792"/>
      <c r="AQ36" s="792"/>
      <c r="AR36" s="792"/>
      <c r="AS36" s="792"/>
      <c r="AT36" s="792"/>
      <c r="AU36" s="792"/>
      <c r="AV36" s="792"/>
      <c r="AW36" s="792"/>
      <c r="AX36" s="792"/>
      <c r="AY36" s="792"/>
      <c r="AZ36" s="793"/>
      <c r="BA36" s="793"/>
      <c r="BB36" s="793"/>
      <c r="BC36" s="793"/>
      <c r="BD36" s="793"/>
      <c r="BE36" s="789"/>
      <c r="BF36" s="789"/>
      <c r="BG36" s="789"/>
      <c r="BH36" s="789"/>
      <c r="BI36" s="790"/>
      <c r="BJ36" s="223"/>
      <c r="BK36" s="223"/>
      <c r="BL36" s="223"/>
      <c r="BM36" s="223"/>
      <c r="BN36" s="223"/>
      <c r="BO36" s="236"/>
      <c r="BP36" s="236"/>
      <c r="BQ36" s="233">
        <v>30</v>
      </c>
      <c r="BR36" s="234"/>
      <c r="BS36" s="721" t="s">
        <v>577</v>
      </c>
      <c r="BT36" s="722"/>
      <c r="BU36" s="722"/>
      <c r="BV36" s="722"/>
      <c r="BW36" s="722"/>
      <c r="BX36" s="722"/>
      <c r="BY36" s="722"/>
      <c r="BZ36" s="722"/>
      <c r="CA36" s="722"/>
      <c r="CB36" s="722"/>
      <c r="CC36" s="722"/>
      <c r="CD36" s="722"/>
      <c r="CE36" s="722"/>
      <c r="CF36" s="722"/>
      <c r="CG36" s="723"/>
      <c r="CH36" s="734">
        <v>569</v>
      </c>
      <c r="CI36" s="735"/>
      <c r="CJ36" s="735"/>
      <c r="CK36" s="735"/>
      <c r="CL36" s="736"/>
      <c r="CM36" s="734">
        <v>4174</v>
      </c>
      <c r="CN36" s="735"/>
      <c r="CO36" s="735"/>
      <c r="CP36" s="735"/>
      <c r="CQ36" s="736"/>
      <c r="CR36" s="734">
        <v>1099</v>
      </c>
      <c r="CS36" s="735"/>
      <c r="CT36" s="735"/>
      <c r="CU36" s="735"/>
      <c r="CV36" s="736"/>
      <c r="CW36" s="734">
        <v>1842</v>
      </c>
      <c r="CX36" s="735"/>
      <c r="CY36" s="735"/>
      <c r="CZ36" s="735"/>
      <c r="DA36" s="736"/>
      <c r="DB36" s="734">
        <v>6126</v>
      </c>
      <c r="DC36" s="735"/>
      <c r="DD36" s="735"/>
      <c r="DE36" s="735"/>
      <c r="DF36" s="736"/>
      <c r="DG36" s="734" t="s">
        <v>475</v>
      </c>
      <c r="DH36" s="735"/>
      <c r="DI36" s="735"/>
      <c r="DJ36" s="735"/>
      <c r="DK36" s="736"/>
      <c r="DL36" s="734" t="s">
        <v>475</v>
      </c>
      <c r="DM36" s="735"/>
      <c r="DN36" s="735"/>
      <c r="DO36" s="735"/>
      <c r="DP36" s="736"/>
      <c r="DQ36" s="734" t="s">
        <v>475</v>
      </c>
      <c r="DR36" s="735"/>
      <c r="DS36" s="735"/>
      <c r="DT36" s="735"/>
      <c r="DU36" s="736"/>
      <c r="DV36" s="737"/>
      <c r="DW36" s="738"/>
      <c r="DX36" s="738"/>
      <c r="DY36" s="738"/>
      <c r="DZ36" s="739"/>
      <c r="EA36" s="217"/>
    </row>
    <row r="37" spans="1:131" s="218" customFormat="1" ht="26.25" customHeight="1" x14ac:dyDescent="0.2">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87"/>
      <c r="AG37" s="712"/>
      <c r="AH37" s="712"/>
      <c r="AI37" s="712"/>
      <c r="AJ37" s="788"/>
      <c r="AK37" s="791"/>
      <c r="AL37" s="792"/>
      <c r="AM37" s="792"/>
      <c r="AN37" s="792"/>
      <c r="AO37" s="792"/>
      <c r="AP37" s="792"/>
      <c r="AQ37" s="792"/>
      <c r="AR37" s="792"/>
      <c r="AS37" s="792"/>
      <c r="AT37" s="792"/>
      <c r="AU37" s="792"/>
      <c r="AV37" s="792"/>
      <c r="AW37" s="792"/>
      <c r="AX37" s="792"/>
      <c r="AY37" s="792"/>
      <c r="AZ37" s="793"/>
      <c r="BA37" s="793"/>
      <c r="BB37" s="793"/>
      <c r="BC37" s="793"/>
      <c r="BD37" s="793"/>
      <c r="BE37" s="789"/>
      <c r="BF37" s="789"/>
      <c r="BG37" s="789"/>
      <c r="BH37" s="789"/>
      <c r="BI37" s="790"/>
      <c r="BJ37" s="223"/>
      <c r="BK37" s="223"/>
      <c r="BL37" s="223"/>
      <c r="BM37" s="223"/>
      <c r="BN37" s="223"/>
      <c r="BO37" s="236"/>
      <c r="BP37" s="236"/>
      <c r="BQ37" s="233">
        <v>31</v>
      </c>
      <c r="BR37" s="234"/>
      <c r="BS37" s="721"/>
      <c r="BT37" s="722"/>
      <c r="BU37" s="722"/>
      <c r="BV37" s="722"/>
      <c r="BW37" s="722"/>
      <c r="BX37" s="722"/>
      <c r="BY37" s="722"/>
      <c r="BZ37" s="722"/>
      <c r="CA37" s="722"/>
      <c r="CB37" s="722"/>
      <c r="CC37" s="722"/>
      <c r="CD37" s="722"/>
      <c r="CE37" s="722"/>
      <c r="CF37" s="722"/>
      <c r="CG37" s="723"/>
      <c r="CH37" s="734"/>
      <c r="CI37" s="735"/>
      <c r="CJ37" s="735"/>
      <c r="CK37" s="735"/>
      <c r="CL37" s="736"/>
      <c r="CM37" s="734"/>
      <c r="CN37" s="735"/>
      <c r="CO37" s="735"/>
      <c r="CP37" s="735"/>
      <c r="CQ37" s="736"/>
      <c r="CR37" s="734"/>
      <c r="CS37" s="735"/>
      <c r="CT37" s="735"/>
      <c r="CU37" s="735"/>
      <c r="CV37" s="736"/>
      <c r="CW37" s="734"/>
      <c r="CX37" s="735"/>
      <c r="CY37" s="735"/>
      <c r="CZ37" s="735"/>
      <c r="DA37" s="736"/>
      <c r="DB37" s="734"/>
      <c r="DC37" s="735"/>
      <c r="DD37" s="735"/>
      <c r="DE37" s="735"/>
      <c r="DF37" s="736"/>
      <c r="DG37" s="734"/>
      <c r="DH37" s="735"/>
      <c r="DI37" s="735"/>
      <c r="DJ37" s="735"/>
      <c r="DK37" s="736"/>
      <c r="DL37" s="734"/>
      <c r="DM37" s="735"/>
      <c r="DN37" s="735"/>
      <c r="DO37" s="735"/>
      <c r="DP37" s="736"/>
      <c r="DQ37" s="734"/>
      <c r="DR37" s="735"/>
      <c r="DS37" s="735"/>
      <c r="DT37" s="735"/>
      <c r="DU37" s="736"/>
      <c r="DV37" s="737"/>
      <c r="DW37" s="738"/>
      <c r="DX37" s="738"/>
      <c r="DY37" s="738"/>
      <c r="DZ37" s="739"/>
      <c r="EA37" s="217"/>
    </row>
    <row r="38" spans="1:131" s="218" customFormat="1" ht="26.25" customHeight="1" x14ac:dyDescent="0.2">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87"/>
      <c r="AG38" s="712"/>
      <c r="AH38" s="712"/>
      <c r="AI38" s="712"/>
      <c r="AJ38" s="788"/>
      <c r="AK38" s="791"/>
      <c r="AL38" s="792"/>
      <c r="AM38" s="792"/>
      <c r="AN38" s="792"/>
      <c r="AO38" s="792"/>
      <c r="AP38" s="792"/>
      <c r="AQ38" s="792"/>
      <c r="AR38" s="792"/>
      <c r="AS38" s="792"/>
      <c r="AT38" s="792"/>
      <c r="AU38" s="792"/>
      <c r="AV38" s="792"/>
      <c r="AW38" s="792"/>
      <c r="AX38" s="792"/>
      <c r="AY38" s="792"/>
      <c r="AZ38" s="793"/>
      <c r="BA38" s="793"/>
      <c r="BB38" s="793"/>
      <c r="BC38" s="793"/>
      <c r="BD38" s="793"/>
      <c r="BE38" s="789"/>
      <c r="BF38" s="789"/>
      <c r="BG38" s="789"/>
      <c r="BH38" s="789"/>
      <c r="BI38" s="790"/>
      <c r="BJ38" s="223"/>
      <c r="BK38" s="223"/>
      <c r="BL38" s="223"/>
      <c r="BM38" s="223"/>
      <c r="BN38" s="223"/>
      <c r="BO38" s="236"/>
      <c r="BP38" s="236"/>
      <c r="BQ38" s="233">
        <v>32</v>
      </c>
      <c r="BR38" s="234"/>
      <c r="BS38" s="721"/>
      <c r="BT38" s="722"/>
      <c r="BU38" s="722"/>
      <c r="BV38" s="722"/>
      <c r="BW38" s="722"/>
      <c r="BX38" s="722"/>
      <c r="BY38" s="722"/>
      <c r="BZ38" s="722"/>
      <c r="CA38" s="722"/>
      <c r="CB38" s="722"/>
      <c r="CC38" s="722"/>
      <c r="CD38" s="722"/>
      <c r="CE38" s="722"/>
      <c r="CF38" s="722"/>
      <c r="CG38" s="723"/>
      <c r="CH38" s="734"/>
      <c r="CI38" s="735"/>
      <c r="CJ38" s="735"/>
      <c r="CK38" s="735"/>
      <c r="CL38" s="736"/>
      <c r="CM38" s="734"/>
      <c r="CN38" s="735"/>
      <c r="CO38" s="735"/>
      <c r="CP38" s="735"/>
      <c r="CQ38" s="736"/>
      <c r="CR38" s="734"/>
      <c r="CS38" s="735"/>
      <c r="CT38" s="735"/>
      <c r="CU38" s="735"/>
      <c r="CV38" s="736"/>
      <c r="CW38" s="734"/>
      <c r="CX38" s="735"/>
      <c r="CY38" s="735"/>
      <c r="CZ38" s="735"/>
      <c r="DA38" s="736"/>
      <c r="DB38" s="734"/>
      <c r="DC38" s="735"/>
      <c r="DD38" s="735"/>
      <c r="DE38" s="735"/>
      <c r="DF38" s="736"/>
      <c r="DG38" s="734"/>
      <c r="DH38" s="735"/>
      <c r="DI38" s="735"/>
      <c r="DJ38" s="735"/>
      <c r="DK38" s="736"/>
      <c r="DL38" s="734"/>
      <c r="DM38" s="735"/>
      <c r="DN38" s="735"/>
      <c r="DO38" s="735"/>
      <c r="DP38" s="736"/>
      <c r="DQ38" s="734"/>
      <c r="DR38" s="735"/>
      <c r="DS38" s="735"/>
      <c r="DT38" s="735"/>
      <c r="DU38" s="736"/>
      <c r="DV38" s="737"/>
      <c r="DW38" s="738"/>
      <c r="DX38" s="738"/>
      <c r="DY38" s="738"/>
      <c r="DZ38" s="739"/>
      <c r="EA38" s="217"/>
    </row>
    <row r="39" spans="1:131" s="218" customFormat="1" ht="26.25" customHeight="1" x14ac:dyDescent="0.2">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87"/>
      <c r="AG39" s="712"/>
      <c r="AH39" s="712"/>
      <c r="AI39" s="712"/>
      <c r="AJ39" s="788"/>
      <c r="AK39" s="791"/>
      <c r="AL39" s="792"/>
      <c r="AM39" s="792"/>
      <c r="AN39" s="792"/>
      <c r="AO39" s="792"/>
      <c r="AP39" s="792"/>
      <c r="AQ39" s="792"/>
      <c r="AR39" s="792"/>
      <c r="AS39" s="792"/>
      <c r="AT39" s="792"/>
      <c r="AU39" s="792"/>
      <c r="AV39" s="792"/>
      <c r="AW39" s="792"/>
      <c r="AX39" s="792"/>
      <c r="AY39" s="792"/>
      <c r="AZ39" s="793"/>
      <c r="BA39" s="793"/>
      <c r="BB39" s="793"/>
      <c r="BC39" s="793"/>
      <c r="BD39" s="793"/>
      <c r="BE39" s="789"/>
      <c r="BF39" s="789"/>
      <c r="BG39" s="789"/>
      <c r="BH39" s="789"/>
      <c r="BI39" s="790"/>
      <c r="BJ39" s="223"/>
      <c r="BK39" s="223"/>
      <c r="BL39" s="223"/>
      <c r="BM39" s="223"/>
      <c r="BN39" s="223"/>
      <c r="BO39" s="236"/>
      <c r="BP39" s="236"/>
      <c r="BQ39" s="233">
        <v>33</v>
      </c>
      <c r="BR39" s="234"/>
      <c r="BS39" s="721"/>
      <c r="BT39" s="722"/>
      <c r="BU39" s="722"/>
      <c r="BV39" s="722"/>
      <c r="BW39" s="722"/>
      <c r="BX39" s="722"/>
      <c r="BY39" s="722"/>
      <c r="BZ39" s="722"/>
      <c r="CA39" s="722"/>
      <c r="CB39" s="722"/>
      <c r="CC39" s="722"/>
      <c r="CD39" s="722"/>
      <c r="CE39" s="722"/>
      <c r="CF39" s="722"/>
      <c r="CG39" s="723"/>
      <c r="CH39" s="734"/>
      <c r="CI39" s="735"/>
      <c r="CJ39" s="735"/>
      <c r="CK39" s="735"/>
      <c r="CL39" s="736"/>
      <c r="CM39" s="734"/>
      <c r="CN39" s="735"/>
      <c r="CO39" s="735"/>
      <c r="CP39" s="735"/>
      <c r="CQ39" s="736"/>
      <c r="CR39" s="734"/>
      <c r="CS39" s="735"/>
      <c r="CT39" s="735"/>
      <c r="CU39" s="735"/>
      <c r="CV39" s="736"/>
      <c r="CW39" s="734"/>
      <c r="CX39" s="735"/>
      <c r="CY39" s="735"/>
      <c r="CZ39" s="735"/>
      <c r="DA39" s="736"/>
      <c r="DB39" s="734"/>
      <c r="DC39" s="735"/>
      <c r="DD39" s="735"/>
      <c r="DE39" s="735"/>
      <c r="DF39" s="736"/>
      <c r="DG39" s="734"/>
      <c r="DH39" s="735"/>
      <c r="DI39" s="735"/>
      <c r="DJ39" s="735"/>
      <c r="DK39" s="736"/>
      <c r="DL39" s="734"/>
      <c r="DM39" s="735"/>
      <c r="DN39" s="735"/>
      <c r="DO39" s="735"/>
      <c r="DP39" s="736"/>
      <c r="DQ39" s="734"/>
      <c r="DR39" s="735"/>
      <c r="DS39" s="735"/>
      <c r="DT39" s="735"/>
      <c r="DU39" s="736"/>
      <c r="DV39" s="737"/>
      <c r="DW39" s="738"/>
      <c r="DX39" s="738"/>
      <c r="DY39" s="738"/>
      <c r="DZ39" s="739"/>
      <c r="EA39" s="217"/>
    </row>
    <row r="40" spans="1:131" s="218" customFormat="1" ht="26.25" customHeight="1" x14ac:dyDescent="0.2">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87"/>
      <c r="AG40" s="712"/>
      <c r="AH40" s="712"/>
      <c r="AI40" s="712"/>
      <c r="AJ40" s="788"/>
      <c r="AK40" s="791"/>
      <c r="AL40" s="792"/>
      <c r="AM40" s="792"/>
      <c r="AN40" s="792"/>
      <c r="AO40" s="792"/>
      <c r="AP40" s="792"/>
      <c r="AQ40" s="792"/>
      <c r="AR40" s="792"/>
      <c r="AS40" s="792"/>
      <c r="AT40" s="792"/>
      <c r="AU40" s="792"/>
      <c r="AV40" s="792"/>
      <c r="AW40" s="792"/>
      <c r="AX40" s="792"/>
      <c r="AY40" s="792"/>
      <c r="AZ40" s="793"/>
      <c r="BA40" s="793"/>
      <c r="BB40" s="793"/>
      <c r="BC40" s="793"/>
      <c r="BD40" s="793"/>
      <c r="BE40" s="789"/>
      <c r="BF40" s="789"/>
      <c r="BG40" s="789"/>
      <c r="BH40" s="789"/>
      <c r="BI40" s="790"/>
      <c r="BJ40" s="223"/>
      <c r="BK40" s="223"/>
      <c r="BL40" s="223"/>
      <c r="BM40" s="223"/>
      <c r="BN40" s="223"/>
      <c r="BO40" s="236"/>
      <c r="BP40" s="236"/>
      <c r="BQ40" s="233">
        <v>34</v>
      </c>
      <c r="BR40" s="234"/>
      <c r="BS40" s="721"/>
      <c r="BT40" s="722"/>
      <c r="BU40" s="722"/>
      <c r="BV40" s="722"/>
      <c r="BW40" s="722"/>
      <c r="BX40" s="722"/>
      <c r="BY40" s="722"/>
      <c r="BZ40" s="722"/>
      <c r="CA40" s="722"/>
      <c r="CB40" s="722"/>
      <c r="CC40" s="722"/>
      <c r="CD40" s="722"/>
      <c r="CE40" s="722"/>
      <c r="CF40" s="722"/>
      <c r="CG40" s="723"/>
      <c r="CH40" s="734"/>
      <c r="CI40" s="735"/>
      <c r="CJ40" s="735"/>
      <c r="CK40" s="735"/>
      <c r="CL40" s="736"/>
      <c r="CM40" s="734"/>
      <c r="CN40" s="735"/>
      <c r="CO40" s="735"/>
      <c r="CP40" s="735"/>
      <c r="CQ40" s="736"/>
      <c r="CR40" s="734"/>
      <c r="CS40" s="735"/>
      <c r="CT40" s="735"/>
      <c r="CU40" s="735"/>
      <c r="CV40" s="736"/>
      <c r="CW40" s="734"/>
      <c r="CX40" s="735"/>
      <c r="CY40" s="735"/>
      <c r="CZ40" s="735"/>
      <c r="DA40" s="736"/>
      <c r="DB40" s="734"/>
      <c r="DC40" s="735"/>
      <c r="DD40" s="735"/>
      <c r="DE40" s="735"/>
      <c r="DF40" s="736"/>
      <c r="DG40" s="734"/>
      <c r="DH40" s="735"/>
      <c r="DI40" s="735"/>
      <c r="DJ40" s="735"/>
      <c r="DK40" s="736"/>
      <c r="DL40" s="734"/>
      <c r="DM40" s="735"/>
      <c r="DN40" s="735"/>
      <c r="DO40" s="735"/>
      <c r="DP40" s="736"/>
      <c r="DQ40" s="734"/>
      <c r="DR40" s="735"/>
      <c r="DS40" s="735"/>
      <c r="DT40" s="735"/>
      <c r="DU40" s="736"/>
      <c r="DV40" s="737"/>
      <c r="DW40" s="738"/>
      <c r="DX40" s="738"/>
      <c r="DY40" s="738"/>
      <c r="DZ40" s="739"/>
      <c r="EA40" s="217"/>
    </row>
    <row r="41" spans="1:131" s="218" customFormat="1" ht="26.25" customHeight="1" x14ac:dyDescent="0.2">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87"/>
      <c r="AG41" s="712"/>
      <c r="AH41" s="712"/>
      <c r="AI41" s="712"/>
      <c r="AJ41" s="788"/>
      <c r="AK41" s="791"/>
      <c r="AL41" s="792"/>
      <c r="AM41" s="792"/>
      <c r="AN41" s="792"/>
      <c r="AO41" s="792"/>
      <c r="AP41" s="792"/>
      <c r="AQ41" s="792"/>
      <c r="AR41" s="792"/>
      <c r="AS41" s="792"/>
      <c r="AT41" s="792"/>
      <c r="AU41" s="792"/>
      <c r="AV41" s="792"/>
      <c r="AW41" s="792"/>
      <c r="AX41" s="792"/>
      <c r="AY41" s="792"/>
      <c r="AZ41" s="793"/>
      <c r="BA41" s="793"/>
      <c r="BB41" s="793"/>
      <c r="BC41" s="793"/>
      <c r="BD41" s="793"/>
      <c r="BE41" s="789"/>
      <c r="BF41" s="789"/>
      <c r="BG41" s="789"/>
      <c r="BH41" s="789"/>
      <c r="BI41" s="790"/>
      <c r="BJ41" s="223"/>
      <c r="BK41" s="223"/>
      <c r="BL41" s="223"/>
      <c r="BM41" s="223"/>
      <c r="BN41" s="223"/>
      <c r="BO41" s="236"/>
      <c r="BP41" s="236"/>
      <c r="BQ41" s="233">
        <v>35</v>
      </c>
      <c r="BR41" s="234"/>
      <c r="BS41" s="721"/>
      <c r="BT41" s="722"/>
      <c r="BU41" s="722"/>
      <c r="BV41" s="722"/>
      <c r="BW41" s="722"/>
      <c r="BX41" s="722"/>
      <c r="BY41" s="722"/>
      <c r="BZ41" s="722"/>
      <c r="CA41" s="722"/>
      <c r="CB41" s="722"/>
      <c r="CC41" s="722"/>
      <c r="CD41" s="722"/>
      <c r="CE41" s="722"/>
      <c r="CF41" s="722"/>
      <c r="CG41" s="723"/>
      <c r="CH41" s="734"/>
      <c r="CI41" s="735"/>
      <c r="CJ41" s="735"/>
      <c r="CK41" s="735"/>
      <c r="CL41" s="736"/>
      <c r="CM41" s="734"/>
      <c r="CN41" s="735"/>
      <c r="CO41" s="735"/>
      <c r="CP41" s="735"/>
      <c r="CQ41" s="736"/>
      <c r="CR41" s="734"/>
      <c r="CS41" s="735"/>
      <c r="CT41" s="735"/>
      <c r="CU41" s="735"/>
      <c r="CV41" s="736"/>
      <c r="CW41" s="734"/>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37"/>
      <c r="DW41" s="738"/>
      <c r="DX41" s="738"/>
      <c r="DY41" s="738"/>
      <c r="DZ41" s="739"/>
      <c r="EA41" s="217"/>
    </row>
    <row r="42" spans="1:131" s="218" customFormat="1" ht="26.25" customHeight="1" x14ac:dyDescent="0.2">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87"/>
      <c r="AG42" s="712"/>
      <c r="AH42" s="712"/>
      <c r="AI42" s="712"/>
      <c r="AJ42" s="788"/>
      <c r="AK42" s="791"/>
      <c r="AL42" s="792"/>
      <c r="AM42" s="792"/>
      <c r="AN42" s="792"/>
      <c r="AO42" s="792"/>
      <c r="AP42" s="792"/>
      <c r="AQ42" s="792"/>
      <c r="AR42" s="792"/>
      <c r="AS42" s="792"/>
      <c r="AT42" s="792"/>
      <c r="AU42" s="792"/>
      <c r="AV42" s="792"/>
      <c r="AW42" s="792"/>
      <c r="AX42" s="792"/>
      <c r="AY42" s="792"/>
      <c r="AZ42" s="793"/>
      <c r="BA42" s="793"/>
      <c r="BB42" s="793"/>
      <c r="BC42" s="793"/>
      <c r="BD42" s="793"/>
      <c r="BE42" s="789"/>
      <c r="BF42" s="789"/>
      <c r="BG42" s="789"/>
      <c r="BH42" s="789"/>
      <c r="BI42" s="790"/>
      <c r="BJ42" s="223"/>
      <c r="BK42" s="223"/>
      <c r="BL42" s="223"/>
      <c r="BM42" s="223"/>
      <c r="BN42" s="223"/>
      <c r="BO42" s="236"/>
      <c r="BP42" s="236"/>
      <c r="BQ42" s="233">
        <v>36</v>
      </c>
      <c r="BR42" s="234"/>
      <c r="BS42" s="721"/>
      <c r="BT42" s="722"/>
      <c r="BU42" s="722"/>
      <c r="BV42" s="722"/>
      <c r="BW42" s="722"/>
      <c r="BX42" s="722"/>
      <c r="BY42" s="722"/>
      <c r="BZ42" s="722"/>
      <c r="CA42" s="722"/>
      <c r="CB42" s="722"/>
      <c r="CC42" s="722"/>
      <c r="CD42" s="722"/>
      <c r="CE42" s="722"/>
      <c r="CF42" s="722"/>
      <c r="CG42" s="723"/>
      <c r="CH42" s="734"/>
      <c r="CI42" s="735"/>
      <c r="CJ42" s="735"/>
      <c r="CK42" s="735"/>
      <c r="CL42" s="736"/>
      <c r="CM42" s="734"/>
      <c r="CN42" s="735"/>
      <c r="CO42" s="735"/>
      <c r="CP42" s="735"/>
      <c r="CQ42" s="736"/>
      <c r="CR42" s="734"/>
      <c r="CS42" s="735"/>
      <c r="CT42" s="735"/>
      <c r="CU42" s="735"/>
      <c r="CV42" s="736"/>
      <c r="CW42" s="734"/>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37"/>
      <c r="DW42" s="738"/>
      <c r="DX42" s="738"/>
      <c r="DY42" s="738"/>
      <c r="DZ42" s="739"/>
      <c r="EA42" s="217"/>
    </row>
    <row r="43" spans="1:131" s="218" customFormat="1" ht="26.25" customHeight="1" x14ac:dyDescent="0.2">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87"/>
      <c r="AG43" s="712"/>
      <c r="AH43" s="712"/>
      <c r="AI43" s="712"/>
      <c r="AJ43" s="788"/>
      <c r="AK43" s="791"/>
      <c r="AL43" s="792"/>
      <c r="AM43" s="792"/>
      <c r="AN43" s="792"/>
      <c r="AO43" s="792"/>
      <c r="AP43" s="792"/>
      <c r="AQ43" s="792"/>
      <c r="AR43" s="792"/>
      <c r="AS43" s="792"/>
      <c r="AT43" s="792"/>
      <c r="AU43" s="792"/>
      <c r="AV43" s="792"/>
      <c r="AW43" s="792"/>
      <c r="AX43" s="792"/>
      <c r="AY43" s="792"/>
      <c r="AZ43" s="793"/>
      <c r="BA43" s="793"/>
      <c r="BB43" s="793"/>
      <c r="BC43" s="793"/>
      <c r="BD43" s="793"/>
      <c r="BE43" s="789"/>
      <c r="BF43" s="789"/>
      <c r="BG43" s="789"/>
      <c r="BH43" s="789"/>
      <c r="BI43" s="790"/>
      <c r="BJ43" s="223"/>
      <c r="BK43" s="223"/>
      <c r="BL43" s="223"/>
      <c r="BM43" s="223"/>
      <c r="BN43" s="223"/>
      <c r="BO43" s="236"/>
      <c r="BP43" s="236"/>
      <c r="BQ43" s="233">
        <v>37</v>
      </c>
      <c r="BR43" s="234"/>
      <c r="BS43" s="721"/>
      <c r="BT43" s="722"/>
      <c r="BU43" s="722"/>
      <c r="BV43" s="722"/>
      <c r="BW43" s="722"/>
      <c r="BX43" s="722"/>
      <c r="BY43" s="722"/>
      <c r="BZ43" s="722"/>
      <c r="CA43" s="722"/>
      <c r="CB43" s="722"/>
      <c r="CC43" s="722"/>
      <c r="CD43" s="722"/>
      <c r="CE43" s="722"/>
      <c r="CF43" s="722"/>
      <c r="CG43" s="723"/>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37"/>
      <c r="DW43" s="738"/>
      <c r="DX43" s="738"/>
      <c r="DY43" s="738"/>
      <c r="DZ43" s="739"/>
      <c r="EA43" s="217"/>
    </row>
    <row r="44" spans="1:131" s="218" customFormat="1" ht="26.25" customHeight="1" x14ac:dyDescent="0.2">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87"/>
      <c r="AG44" s="712"/>
      <c r="AH44" s="712"/>
      <c r="AI44" s="712"/>
      <c r="AJ44" s="788"/>
      <c r="AK44" s="791"/>
      <c r="AL44" s="792"/>
      <c r="AM44" s="792"/>
      <c r="AN44" s="792"/>
      <c r="AO44" s="792"/>
      <c r="AP44" s="792"/>
      <c r="AQ44" s="792"/>
      <c r="AR44" s="792"/>
      <c r="AS44" s="792"/>
      <c r="AT44" s="792"/>
      <c r="AU44" s="792"/>
      <c r="AV44" s="792"/>
      <c r="AW44" s="792"/>
      <c r="AX44" s="792"/>
      <c r="AY44" s="792"/>
      <c r="AZ44" s="793"/>
      <c r="BA44" s="793"/>
      <c r="BB44" s="793"/>
      <c r="BC44" s="793"/>
      <c r="BD44" s="793"/>
      <c r="BE44" s="789"/>
      <c r="BF44" s="789"/>
      <c r="BG44" s="789"/>
      <c r="BH44" s="789"/>
      <c r="BI44" s="790"/>
      <c r="BJ44" s="223"/>
      <c r="BK44" s="223"/>
      <c r="BL44" s="223"/>
      <c r="BM44" s="223"/>
      <c r="BN44" s="223"/>
      <c r="BO44" s="236"/>
      <c r="BP44" s="236"/>
      <c r="BQ44" s="233">
        <v>38</v>
      </c>
      <c r="BR44" s="234"/>
      <c r="BS44" s="721"/>
      <c r="BT44" s="722"/>
      <c r="BU44" s="722"/>
      <c r="BV44" s="722"/>
      <c r="BW44" s="722"/>
      <c r="BX44" s="722"/>
      <c r="BY44" s="722"/>
      <c r="BZ44" s="722"/>
      <c r="CA44" s="722"/>
      <c r="CB44" s="722"/>
      <c r="CC44" s="722"/>
      <c r="CD44" s="722"/>
      <c r="CE44" s="722"/>
      <c r="CF44" s="722"/>
      <c r="CG44" s="723"/>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37"/>
      <c r="DW44" s="738"/>
      <c r="DX44" s="738"/>
      <c r="DY44" s="738"/>
      <c r="DZ44" s="739"/>
      <c r="EA44" s="217"/>
    </row>
    <row r="45" spans="1:131" s="218" customFormat="1" ht="26.25" customHeight="1" x14ac:dyDescent="0.2">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87"/>
      <c r="AG45" s="712"/>
      <c r="AH45" s="712"/>
      <c r="AI45" s="712"/>
      <c r="AJ45" s="788"/>
      <c r="AK45" s="791"/>
      <c r="AL45" s="792"/>
      <c r="AM45" s="792"/>
      <c r="AN45" s="792"/>
      <c r="AO45" s="792"/>
      <c r="AP45" s="792"/>
      <c r="AQ45" s="792"/>
      <c r="AR45" s="792"/>
      <c r="AS45" s="792"/>
      <c r="AT45" s="792"/>
      <c r="AU45" s="792"/>
      <c r="AV45" s="792"/>
      <c r="AW45" s="792"/>
      <c r="AX45" s="792"/>
      <c r="AY45" s="792"/>
      <c r="AZ45" s="793"/>
      <c r="BA45" s="793"/>
      <c r="BB45" s="793"/>
      <c r="BC45" s="793"/>
      <c r="BD45" s="793"/>
      <c r="BE45" s="789"/>
      <c r="BF45" s="789"/>
      <c r="BG45" s="789"/>
      <c r="BH45" s="789"/>
      <c r="BI45" s="790"/>
      <c r="BJ45" s="223"/>
      <c r="BK45" s="223"/>
      <c r="BL45" s="223"/>
      <c r="BM45" s="223"/>
      <c r="BN45" s="223"/>
      <c r="BO45" s="236"/>
      <c r="BP45" s="236"/>
      <c r="BQ45" s="233">
        <v>39</v>
      </c>
      <c r="BR45" s="234"/>
      <c r="BS45" s="721"/>
      <c r="BT45" s="722"/>
      <c r="BU45" s="722"/>
      <c r="BV45" s="722"/>
      <c r="BW45" s="722"/>
      <c r="BX45" s="722"/>
      <c r="BY45" s="722"/>
      <c r="BZ45" s="722"/>
      <c r="CA45" s="722"/>
      <c r="CB45" s="722"/>
      <c r="CC45" s="722"/>
      <c r="CD45" s="722"/>
      <c r="CE45" s="722"/>
      <c r="CF45" s="722"/>
      <c r="CG45" s="723"/>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37"/>
      <c r="DW45" s="738"/>
      <c r="DX45" s="738"/>
      <c r="DY45" s="738"/>
      <c r="DZ45" s="739"/>
      <c r="EA45" s="217"/>
    </row>
    <row r="46" spans="1:131" s="218" customFormat="1" ht="26.25" customHeight="1" x14ac:dyDescent="0.2">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87"/>
      <c r="AG46" s="712"/>
      <c r="AH46" s="712"/>
      <c r="AI46" s="712"/>
      <c r="AJ46" s="788"/>
      <c r="AK46" s="791"/>
      <c r="AL46" s="792"/>
      <c r="AM46" s="792"/>
      <c r="AN46" s="792"/>
      <c r="AO46" s="792"/>
      <c r="AP46" s="792"/>
      <c r="AQ46" s="792"/>
      <c r="AR46" s="792"/>
      <c r="AS46" s="792"/>
      <c r="AT46" s="792"/>
      <c r="AU46" s="792"/>
      <c r="AV46" s="792"/>
      <c r="AW46" s="792"/>
      <c r="AX46" s="792"/>
      <c r="AY46" s="792"/>
      <c r="AZ46" s="793"/>
      <c r="BA46" s="793"/>
      <c r="BB46" s="793"/>
      <c r="BC46" s="793"/>
      <c r="BD46" s="793"/>
      <c r="BE46" s="789"/>
      <c r="BF46" s="789"/>
      <c r="BG46" s="789"/>
      <c r="BH46" s="789"/>
      <c r="BI46" s="790"/>
      <c r="BJ46" s="223"/>
      <c r="BK46" s="223"/>
      <c r="BL46" s="223"/>
      <c r="BM46" s="223"/>
      <c r="BN46" s="223"/>
      <c r="BO46" s="236"/>
      <c r="BP46" s="236"/>
      <c r="BQ46" s="233">
        <v>40</v>
      </c>
      <c r="BR46" s="234"/>
      <c r="BS46" s="721"/>
      <c r="BT46" s="722"/>
      <c r="BU46" s="722"/>
      <c r="BV46" s="722"/>
      <c r="BW46" s="722"/>
      <c r="BX46" s="722"/>
      <c r="BY46" s="722"/>
      <c r="BZ46" s="722"/>
      <c r="CA46" s="722"/>
      <c r="CB46" s="722"/>
      <c r="CC46" s="722"/>
      <c r="CD46" s="722"/>
      <c r="CE46" s="722"/>
      <c r="CF46" s="722"/>
      <c r="CG46" s="72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7"/>
      <c r="DW46" s="738"/>
      <c r="DX46" s="738"/>
      <c r="DY46" s="738"/>
      <c r="DZ46" s="739"/>
      <c r="EA46" s="217"/>
    </row>
    <row r="47" spans="1:131" s="218" customFormat="1" ht="26.25" customHeight="1" x14ac:dyDescent="0.2">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87"/>
      <c r="AG47" s="712"/>
      <c r="AH47" s="712"/>
      <c r="AI47" s="712"/>
      <c r="AJ47" s="788"/>
      <c r="AK47" s="791"/>
      <c r="AL47" s="792"/>
      <c r="AM47" s="792"/>
      <c r="AN47" s="792"/>
      <c r="AO47" s="792"/>
      <c r="AP47" s="792"/>
      <c r="AQ47" s="792"/>
      <c r="AR47" s="792"/>
      <c r="AS47" s="792"/>
      <c r="AT47" s="792"/>
      <c r="AU47" s="792"/>
      <c r="AV47" s="792"/>
      <c r="AW47" s="792"/>
      <c r="AX47" s="792"/>
      <c r="AY47" s="792"/>
      <c r="AZ47" s="793"/>
      <c r="BA47" s="793"/>
      <c r="BB47" s="793"/>
      <c r="BC47" s="793"/>
      <c r="BD47" s="793"/>
      <c r="BE47" s="789"/>
      <c r="BF47" s="789"/>
      <c r="BG47" s="789"/>
      <c r="BH47" s="789"/>
      <c r="BI47" s="790"/>
      <c r="BJ47" s="223"/>
      <c r="BK47" s="223"/>
      <c r="BL47" s="223"/>
      <c r="BM47" s="223"/>
      <c r="BN47" s="223"/>
      <c r="BO47" s="236"/>
      <c r="BP47" s="236"/>
      <c r="BQ47" s="233">
        <v>41</v>
      </c>
      <c r="BR47" s="234"/>
      <c r="BS47" s="721"/>
      <c r="BT47" s="722"/>
      <c r="BU47" s="722"/>
      <c r="BV47" s="722"/>
      <c r="BW47" s="722"/>
      <c r="BX47" s="722"/>
      <c r="BY47" s="722"/>
      <c r="BZ47" s="722"/>
      <c r="CA47" s="722"/>
      <c r="CB47" s="722"/>
      <c r="CC47" s="722"/>
      <c r="CD47" s="722"/>
      <c r="CE47" s="722"/>
      <c r="CF47" s="722"/>
      <c r="CG47" s="72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7"/>
      <c r="DW47" s="738"/>
      <c r="DX47" s="738"/>
      <c r="DY47" s="738"/>
      <c r="DZ47" s="739"/>
      <c r="EA47" s="217"/>
    </row>
    <row r="48" spans="1:131" s="218" customFormat="1" ht="26.25" customHeight="1" x14ac:dyDescent="0.2">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87"/>
      <c r="AG48" s="712"/>
      <c r="AH48" s="712"/>
      <c r="AI48" s="712"/>
      <c r="AJ48" s="788"/>
      <c r="AK48" s="791"/>
      <c r="AL48" s="792"/>
      <c r="AM48" s="792"/>
      <c r="AN48" s="792"/>
      <c r="AO48" s="792"/>
      <c r="AP48" s="792"/>
      <c r="AQ48" s="792"/>
      <c r="AR48" s="792"/>
      <c r="AS48" s="792"/>
      <c r="AT48" s="792"/>
      <c r="AU48" s="792"/>
      <c r="AV48" s="792"/>
      <c r="AW48" s="792"/>
      <c r="AX48" s="792"/>
      <c r="AY48" s="792"/>
      <c r="AZ48" s="793"/>
      <c r="BA48" s="793"/>
      <c r="BB48" s="793"/>
      <c r="BC48" s="793"/>
      <c r="BD48" s="793"/>
      <c r="BE48" s="789"/>
      <c r="BF48" s="789"/>
      <c r="BG48" s="789"/>
      <c r="BH48" s="789"/>
      <c r="BI48" s="790"/>
      <c r="BJ48" s="223"/>
      <c r="BK48" s="223"/>
      <c r="BL48" s="223"/>
      <c r="BM48" s="223"/>
      <c r="BN48" s="223"/>
      <c r="BO48" s="236"/>
      <c r="BP48" s="236"/>
      <c r="BQ48" s="233">
        <v>42</v>
      </c>
      <c r="BR48" s="234"/>
      <c r="BS48" s="721"/>
      <c r="BT48" s="722"/>
      <c r="BU48" s="722"/>
      <c r="BV48" s="722"/>
      <c r="BW48" s="722"/>
      <c r="BX48" s="722"/>
      <c r="BY48" s="722"/>
      <c r="BZ48" s="722"/>
      <c r="CA48" s="722"/>
      <c r="CB48" s="722"/>
      <c r="CC48" s="722"/>
      <c r="CD48" s="722"/>
      <c r="CE48" s="722"/>
      <c r="CF48" s="722"/>
      <c r="CG48" s="72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7"/>
      <c r="DW48" s="738"/>
      <c r="DX48" s="738"/>
      <c r="DY48" s="738"/>
      <c r="DZ48" s="739"/>
      <c r="EA48" s="217"/>
    </row>
    <row r="49" spans="1:131" s="218" customFormat="1" ht="26.25" customHeight="1" x14ac:dyDescent="0.2">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87"/>
      <c r="AG49" s="712"/>
      <c r="AH49" s="712"/>
      <c r="AI49" s="712"/>
      <c r="AJ49" s="788"/>
      <c r="AK49" s="791"/>
      <c r="AL49" s="792"/>
      <c r="AM49" s="792"/>
      <c r="AN49" s="792"/>
      <c r="AO49" s="792"/>
      <c r="AP49" s="792"/>
      <c r="AQ49" s="792"/>
      <c r="AR49" s="792"/>
      <c r="AS49" s="792"/>
      <c r="AT49" s="792"/>
      <c r="AU49" s="792"/>
      <c r="AV49" s="792"/>
      <c r="AW49" s="792"/>
      <c r="AX49" s="792"/>
      <c r="AY49" s="792"/>
      <c r="AZ49" s="793"/>
      <c r="BA49" s="793"/>
      <c r="BB49" s="793"/>
      <c r="BC49" s="793"/>
      <c r="BD49" s="793"/>
      <c r="BE49" s="789"/>
      <c r="BF49" s="789"/>
      <c r="BG49" s="789"/>
      <c r="BH49" s="789"/>
      <c r="BI49" s="790"/>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7"/>
      <c r="DW49" s="738"/>
      <c r="DX49" s="738"/>
      <c r="DY49" s="738"/>
      <c r="DZ49" s="739"/>
      <c r="EA49" s="217"/>
    </row>
    <row r="50" spans="1:131" s="218" customFormat="1" ht="26.25" customHeight="1" x14ac:dyDescent="0.2">
      <c r="A50" s="232">
        <v>23</v>
      </c>
      <c r="B50" s="708"/>
      <c r="C50" s="709"/>
      <c r="D50" s="709"/>
      <c r="E50" s="709"/>
      <c r="F50" s="709"/>
      <c r="G50" s="709"/>
      <c r="H50" s="709"/>
      <c r="I50" s="709"/>
      <c r="J50" s="709"/>
      <c r="K50" s="709"/>
      <c r="L50" s="709"/>
      <c r="M50" s="709"/>
      <c r="N50" s="709"/>
      <c r="O50" s="709"/>
      <c r="P50" s="710"/>
      <c r="Q50" s="794"/>
      <c r="R50" s="795"/>
      <c r="S50" s="795"/>
      <c r="T50" s="795"/>
      <c r="U50" s="795"/>
      <c r="V50" s="795"/>
      <c r="W50" s="795"/>
      <c r="X50" s="795"/>
      <c r="Y50" s="795"/>
      <c r="Z50" s="795"/>
      <c r="AA50" s="795"/>
      <c r="AB50" s="795"/>
      <c r="AC50" s="795"/>
      <c r="AD50" s="795"/>
      <c r="AE50" s="796"/>
      <c r="AF50" s="787"/>
      <c r="AG50" s="712"/>
      <c r="AH50" s="712"/>
      <c r="AI50" s="712"/>
      <c r="AJ50" s="788"/>
      <c r="AK50" s="797"/>
      <c r="AL50" s="795"/>
      <c r="AM50" s="795"/>
      <c r="AN50" s="795"/>
      <c r="AO50" s="795"/>
      <c r="AP50" s="795"/>
      <c r="AQ50" s="795"/>
      <c r="AR50" s="795"/>
      <c r="AS50" s="795"/>
      <c r="AT50" s="795"/>
      <c r="AU50" s="795"/>
      <c r="AV50" s="795"/>
      <c r="AW50" s="795"/>
      <c r="AX50" s="795"/>
      <c r="AY50" s="795"/>
      <c r="AZ50" s="798"/>
      <c r="BA50" s="798"/>
      <c r="BB50" s="798"/>
      <c r="BC50" s="798"/>
      <c r="BD50" s="798"/>
      <c r="BE50" s="789"/>
      <c r="BF50" s="789"/>
      <c r="BG50" s="789"/>
      <c r="BH50" s="789"/>
      <c r="BI50" s="790"/>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7"/>
      <c r="DW50" s="738"/>
      <c r="DX50" s="738"/>
      <c r="DY50" s="738"/>
      <c r="DZ50" s="739"/>
      <c r="EA50" s="217"/>
    </row>
    <row r="51" spans="1:131" s="218" customFormat="1" ht="26.25" customHeight="1" x14ac:dyDescent="0.2">
      <c r="A51" s="232">
        <v>24</v>
      </c>
      <c r="B51" s="708"/>
      <c r="C51" s="709"/>
      <c r="D51" s="709"/>
      <c r="E51" s="709"/>
      <c r="F51" s="709"/>
      <c r="G51" s="709"/>
      <c r="H51" s="709"/>
      <c r="I51" s="709"/>
      <c r="J51" s="709"/>
      <c r="K51" s="709"/>
      <c r="L51" s="709"/>
      <c r="M51" s="709"/>
      <c r="N51" s="709"/>
      <c r="O51" s="709"/>
      <c r="P51" s="710"/>
      <c r="Q51" s="794"/>
      <c r="R51" s="795"/>
      <c r="S51" s="795"/>
      <c r="T51" s="795"/>
      <c r="U51" s="795"/>
      <c r="V51" s="795"/>
      <c r="W51" s="795"/>
      <c r="X51" s="795"/>
      <c r="Y51" s="795"/>
      <c r="Z51" s="795"/>
      <c r="AA51" s="795"/>
      <c r="AB51" s="795"/>
      <c r="AC51" s="795"/>
      <c r="AD51" s="795"/>
      <c r="AE51" s="796"/>
      <c r="AF51" s="787"/>
      <c r="AG51" s="712"/>
      <c r="AH51" s="712"/>
      <c r="AI51" s="712"/>
      <c r="AJ51" s="788"/>
      <c r="AK51" s="797"/>
      <c r="AL51" s="795"/>
      <c r="AM51" s="795"/>
      <c r="AN51" s="795"/>
      <c r="AO51" s="795"/>
      <c r="AP51" s="795"/>
      <c r="AQ51" s="795"/>
      <c r="AR51" s="795"/>
      <c r="AS51" s="795"/>
      <c r="AT51" s="795"/>
      <c r="AU51" s="795"/>
      <c r="AV51" s="795"/>
      <c r="AW51" s="795"/>
      <c r="AX51" s="795"/>
      <c r="AY51" s="795"/>
      <c r="AZ51" s="798"/>
      <c r="BA51" s="798"/>
      <c r="BB51" s="798"/>
      <c r="BC51" s="798"/>
      <c r="BD51" s="798"/>
      <c r="BE51" s="789"/>
      <c r="BF51" s="789"/>
      <c r="BG51" s="789"/>
      <c r="BH51" s="789"/>
      <c r="BI51" s="790"/>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7"/>
      <c r="DW51" s="738"/>
      <c r="DX51" s="738"/>
      <c r="DY51" s="738"/>
      <c r="DZ51" s="739"/>
      <c r="EA51" s="217"/>
    </row>
    <row r="52" spans="1:131" s="218" customFormat="1" ht="26.25" customHeight="1" x14ac:dyDescent="0.2">
      <c r="A52" s="232">
        <v>25</v>
      </c>
      <c r="B52" s="708"/>
      <c r="C52" s="709"/>
      <c r="D52" s="709"/>
      <c r="E52" s="709"/>
      <c r="F52" s="709"/>
      <c r="G52" s="709"/>
      <c r="H52" s="709"/>
      <c r="I52" s="709"/>
      <c r="J52" s="709"/>
      <c r="K52" s="709"/>
      <c r="L52" s="709"/>
      <c r="M52" s="709"/>
      <c r="N52" s="709"/>
      <c r="O52" s="709"/>
      <c r="P52" s="710"/>
      <c r="Q52" s="794"/>
      <c r="R52" s="795"/>
      <c r="S52" s="795"/>
      <c r="T52" s="795"/>
      <c r="U52" s="795"/>
      <c r="V52" s="795"/>
      <c r="W52" s="795"/>
      <c r="X52" s="795"/>
      <c r="Y52" s="795"/>
      <c r="Z52" s="795"/>
      <c r="AA52" s="795"/>
      <c r="AB52" s="795"/>
      <c r="AC52" s="795"/>
      <c r="AD52" s="795"/>
      <c r="AE52" s="796"/>
      <c r="AF52" s="787"/>
      <c r="AG52" s="712"/>
      <c r="AH52" s="712"/>
      <c r="AI52" s="712"/>
      <c r="AJ52" s="788"/>
      <c r="AK52" s="797"/>
      <c r="AL52" s="795"/>
      <c r="AM52" s="795"/>
      <c r="AN52" s="795"/>
      <c r="AO52" s="795"/>
      <c r="AP52" s="795"/>
      <c r="AQ52" s="795"/>
      <c r="AR52" s="795"/>
      <c r="AS52" s="795"/>
      <c r="AT52" s="795"/>
      <c r="AU52" s="795"/>
      <c r="AV52" s="795"/>
      <c r="AW52" s="795"/>
      <c r="AX52" s="795"/>
      <c r="AY52" s="795"/>
      <c r="AZ52" s="798"/>
      <c r="BA52" s="798"/>
      <c r="BB52" s="798"/>
      <c r="BC52" s="798"/>
      <c r="BD52" s="798"/>
      <c r="BE52" s="789"/>
      <c r="BF52" s="789"/>
      <c r="BG52" s="789"/>
      <c r="BH52" s="789"/>
      <c r="BI52" s="790"/>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7"/>
      <c r="DW52" s="738"/>
      <c r="DX52" s="738"/>
      <c r="DY52" s="738"/>
      <c r="DZ52" s="739"/>
      <c r="EA52" s="217"/>
    </row>
    <row r="53" spans="1:131" s="218" customFormat="1" ht="26.25" customHeight="1" x14ac:dyDescent="0.2">
      <c r="A53" s="232">
        <v>26</v>
      </c>
      <c r="B53" s="708"/>
      <c r="C53" s="709"/>
      <c r="D53" s="709"/>
      <c r="E53" s="709"/>
      <c r="F53" s="709"/>
      <c r="G53" s="709"/>
      <c r="H53" s="709"/>
      <c r="I53" s="709"/>
      <c r="J53" s="709"/>
      <c r="K53" s="709"/>
      <c r="L53" s="709"/>
      <c r="M53" s="709"/>
      <c r="N53" s="709"/>
      <c r="O53" s="709"/>
      <c r="P53" s="710"/>
      <c r="Q53" s="794"/>
      <c r="R53" s="795"/>
      <c r="S53" s="795"/>
      <c r="T53" s="795"/>
      <c r="U53" s="795"/>
      <c r="V53" s="795"/>
      <c r="W53" s="795"/>
      <c r="X53" s="795"/>
      <c r="Y53" s="795"/>
      <c r="Z53" s="795"/>
      <c r="AA53" s="795"/>
      <c r="AB53" s="795"/>
      <c r="AC53" s="795"/>
      <c r="AD53" s="795"/>
      <c r="AE53" s="796"/>
      <c r="AF53" s="787"/>
      <c r="AG53" s="712"/>
      <c r="AH53" s="712"/>
      <c r="AI53" s="712"/>
      <c r="AJ53" s="788"/>
      <c r="AK53" s="797"/>
      <c r="AL53" s="795"/>
      <c r="AM53" s="795"/>
      <c r="AN53" s="795"/>
      <c r="AO53" s="795"/>
      <c r="AP53" s="795"/>
      <c r="AQ53" s="795"/>
      <c r="AR53" s="795"/>
      <c r="AS53" s="795"/>
      <c r="AT53" s="795"/>
      <c r="AU53" s="795"/>
      <c r="AV53" s="795"/>
      <c r="AW53" s="795"/>
      <c r="AX53" s="795"/>
      <c r="AY53" s="795"/>
      <c r="AZ53" s="798"/>
      <c r="BA53" s="798"/>
      <c r="BB53" s="798"/>
      <c r="BC53" s="798"/>
      <c r="BD53" s="798"/>
      <c r="BE53" s="789"/>
      <c r="BF53" s="789"/>
      <c r="BG53" s="789"/>
      <c r="BH53" s="789"/>
      <c r="BI53" s="790"/>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7"/>
      <c r="DW53" s="738"/>
      <c r="DX53" s="738"/>
      <c r="DY53" s="738"/>
      <c r="DZ53" s="739"/>
      <c r="EA53" s="217"/>
    </row>
    <row r="54" spans="1:131" s="218" customFormat="1" ht="26.25" customHeight="1" x14ac:dyDescent="0.2">
      <c r="A54" s="232">
        <v>27</v>
      </c>
      <c r="B54" s="708"/>
      <c r="C54" s="709"/>
      <c r="D54" s="709"/>
      <c r="E54" s="709"/>
      <c r="F54" s="709"/>
      <c r="G54" s="709"/>
      <c r="H54" s="709"/>
      <c r="I54" s="709"/>
      <c r="J54" s="709"/>
      <c r="K54" s="709"/>
      <c r="L54" s="709"/>
      <c r="M54" s="709"/>
      <c r="N54" s="709"/>
      <c r="O54" s="709"/>
      <c r="P54" s="710"/>
      <c r="Q54" s="794"/>
      <c r="R54" s="795"/>
      <c r="S54" s="795"/>
      <c r="T54" s="795"/>
      <c r="U54" s="795"/>
      <c r="V54" s="795"/>
      <c r="W54" s="795"/>
      <c r="X54" s="795"/>
      <c r="Y54" s="795"/>
      <c r="Z54" s="795"/>
      <c r="AA54" s="795"/>
      <c r="AB54" s="795"/>
      <c r="AC54" s="795"/>
      <c r="AD54" s="795"/>
      <c r="AE54" s="796"/>
      <c r="AF54" s="787"/>
      <c r="AG54" s="712"/>
      <c r="AH54" s="712"/>
      <c r="AI54" s="712"/>
      <c r="AJ54" s="788"/>
      <c r="AK54" s="797"/>
      <c r="AL54" s="795"/>
      <c r="AM54" s="795"/>
      <c r="AN54" s="795"/>
      <c r="AO54" s="795"/>
      <c r="AP54" s="795"/>
      <c r="AQ54" s="795"/>
      <c r="AR54" s="795"/>
      <c r="AS54" s="795"/>
      <c r="AT54" s="795"/>
      <c r="AU54" s="795"/>
      <c r="AV54" s="795"/>
      <c r="AW54" s="795"/>
      <c r="AX54" s="795"/>
      <c r="AY54" s="795"/>
      <c r="AZ54" s="798"/>
      <c r="BA54" s="798"/>
      <c r="BB54" s="798"/>
      <c r="BC54" s="798"/>
      <c r="BD54" s="798"/>
      <c r="BE54" s="789"/>
      <c r="BF54" s="789"/>
      <c r="BG54" s="789"/>
      <c r="BH54" s="789"/>
      <c r="BI54" s="790"/>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7"/>
      <c r="DW54" s="738"/>
      <c r="DX54" s="738"/>
      <c r="DY54" s="738"/>
      <c r="DZ54" s="739"/>
      <c r="EA54" s="217"/>
    </row>
    <row r="55" spans="1:131" s="218" customFormat="1" ht="26.25" customHeight="1" x14ac:dyDescent="0.2">
      <c r="A55" s="232">
        <v>28</v>
      </c>
      <c r="B55" s="708"/>
      <c r="C55" s="709"/>
      <c r="D55" s="709"/>
      <c r="E55" s="709"/>
      <c r="F55" s="709"/>
      <c r="G55" s="709"/>
      <c r="H55" s="709"/>
      <c r="I55" s="709"/>
      <c r="J55" s="709"/>
      <c r="K55" s="709"/>
      <c r="L55" s="709"/>
      <c r="M55" s="709"/>
      <c r="N55" s="709"/>
      <c r="O55" s="709"/>
      <c r="P55" s="710"/>
      <c r="Q55" s="794"/>
      <c r="R55" s="795"/>
      <c r="S55" s="795"/>
      <c r="T55" s="795"/>
      <c r="U55" s="795"/>
      <c r="V55" s="795"/>
      <c r="W55" s="795"/>
      <c r="X55" s="795"/>
      <c r="Y55" s="795"/>
      <c r="Z55" s="795"/>
      <c r="AA55" s="795"/>
      <c r="AB55" s="795"/>
      <c r="AC55" s="795"/>
      <c r="AD55" s="795"/>
      <c r="AE55" s="796"/>
      <c r="AF55" s="787"/>
      <c r="AG55" s="712"/>
      <c r="AH55" s="712"/>
      <c r="AI55" s="712"/>
      <c r="AJ55" s="788"/>
      <c r="AK55" s="797"/>
      <c r="AL55" s="795"/>
      <c r="AM55" s="795"/>
      <c r="AN55" s="795"/>
      <c r="AO55" s="795"/>
      <c r="AP55" s="795"/>
      <c r="AQ55" s="795"/>
      <c r="AR55" s="795"/>
      <c r="AS55" s="795"/>
      <c r="AT55" s="795"/>
      <c r="AU55" s="795"/>
      <c r="AV55" s="795"/>
      <c r="AW55" s="795"/>
      <c r="AX55" s="795"/>
      <c r="AY55" s="795"/>
      <c r="AZ55" s="798"/>
      <c r="BA55" s="798"/>
      <c r="BB55" s="798"/>
      <c r="BC55" s="798"/>
      <c r="BD55" s="798"/>
      <c r="BE55" s="789"/>
      <c r="BF55" s="789"/>
      <c r="BG55" s="789"/>
      <c r="BH55" s="789"/>
      <c r="BI55" s="790"/>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7"/>
      <c r="DW55" s="738"/>
      <c r="DX55" s="738"/>
      <c r="DY55" s="738"/>
      <c r="DZ55" s="739"/>
      <c r="EA55" s="217"/>
    </row>
    <row r="56" spans="1:131" s="218" customFormat="1" ht="26.25" customHeight="1" x14ac:dyDescent="0.2">
      <c r="A56" s="232">
        <v>29</v>
      </c>
      <c r="B56" s="708"/>
      <c r="C56" s="709"/>
      <c r="D56" s="709"/>
      <c r="E56" s="709"/>
      <c r="F56" s="709"/>
      <c r="G56" s="709"/>
      <c r="H56" s="709"/>
      <c r="I56" s="709"/>
      <c r="J56" s="709"/>
      <c r="K56" s="709"/>
      <c r="L56" s="709"/>
      <c r="M56" s="709"/>
      <c r="N56" s="709"/>
      <c r="O56" s="709"/>
      <c r="P56" s="710"/>
      <c r="Q56" s="794"/>
      <c r="R56" s="795"/>
      <c r="S56" s="795"/>
      <c r="T56" s="795"/>
      <c r="U56" s="795"/>
      <c r="V56" s="795"/>
      <c r="W56" s="795"/>
      <c r="X56" s="795"/>
      <c r="Y56" s="795"/>
      <c r="Z56" s="795"/>
      <c r="AA56" s="795"/>
      <c r="AB56" s="795"/>
      <c r="AC56" s="795"/>
      <c r="AD56" s="795"/>
      <c r="AE56" s="796"/>
      <c r="AF56" s="787"/>
      <c r="AG56" s="712"/>
      <c r="AH56" s="712"/>
      <c r="AI56" s="712"/>
      <c r="AJ56" s="788"/>
      <c r="AK56" s="797"/>
      <c r="AL56" s="795"/>
      <c r="AM56" s="795"/>
      <c r="AN56" s="795"/>
      <c r="AO56" s="795"/>
      <c r="AP56" s="795"/>
      <c r="AQ56" s="795"/>
      <c r="AR56" s="795"/>
      <c r="AS56" s="795"/>
      <c r="AT56" s="795"/>
      <c r="AU56" s="795"/>
      <c r="AV56" s="795"/>
      <c r="AW56" s="795"/>
      <c r="AX56" s="795"/>
      <c r="AY56" s="795"/>
      <c r="AZ56" s="798"/>
      <c r="BA56" s="798"/>
      <c r="BB56" s="798"/>
      <c r="BC56" s="798"/>
      <c r="BD56" s="798"/>
      <c r="BE56" s="789"/>
      <c r="BF56" s="789"/>
      <c r="BG56" s="789"/>
      <c r="BH56" s="789"/>
      <c r="BI56" s="790"/>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7"/>
      <c r="DW56" s="738"/>
      <c r="DX56" s="738"/>
      <c r="DY56" s="738"/>
      <c r="DZ56" s="739"/>
      <c r="EA56" s="217"/>
    </row>
    <row r="57" spans="1:131" s="218" customFormat="1" ht="26.25" customHeight="1" x14ac:dyDescent="0.2">
      <c r="A57" s="232">
        <v>30</v>
      </c>
      <c r="B57" s="708"/>
      <c r="C57" s="709"/>
      <c r="D57" s="709"/>
      <c r="E57" s="709"/>
      <c r="F57" s="709"/>
      <c r="G57" s="709"/>
      <c r="H57" s="709"/>
      <c r="I57" s="709"/>
      <c r="J57" s="709"/>
      <c r="K57" s="709"/>
      <c r="L57" s="709"/>
      <c r="M57" s="709"/>
      <c r="N57" s="709"/>
      <c r="O57" s="709"/>
      <c r="P57" s="710"/>
      <c r="Q57" s="794"/>
      <c r="R57" s="795"/>
      <c r="S57" s="795"/>
      <c r="T57" s="795"/>
      <c r="U57" s="795"/>
      <c r="V57" s="795"/>
      <c r="W57" s="795"/>
      <c r="X57" s="795"/>
      <c r="Y57" s="795"/>
      <c r="Z57" s="795"/>
      <c r="AA57" s="795"/>
      <c r="AB57" s="795"/>
      <c r="AC57" s="795"/>
      <c r="AD57" s="795"/>
      <c r="AE57" s="796"/>
      <c r="AF57" s="787"/>
      <c r="AG57" s="712"/>
      <c r="AH57" s="712"/>
      <c r="AI57" s="712"/>
      <c r="AJ57" s="788"/>
      <c r="AK57" s="797"/>
      <c r="AL57" s="795"/>
      <c r="AM57" s="795"/>
      <c r="AN57" s="795"/>
      <c r="AO57" s="795"/>
      <c r="AP57" s="795"/>
      <c r="AQ57" s="795"/>
      <c r="AR57" s="795"/>
      <c r="AS57" s="795"/>
      <c r="AT57" s="795"/>
      <c r="AU57" s="795"/>
      <c r="AV57" s="795"/>
      <c r="AW57" s="795"/>
      <c r="AX57" s="795"/>
      <c r="AY57" s="795"/>
      <c r="AZ57" s="798"/>
      <c r="BA57" s="798"/>
      <c r="BB57" s="798"/>
      <c r="BC57" s="798"/>
      <c r="BD57" s="798"/>
      <c r="BE57" s="789"/>
      <c r="BF57" s="789"/>
      <c r="BG57" s="789"/>
      <c r="BH57" s="789"/>
      <c r="BI57" s="790"/>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7"/>
      <c r="DW57" s="738"/>
      <c r="DX57" s="738"/>
      <c r="DY57" s="738"/>
      <c r="DZ57" s="739"/>
      <c r="EA57" s="217"/>
    </row>
    <row r="58" spans="1:131" s="218" customFormat="1" ht="26.25" customHeight="1" x14ac:dyDescent="0.2">
      <c r="A58" s="232">
        <v>31</v>
      </c>
      <c r="B58" s="708"/>
      <c r="C58" s="709"/>
      <c r="D58" s="709"/>
      <c r="E58" s="709"/>
      <c r="F58" s="709"/>
      <c r="G58" s="709"/>
      <c r="H58" s="709"/>
      <c r="I58" s="709"/>
      <c r="J58" s="709"/>
      <c r="K58" s="709"/>
      <c r="L58" s="709"/>
      <c r="M58" s="709"/>
      <c r="N58" s="709"/>
      <c r="O58" s="709"/>
      <c r="P58" s="710"/>
      <c r="Q58" s="794"/>
      <c r="R58" s="795"/>
      <c r="S58" s="795"/>
      <c r="T58" s="795"/>
      <c r="U58" s="795"/>
      <c r="V58" s="795"/>
      <c r="W58" s="795"/>
      <c r="X58" s="795"/>
      <c r="Y58" s="795"/>
      <c r="Z58" s="795"/>
      <c r="AA58" s="795"/>
      <c r="AB58" s="795"/>
      <c r="AC58" s="795"/>
      <c r="AD58" s="795"/>
      <c r="AE58" s="796"/>
      <c r="AF58" s="787"/>
      <c r="AG58" s="712"/>
      <c r="AH58" s="712"/>
      <c r="AI58" s="712"/>
      <c r="AJ58" s="788"/>
      <c r="AK58" s="797"/>
      <c r="AL58" s="795"/>
      <c r="AM58" s="795"/>
      <c r="AN58" s="795"/>
      <c r="AO58" s="795"/>
      <c r="AP58" s="795"/>
      <c r="AQ58" s="795"/>
      <c r="AR58" s="795"/>
      <c r="AS58" s="795"/>
      <c r="AT58" s="795"/>
      <c r="AU58" s="795"/>
      <c r="AV58" s="795"/>
      <c r="AW58" s="795"/>
      <c r="AX58" s="795"/>
      <c r="AY58" s="795"/>
      <c r="AZ58" s="798"/>
      <c r="BA58" s="798"/>
      <c r="BB58" s="798"/>
      <c r="BC58" s="798"/>
      <c r="BD58" s="798"/>
      <c r="BE58" s="789"/>
      <c r="BF58" s="789"/>
      <c r="BG58" s="789"/>
      <c r="BH58" s="789"/>
      <c r="BI58" s="790"/>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7"/>
      <c r="DW58" s="738"/>
      <c r="DX58" s="738"/>
      <c r="DY58" s="738"/>
      <c r="DZ58" s="739"/>
      <c r="EA58" s="217"/>
    </row>
    <row r="59" spans="1:131" s="218" customFormat="1" ht="26.25" customHeight="1" x14ac:dyDescent="0.2">
      <c r="A59" s="232">
        <v>32</v>
      </c>
      <c r="B59" s="708"/>
      <c r="C59" s="709"/>
      <c r="D59" s="709"/>
      <c r="E59" s="709"/>
      <c r="F59" s="709"/>
      <c r="G59" s="709"/>
      <c r="H59" s="709"/>
      <c r="I59" s="709"/>
      <c r="J59" s="709"/>
      <c r="K59" s="709"/>
      <c r="L59" s="709"/>
      <c r="M59" s="709"/>
      <c r="N59" s="709"/>
      <c r="O59" s="709"/>
      <c r="P59" s="710"/>
      <c r="Q59" s="794"/>
      <c r="R59" s="795"/>
      <c r="S59" s="795"/>
      <c r="T59" s="795"/>
      <c r="U59" s="795"/>
      <c r="V59" s="795"/>
      <c r="W59" s="795"/>
      <c r="X59" s="795"/>
      <c r="Y59" s="795"/>
      <c r="Z59" s="795"/>
      <c r="AA59" s="795"/>
      <c r="AB59" s="795"/>
      <c r="AC59" s="795"/>
      <c r="AD59" s="795"/>
      <c r="AE59" s="796"/>
      <c r="AF59" s="787"/>
      <c r="AG59" s="712"/>
      <c r="AH59" s="712"/>
      <c r="AI59" s="712"/>
      <c r="AJ59" s="788"/>
      <c r="AK59" s="797"/>
      <c r="AL59" s="795"/>
      <c r="AM59" s="795"/>
      <c r="AN59" s="795"/>
      <c r="AO59" s="795"/>
      <c r="AP59" s="795"/>
      <c r="AQ59" s="795"/>
      <c r="AR59" s="795"/>
      <c r="AS59" s="795"/>
      <c r="AT59" s="795"/>
      <c r="AU59" s="795"/>
      <c r="AV59" s="795"/>
      <c r="AW59" s="795"/>
      <c r="AX59" s="795"/>
      <c r="AY59" s="795"/>
      <c r="AZ59" s="798"/>
      <c r="BA59" s="798"/>
      <c r="BB59" s="798"/>
      <c r="BC59" s="798"/>
      <c r="BD59" s="798"/>
      <c r="BE59" s="789"/>
      <c r="BF59" s="789"/>
      <c r="BG59" s="789"/>
      <c r="BH59" s="789"/>
      <c r="BI59" s="790"/>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7"/>
      <c r="DW59" s="738"/>
      <c r="DX59" s="738"/>
      <c r="DY59" s="738"/>
      <c r="DZ59" s="739"/>
      <c r="EA59" s="217"/>
    </row>
    <row r="60" spans="1:131" s="218" customFormat="1" ht="26.25" customHeight="1" x14ac:dyDescent="0.2">
      <c r="A60" s="232">
        <v>33</v>
      </c>
      <c r="B60" s="708"/>
      <c r="C60" s="709"/>
      <c r="D60" s="709"/>
      <c r="E60" s="709"/>
      <c r="F60" s="709"/>
      <c r="G60" s="709"/>
      <c r="H60" s="709"/>
      <c r="I60" s="709"/>
      <c r="J60" s="709"/>
      <c r="K60" s="709"/>
      <c r="L60" s="709"/>
      <c r="M60" s="709"/>
      <c r="N60" s="709"/>
      <c r="O60" s="709"/>
      <c r="P60" s="710"/>
      <c r="Q60" s="794"/>
      <c r="R60" s="795"/>
      <c r="S60" s="795"/>
      <c r="T60" s="795"/>
      <c r="U60" s="795"/>
      <c r="V60" s="795"/>
      <c r="W60" s="795"/>
      <c r="X60" s="795"/>
      <c r="Y60" s="795"/>
      <c r="Z60" s="795"/>
      <c r="AA60" s="795"/>
      <c r="AB60" s="795"/>
      <c r="AC60" s="795"/>
      <c r="AD60" s="795"/>
      <c r="AE60" s="796"/>
      <c r="AF60" s="787"/>
      <c r="AG60" s="712"/>
      <c r="AH60" s="712"/>
      <c r="AI60" s="712"/>
      <c r="AJ60" s="788"/>
      <c r="AK60" s="797"/>
      <c r="AL60" s="795"/>
      <c r="AM60" s="795"/>
      <c r="AN60" s="795"/>
      <c r="AO60" s="795"/>
      <c r="AP60" s="795"/>
      <c r="AQ60" s="795"/>
      <c r="AR60" s="795"/>
      <c r="AS60" s="795"/>
      <c r="AT60" s="795"/>
      <c r="AU60" s="795"/>
      <c r="AV60" s="795"/>
      <c r="AW60" s="795"/>
      <c r="AX60" s="795"/>
      <c r="AY60" s="795"/>
      <c r="AZ60" s="798"/>
      <c r="BA60" s="798"/>
      <c r="BB60" s="798"/>
      <c r="BC60" s="798"/>
      <c r="BD60" s="798"/>
      <c r="BE60" s="789"/>
      <c r="BF60" s="789"/>
      <c r="BG60" s="789"/>
      <c r="BH60" s="789"/>
      <c r="BI60" s="790"/>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7"/>
      <c r="DW60" s="738"/>
      <c r="DX60" s="738"/>
      <c r="DY60" s="738"/>
      <c r="DZ60" s="739"/>
      <c r="EA60" s="217"/>
    </row>
    <row r="61" spans="1:131" s="218" customFormat="1" ht="26.25" customHeight="1" thickBot="1" x14ac:dyDescent="0.25">
      <c r="A61" s="232">
        <v>34</v>
      </c>
      <c r="B61" s="708"/>
      <c r="C61" s="709"/>
      <c r="D61" s="709"/>
      <c r="E61" s="709"/>
      <c r="F61" s="709"/>
      <c r="G61" s="709"/>
      <c r="H61" s="709"/>
      <c r="I61" s="709"/>
      <c r="J61" s="709"/>
      <c r="K61" s="709"/>
      <c r="L61" s="709"/>
      <c r="M61" s="709"/>
      <c r="N61" s="709"/>
      <c r="O61" s="709"/>
      <c r="P61" s="710"/>
      <c r="Q61" s="794"/>
      <c r="R61" s="795"/>
      <c r="S61" s="795"/>
      <c r="T61" s="795"/>
      <c r="U61" s="795"/>
      <c r="V61" s="795"/>
      <c r="W61" s="795"/>
      <c r="X61" s="795"/>
      <c r="Y61" s="795"/>
      <c r="Z61" s="795"/>
      <c r="AA61" s="795"/>
      <c r="AB61" s="795"/>
      <c r="AC61" s="795"/>
      <c r="AD61" s="795"/>
      <c r="AE61" s="796"/>
      <c r="AF61" s="787"/>
      <c r="AG61" s="712"/>
      <c r="AH61" s="712"/>
      <c r="AI61" s="712"/>
      <c r="AJ61" s="788"/>
      <c r="AK61" s="797"/>
      <c r="AL61" s="795"/>
      <c r="AM61" s="795"/>
      <c r="AN61" s="795"/>
      <c r="AO61" s="795"/>
      <c r="AP61" s="795"/>
      <c r="AQ61" s="795"/>
      <c r="AR61" s="795"/>
      <c r="AS61" s="795"/>
      <c r="AT61" s="795"/>
      <c r="AU61" s="795"/>
      <c r="AV61" s="795"/>
      <c r="AW61" s="795"/>
      <c r="AX61" s="795"/>
      <c r="AY61" s="795"/>
      <c r="AZ61" s="798"/>
      <c r="BA61" s="798"/>
      <c r="BB61" s="798"/>
      <c r="BC61" s="798"/>
      <c r="BD61" s="798"/>
      <c r="BE61" s="789"/>
      <c r="BF61" s="789"/>
      <c r="BG61" s="789"/>
      <c r="BH61" s="789"/>
      <c r="BI61" s="790"/>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7"/>
      <c r="DW61" s="738"/>
      <c r="DX61" s="738"/>
      <c r="DY61" s="738"/>
      <c r="DZ61" s="739"/>
      <c r="EA61" s="217"/>
    </row>
    <row r="62" spans="1:131" s="218" customFormat="1" ht="26.25" customHeight="1" x14ac:dyDescent="0.2">
      <c r="A62" s="232">
        <v>35</v>
      </c>
      <c r="B62" s="809"/>
      <c r="C62" s="810"/>
      <c r="D62" s="810"/>
      <c r="E62" s="810"/>
      <c r="F62" s="810"/>
      <c r="G62" s="810"/>
      <c r="H62" s="810"/>
      <c r="I62" s="810"/>
      <c r="J62" s="810"/>
      <c r="K62" s="810"/>
      <c r="L62" s="810"/>
      <c r="M62" s="810"/>
      <c r="N62" s="810"/>
      <c r="O62" s="810"/>
      <c r="P62" s="811"/>
      <c r="Q62" s="794"/>
      <c r="R62" s="795"/>
      <c r="S62" s="795"/>
      <c r="T62" s="795"/>
      <c r="U62" s="795"/>
      <c r="V62" s="795"/>
      <c r="W62" s="795"/>
      <c r="X62" s="795"/>
      <c r="Y62" s="795"/>
      <c r="Z62" s="795"/>
      <c r="AA62" s="795"/>
      <c r="AB62" s="795"/>
      <c r="AC62" s="795"/>
      <c r="AD62" s="795"/>
      <c r="AE62" s="796"/>
      <c r="AF62" s="812"/>
      <c r="AG62" s="795"/>
      <c r="AH62" s="795"/>
      <c r="AI62" s="795"/>
      <c r="AJ62" s="813"/>
      <c r="AK62" s="797"/>
      <c r="AL62" s="795"/>
      <c r="AM62" s="795"/>
      <c r="AN62" s="795"/>
      <c r="AO62" s="795"/>
      <c r="AP62" s="795"/>
      <c r="AQ62" s="795"/>
      <c r="AR62" s="795"/>
      <c r="AS62" s="795"/>
      <c r="AT62" s="795"/>
      <c r="AU62" s="795"/>
      <c r="AV62" s="795"/>
      <c r="AW62" s="795"/>
      <c r="AX62" s="795"/>
      <c r="AY62" s="795"/>
      <c r="AZ62" s="798"/>
      <c r="BA62" s="798"/>
      <c r="BB62" s="798"/>
      <c r="BC62" s="798"/>
      <c r="BD62" s="798"/>
      <c r="BE62" s="806"/>
      <c r="BF62" s="806"/>
      <c r="BG62" s="806"/>
      <c r="BH62" s="806"/>
      <c r="BI62" s="807"/>
      <c r="BJ62" s="808" t="s">
        <v>383</v>
      </c>
      <c r="BK62" s="765"/>
      <c r="BL62" s="765"/>
      <c r="BM62" s="765"/>
      <c r="BN62" s="766"/>
      <c r="BO62" s="236"/>
      <c r="BP62" s="236"/>
      <c r="BQ62" s="233">
        <v>56</v>
      </c>
      <c r="BR62" s="234"/>
      <c r="BS62" s="721"/>
      <c r="BT62" s="722"/>
      <c r="BU62" s="722"/>
      <c r="BV62" s="722"/>
      <c r="BW62" s="722"/>
      <c r="BX62" s="722"/>
      <c r="BY62" s="722"/>
      <c r="BZ62" s="722"/>
      <c r="CA62" s="722"/>
      <c r="CB62" s="722"/>
      <c r="CC62" s="722"/>
      <c r="CD62" s="722"/>
      <c r="CE62" s="722"/>
      <c r="CF62" s="722"/>
      <c r="CG62" s="72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7"/>
      <c r="DW62" s="738"/>
      <c r="DX62" s="738"/>
      <c r="DY62" s="738"/>
      <c r="DZ62" s="739"/>
      <c r="EA62" s="217"/>
    </row>
    <row r="63" spans="1:131" s="218" customFormat="1" ht="26.25" customHeight="1" thickBot="1" x14ac:dyDescent="0.25">
      <c r="A63" s="235" t="s">
        <v>362</v>
      </c>
      <c r="B63" s="749" t="s">
        <v>384</v>
      </c>
      <c r="C63" s="750"/>
      <c r="D63" s="750"/>
      <c r="E63" s="750"/>
      <c r="F63" s="750"/>
      <c r="G63" s="750"/>
      <c r="H63" s="750"/>
      <c r="I63" s="750"/>
      <c r="J63" s="750"/>
      <c r="K63" s="750"/>
      <c r="L63" s="750"/>
      <c r="M63" s="750"/>
      <c r="N63" s="750"/>
      <c r="O63" s="750"/>
      <c r="P63" s="751"/>
      <c r="Q63" s="799"/>
      <c r="R63" s="800"/>
      <c r="S63" s="800"/>
      <c r="T63" s="800"/>
      <c r="U63" s="800"/>
      <c r="V63" s="800"/>
      <c r="W63" s="800"/>
      <c r="X63" s="800"/>
      <c r="Y63" s="800"/>
      <c r="Z63" s="800"/>
      <c r="AA63" s="800"/>
      <c r="AB63" s="800"/>
      <c r="AC63" s="800"/>
      <c r="AD63" s="800"/>
      <c r="AE63" s="801"/>
      <c r="AF63" s="802">
        <v>31650</v>
      </c>
      <c r="AG63" s="803"/>
      <c r="AH63" s="803"/>
      <c r="AI63" s="803"/>
      <c r="AJ63" s="804"/>
      <c r="AK63" s="805"/>
      <c r="AL63" s="800"/>
      <c r="AM63" s="800"/>
      <c r="AN63" s="800"/>
      <c r="AO63" s="800"/>
      <c r="AP63" s="803">
        <v>90448</v>
      </c>
      <c r="AQ63" s="803"/>
      <c r="AR63" s="803"/>
      <c r="AS63" s="803"/>
      <c r="AT63" s="803"/>
      <c r="AU63" s="803">
        <v>39444</v>
      </c>
      <c r="AV63" s="803"/>
      <c r="AW63" s="803"/>
      <c r="AX63" s="803"/>
      <c r="AY63" s="803"/>
      <c r="AZ63" s="814"/>
      <c r="BA63" s="814"/>
      <c r="BB63" s="814"/>
      <c r="BC63" s="814"/>
      <c r="BD63" s="814"/>
      <c r="BE63" s="815"/>
      <c r="BF63" s="815"/>
      <c r="BG63" s="815"/>
      <c r="BH63" s="815"/>
      <c r="BI63" s="816"/>
      <c r="BJ63" s="817" t="s">
        <v>113</v>
      </c>
      <c r="BK63" s="818"/>
      <c r="BL63" s="818"/>
      <c r="BM63" s="818"/>
      <c r="BN63" s="819"/>
      <c r="BO63" s="236"/>
      <c r="BP63" s="236"/>
      <c r="BQ63" s="233">
        <v>57</v>
      </c>
      <c r="BR63" s="234"/>
      <c r="BS63" s="721"/>
      <c r="BT63" s="722"/>
      <c r="BU63" s="722"/>
      <c r="BV63" s="722"/>
      <c r="BW63" s="722"/>
      <c r="BX63" s="722"/>
      <c r="BY63" s="722"/>
      <c r="BZ63" s="722"/>
      <c r="CA63" s="722"/>
      <c r="CB63" s="722"/>
      <c r="CC63" s="722"/>
      <c r="CD63" s="722"/>
      <c r="CE63" s="722"/>
      <c r="CF63" s="722"/>
      <c r="CG63" s="72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7"/>
      <c r="DW63" s="738"/>
      <c r="DX63" s="738"/>
      <c r="DY63" s="738"/>
      <c r="DZ63" s="739"/>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7"/>
      <c r="DW64" s="738"/>
      <c r="DX64" s="738"/>
      <c r="DY64" s="738"/>
      <c r="DZ64" s="739"/>
      <c r="EA64" s="217"/>
    </row>
    <row r="65" spans="1:131" s="218" customFormat="1" ht="26.25" customHeight="1" thickBot="1" x14ac:dyDescent="0.25">
      <c r="A65" s="223" t="s">
        <v>385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7"/>
      <c r="DW65" s="738"/>
      <c r="DX65" s="738"/>
      <c r="DY65" s="738"/>
      <c r="DZ65" s="739"/>
      <c r="EA65" s="217"/>
    </row>
    <row r="66" spans="1:131" s="218" customFormat="1" ht="26.25" customHeight="1" x14ac:dyDescent="0.2">
      <c r="A66" s="693" t="s">
        <v>386</v>
      </c>
      <c r="B66" s="694"/>
      <c r="C66" s="694"/>
      <c r="D66" s="694"/>
      <c r="E66" s="694"/>
      <c r="F66" s="694"/>
      <c r="G66" s="694"/>
      <c r="H66" s="694"/>
      <c r="I66" s="694"/>
      <c r="J66" s="694"/>
      <c r="K66" s="694"/>
      <c r="L66" s="694"/>
      <c r="M66" s="694"/>
      <c r="N66" s="694"/>
      <c r="O66" s="694"/>
      <c r="P66" s="695"/>
      <c r="Q66" s="670" t="s">
        <v>366</v>
      </c>
      <c r="R66" s="671"/>
      <c r="S66" s="671"/>
      <c r="T66" s="671"/>
      <c r="U66" s="672"/>
      <c r="V66" s="670" t="s">
        <v>367</v>
      </c>
      <c r="W66" s="671"/>
      <c r="X66" s="671"/>
      <c r="Y66" s="671"/>
      <c r="Z66" s="672"/>
      <c r="AA66" s="670" t="s">
        <v>368</v>
      </c>
      <c r="AB66" s="671"/>
      <c r="AC66" s="671"/>
      <c r="AD66" s="671"/>
      <c r="AE66" s="672"/>
      <c r="AF66" s="820" t="s">
        <v>369</v>
      </c>
      <c r="AG66" s="772"/>
      <c r="AH66" s="772"/>
      <c r="AI66" s="772"/>
      <c r="AJ66" s="821"/>
      <c r="AK66" s="670" t="s">
        <v>370</v>
      </c>
      <c r="AL66" s="694"/>
      <c r="AM66" s="694"/>
      <c r="AN66" s="694"/>
      <c r="AO66" s="695"/>
      <c r="AP66" s="670" t="s">
        <v>371</v>
      </c>
      <c r="AQ66" s="671"/>
      <c r="AR66" s="671"/>
      <c r="AS66" s="671"/>
      <c r="AT66" s="672"/>
      <c r="AU66" s="670" t="s">
        <v>387</v>
      </c>
      <c r="AV66" s="671"/>
      <c r="AW66" s="671"/>
      <c r="AX66" s="671"/>
      <c r="AY66" s="672"/>
      <c r="AZ66" s="670" t="s">
        <v>341</v>
      </c>
      <c r="BA66" s="671"/>
      <c r="BB66" s="671"/>
      <c r="BC66" s="671"/>
      <c r="BD66" s="682"/>
      <c r="BE66" s="236"/>
      <c r="BF66" s="236"/>
      <c r="BG66" s="236"/>
      <c r="BH66" s="236"/>
      <c r="BI66" s="236"/>
      <c r="BJ66" s="236"/>
      <c r="BK66" s="236"/>
      <c r="BL66" s="236"/>
      <c r="BM66" s="236"/>
      <c r="BN66" s="236"/>
      <c r="BO66" s="236"/>
      <c r="BP66" s="236"/>
      <c r="BQ66" s="233">
        <v>60</v>
      </c>
      <c r="BR66" s="238"/>
      <c r="BS66" s="831"/>
      <c r="BT66" s="832"/>
      <c r="BU66" s="832"/>
      <c r="BV66" s="832"/>
      <c r="BW66" s="832"/>
      <c r="BX66" s="832"/>
      <c r="BY66" s="832"/>
      <c r="BZ66" s="832"/>
      <c r="CA66" s="832"/>
      <c r="CB66" s="832"/>
      <c r="CC66" s="832"/>
      <c r="CD66" s="832"/>
      <c r="CE66" s="832"/>
      <c r="CF66" s="832"/>
      <c r="CG66" s="833"/>
      <c r="CH66" s="828"/>
      <c r="CI66" s="829"/>
      <c r="CJ66" s="829"/>
      <c r="CK66" s="829"/>
      <c r="CL66" s="830"/>
      <c r="CM66" s="828"/>
      <c r="CN66" s="829"/>
      <c r="CO66" s="829"/>
      <c r="CP66" s="829"/>
      <c r="CQ66" s="830"/>
      <c r="CR66" s="828"/>
      <c r="CS66" s="829"/>
      <c r="CT66" s="829"/>
      <c r="CU66" s="829"/>
      <c r="CV66" s="830"/>
      <c r="CW66" s="828"/>
      <c r="CX66" s="829"/>
      <c r="CY66" s="829"/>
      <c r="CZ66" s="829"/>
      <c r="DA66" s="830"/>
      <c r="DB66" s="828"/>
      <c r="DC66" s="829"/>
      <c r="DD66" s="829"/>
      <c r="DE66" s="829"/>
      <c r="DF66" s="830"/>
      <c r="DG66" s="828"/>
      <c r="DH66" s="829"/>
      <c r="DI66" s="829"/>
      <c r="DJ66" s="829"/>
      <c r="DK66" s="830"/>
      <c r="DL66" s="828"/>
      <c r="DM66" s="829"/>
      <c r="DN66" s="829"/>
      <c r="DO66" s="829"/>
      <c r="DP66" s="830"/>
      <c r="DQ66" s="828"/>
      <c r="DR66" s="829"/>
      <c r="DS66" s="829"/>
      <c r="DT66" s="829"/>
      <c r="DU66" s="830"/>
      <c r="DV66" s="825"/>
      <c r="DW66" s="826"/>
      <c r="DX66" s="826"/>
      <c r="DY66" s="826"/>
      <c r="DZ66" s="827"/>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2"/>
      <c r="AG67" s="775"/>
      <c r="AH67" s="775"/>
      <c r="AI67" s="775"/>
      <c r="AJ67" s="823"/>
      <c r="AK67" s="824"/>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1"/>
      <c r="BT67" s="832"/>
      <c r="BU67" s="832"/>
      <c r="BV67" s="832"/>
      <c r="BW67" s="832"/>
      <c r="BX67" s="832"/>
      <c r="BY67" s="832"/>
      <c r="BZ67" s="832"/>
      <c r="CA67" s="832"/>
      <c r="CB67" s="832"/>
      <c r="CC67" s="832"/>
      <c r="CD67" s="832"/>
      <c r="CE67" s="832"/>
      <c r="CF67" s="832"/>
      <c r="CG67" s="833"/>
      <c r="CH67" s="828"/>
      <c r="CI67" s="829"/>
      <c r="CJ67" s="829"/>
      <c r="CK67" s="829"/>
      <c r="CL67" s="830"/>
      <c r="CM67" s="828"/>
      <c r="CN67" s="829"/>
      <c r="CO67" s="829"/>
      <c r="CP67" s="829"/>
      <c r="CQ67" s="830"/>
      <c r="CR67" s="828"/>
      <c r="CS67" s="829"/>
      <c r="CT67" s="829"/>
      <c r="CU67" s="829"/>
      <c r="CV67" s="830"/>
      <c r="CW67" s="828"/>
      <c r="CX67" s="829"/>
      <c r="CY67" s="829"/>
      <c r="CZ67" s="829"/>
      <c r="DA67" s="830"/>
      <c r="DB67" s="828"/>
      <c r="DC67" s="829"/>
      <c r="DD67" s="829"/>
      <c r="DE67" s="829"/>
      <c r="DF67" s="830"/>
      <c r="DG67" s="828"/>
      <c r="DH67" s="829"/>
      <c r="DI67" s="829"/>
      <c r="DJ67" s="829"/>
      <c r="DK67" s="830"/>
      <c r="DL67" s="828"/>
      <c r="DM67" s="829"/>
      <c r="DN67" s="829"/>
      <c r="DO67" s="829"/>
      <c r="DP67" s="830"/>
      <c r="DQ67" s="828"/>
      <c r="DR67" s="829"/>
      <c r="DS67" s="829"/>
      <c r="DT67" s="829"/>
      <c r="DU67" s="830"/>
      <c r="DV67" s="825"/>
      <c r="DW67" s="826"/>
      <c r="DX67" s="826"/>
      <c r="DY67" s="826"/>
      <c r="DZ67" s="827"/>
      <c r="EA67" s="217"/>
    </row>
    <row r="68" spans="1:131" s="218" customFormat="1" ht="26.25" customHeight="1" thickTop="1" x14ac:dyDescent="0.2">
      <c r="A68" s="229">
        <v>1</v>
      </c>
      <c r="B68" s="837" t="s">
        <v>546</v>
      </c>
      <c r="C68" s="838"/>
      <c r="D68" s="838"/>
      <c r="E68" s="838"/>
      <c r="F68" s="838"/>
      <c r="G68" s="838"/>
      <c r="H68" s="838"/>
      <c r="I68" s="838"/>
      <c r="J68" s="838"/>
      <c r="K68" s="838"/>
      <c r="L68" s="838"/>
      <c r="M68" s="838"/>
      <c r="N68" s="838"/>
      <c r="O68" s="838"/>
      <c r="P68" s="839"/>
      <c r="Q68" s="840">
        <v>6343</v>
      </c>
      <c r="R68" s="834"/>
      <c r="S68" s="834"/>
      <c r="T68" s="834"/>
      <c r="U68" s="834"/>
      <c r="V68" s="834">
        <v>6272</v>
      </c>
      <c r="W68" s="834"/>
      <c r="X68" s="834"/>
      <c r="Y68" s="834"/>
      <c r="Z68" s="834"/>
      <c r="AA68" s="834">
        <v>71</v>
      </c>
      <c r="AB68" s="834"/>
      <c r="AC68" s="834"/>
      <c r="AD68" s="834"/>
      <c r="AE68" s="834"/>
      <c r="AF68" s="834">
        <v>49</v>
      </c>
      <c r="AG68" s="834"/>
      <c r="AH68" s="834"/>
      <c r="AI68" s="834"/>
      <c r="AJ68" s="834"/>
      <c r="AK68" s="834" t="s">
        <v>475</v>
      </c>
      <c r="AL68" s="834"/>
      <c r="AM68" s="834"/>
      <c r="AN68" s="834"/>
      <c r="AO68" s="834"/>
      <c r="AP68" s="834">
        <v>22843</v>
      </c>
      <c r="AQ68" s="834"/>
      <c r="AR68" s="834"/>
      <c r="AS68" s="834"/>
      <c r="AT68" s="834"/>
      <c r="AU68" s="834" t="s">
        <v>475</v>
      </c>
      <c r="AV68" s="834"/>
      <c r="AW68" s="834"/>
      <c r="AX68" s="834"/>
      <c r="AY68" s="834"/>
      <c r="AZ68" s="835"/>
      <c r="BA68" s="835"/>
      <c r="BB68" s="835"/>
      <c r="BC68" s="835"/>
      <c r="BD68" s="836"/>
      <c r="BE68" s="236"/>
      <c r="BF68" s="236"/>
      <c r="BG68" s="236"/>
      <c r="BH68" s="236"/>
      <c r="BI68" s="236"/>
      <c r="BJ68" s="236"/>
      <c r="BK68" s="236"/>
      <c r="BL68" s="236"/>
      <c r="BM68" s="236"/>
      <c r="BN68" s="236"/>
      <c r="BO68" s="236"/>
      <c r="BP68" s="236"/>
      <c r="BQ68" s="233">
        <v>62</v>
      </c>
      <c r="BR68" s="238"/>
      <c r="BS68" s="831"/>
      <c r="BT68" s="832"/>
      <c r="BU68" s="832"/>
      <c r="BV68" s="832"/>
      <c r="BW68" s="832"/>
      <c r="BX68" s="832"/>
      <c r="BY68" s="832"/>
      <c r="BZ68" s="832"/>
      <c r="CA68" s="832"/>
      <c r="CB68" s="832"/>
      <c r="CC68" s="832"/>
      <c r="CD68" s="832"/>
      <c r="CE68" s="832"/>
      <c r="CF68" s="832"/>
      <c r="CG68" s="833"/>
      <c r="CH68" s="828"/>
      <c r="CI68" s="829"/>
      <c r="CJ68" s="829"/>
      <c r="CK68" s="829"/>
      <c r="CL68" s="830"/>
      <c r="CM68" s="828"/>
      <c r="CN68" s="829"/>
      <c r="CO68" s="829"/>
      <c r="CP68" s="829"/>
      <c r="CQ68" s="830"/>
      <c r="CR68" s="828"/>
      <c r="CS68" s="829"/>
      <c r="CT68" s="829"/>
      <c r="CU68" s="829"/>
      <c r="CV68" s="830"/>
      <c r="CW68" s="828"/>
      <c r="CX68" s="829"/>
      <c r="CY68" s="829"/>
      <c r="CZ68" s="829"/>
      <c r="DA68" s="830"/>
      <c r="DB68" s="828"/>
      <c r="DC68" s="829"/>
      <c r="DD68" s="829"/>
      <c r="DE68" s="829"/>
      <c r="DF68" s="830"/>
      <c r="DG68" s="828"/>
      <c r="DH68" s="829"/>
      <c r="DI68" s="829"/>
      <c r="DJ68" s="829"/>
      <c r="DK68" s="830"/>
      <c r="DL68" s="828"/>
      <c r="DM68" s="829"/>
      <c r="DN68" s="829"/>
      <c r="DO68" s="829"/>
      <c r="DP68" s="830"/>
      <c r="DQ68" s="828"/>
      <c r="DR68" s="829"/>
      <c r="DS68" s="829"/>
      <c r="DT68" s="829"/>
      <c r="DU68" s="830"/>
      <c r="DV68" s="825"/>
      <c r="DW68" s="826"/>
      <c r="DX68" s="826"/>
      <c r="DY68" s="826"/>
      <c r="DZ68" s="827"/>
      <c r="EA68" s="217"/>
    </row>
    <row r="69" spans="1:131" s="218" customFormat="1" ht="26.25" customHeight="1" x14ac:dyDescent="0.2">
      <c r="A69" s="232">
        <v>2</v>
      </c>
      <c r="B69" s="841" t="s">
        <v>547</v>
      </c>
      <c r="C69" s="842"/>
      <c r="D69" s="842"/>
      <c r="E69" s="842"/>
      <c r="F69" s="842"/>
      <c r="G69" s="842"/>
      <c r="H69" s="842"/>
      <c r="I69" s="842"/>
      <c r="J69" s="842"/>
      <c r="K69" s="842"/>
      <c r="L69" s="842"/>
      <c r="M69" s="842"/>
      <c r="N69" s="842"/>
      <c r="O69" s="842"/>
      <c r="P69" s="843"/>
      <c r="Q69" s="844">
        <v>2702</v>
      </c>
      <c r="R69" s="792"/>
      <c r="S69" s="792"/>
      <c r="T69" s="792"/>
      <c r="U69" s="792"/>
      <c r="V69" s="792">
        <v>2633</v>
      </c>
      <c r="W69" s="792"/>
      <c r="X69" s="792"/>
      <c r="Y69" s="792"/>
      <c r="Z69" s="792"/>
      <c r="AA69" s="792">
        <v>69</v>
      </c>
      <c r="AB69" s="792"/>
      <c r="AC69" s="792"/>
      <c r="AD69" s="792"/>
      <c r="AE69" s="792"/>
      <c r="AF69" s="792">
        <v>69</v>
      </c>
      <c r="AG69" s="792"/>
      <c r="AH69" s="792"/>
      <c r="AI69" s="792"/>
      <c r="AJ69" s="792"/>
      <c r="AK69" s="792" t="s">
        <v>475</v>
      </c>
      <c r="AL69" s="792"/>
      <c r="AM69" s="792"/>
      <c r="AN69" s="792"/>
      <c r="AO69" s="792"/>
      <c r="AP69" s="792">
        <v>10355</v>
      </c>
      <c r="AQ69" s="792"/>
      <c r="AR69" s="792"/>
      <c r="AS69" s="792"/>
      <c r="AT69" s="792"/>
      <c r="AU69" s="792" t="s">
        <v>475</v>
      </c>
      <c r="AV69" s="792"/>
      <c r="AW69" s="792"/>
      <c r="AX69" s="792"/>
      <c r="AY69" s="792"/>
      <c r="AZ69" s="845"/>
      <c r="BA69" s="845"/>
      <c r="BB69" s="845"/>
      <c r="BC69" s="845"/>
      <c r="BD69" s="846"/>
      <c r="BE69" s="236"/>
      <c r="BF69" s="236"/>
      <c r="BG69" s="236"/>
      <c r="BH69" s="236"/>
      <c r="BI69" s="236"/>
      <c r="BJ69" s="236"/>
      <c r="BK69" s="236"/>
      <c r="BL69" s="236"/>
      <c r="BM69" s="236"/>
      <c r="BN69" s="236"/>
      <c r="BO69" s="236"/>
      <c r="BP69" s="236"/>
      <c r="BQ69" s="233">
        <v>63</v>
      </c>
      <c r="BR69" s="238"/>
      <c r="BS69" s="831"/>
      <c r="BT69" s="832"/>
      <c r="BU69" s="832"/>
      <c r="BV69" s="832"/>
      <c r="BW69" s="832"/>
      <c r="BX69" s="832"/>
      <c r="BY69" s="832"/>
      <c r="BZ69" s="832"/>
      <c r="CA69" s="832"/>
      <c r="CB69" s="832"/>
      <c r="CC69" s="832"/>
      <c r="CD69" s="832"/>
      <c r="CE69" s="832"/>
      <c r="CF69" s="832"/>
      <c r="CG69" s="833"/>
      <c r="CH69" s="828"/>
      <c r="CI69" s="829"/>
      <c r="CJ69" s="829"/>
      <c r="CK69" s="829"/>
      <c r="CL69" s="830"/>
      <c r="CM69" s="828"/>
      <c r="CN69" s="829"/>
      <c r="CO69" s="829"/>
      <c r="CP69" s="829"/>
      <c r="CQ69" s="830"/>
      <c r="CR69" s="828"/>
      <c r="CS69" s="829"/>
      <c r="CT69" s="829"/>
      <c r="CU69" s="829"/>
      <c r="CV69" s="830"/>
      <c r="CW69" s="828"/>
      <c r="CX69" s="829"/>
      <c r="CY69" s="829"/>
      <c r="CZ69" s="829"/>
      <c r="DA69" s="830"/>
      <c r="DB69" s="828"/>
      <c r="DC69" s="829"/>
      <c r="DD69" s="829"/>
      <c r="DE69" s="829"/>
      <c r="DF69" s="830"/>
      <c r="DG69" s="828"/>
      <c r="DH69" s="829"/>
      <c r="DI69" s="829"/>
      <c r="DJ69" s="829"/>
      <c r="DK69" s="830"/>
      <c r="DL69" s="828"/>
      <c r="DM69" s="829"/>
      <c r="DN69" s="829"/>
      <c r="DO69" s="829"/>
      <c r="DP69" s="830"/>
      <c r="DQ69" s="828"/>
      <c r="DR69" s="829"/>
      <c r="DS69" s="829"/>
      <c r="DT69" s="829"/>
      <c r="DU69" s="830"/>
      <c r="DV69" s="825"/>
      <c r="DW69" s="826"/>
      <c r="DX69" s="826"/>
      <c r="DY69" s="826"/>
      <c r="DZ69" s="827"/>
      <c r="EA69" s="217"/>
    </row>
    <row r="70" spans="1:131" s="218" customFormat="1" ht="26.25" customHeight="1" x14ac:dyDescent="0.2">
      <c r="A70" s="232">
        <v>3</v>
      </c>
      <c r="B70" s="841"/>
      <c r="C70" s="842"/>
      <c r="D70" s="842"/>
      <c r="E70" s="842"/>
      <c r="F70" s="842"/>
      <c r="G70" s="842"/>
      <c r="H70" s="842"/>
      <c r="I70" s="842"/>
      <c r="J70" s="842"/>
      <c r="K70" s="842"/>
      <c r="L70" s="842"/>
      <c r="M70" s="842"/>
      <c r="N70" s="842"/>
      <c r="O70" s="842"/>
      <c r="P70" s="843"/>
      <c r="Q70" s="844"/>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845"/>
      <c r="BA70" s="845"/>
      <c r="BB70" s="845"/>
      <c r="BC70" s="845"/>
      <c r="BD70" s="846"/>
      <c r="BE70" s="236"/>
      <c r="BF70" s="236"/>
      <c r="BG70" s="236"/>
      <c r="BH70" s="236"/>
      <c r="BI70" s="236"/>
      <c r="BJ70" s="236"/>
      <c r="BK70" s="236"/>
      <c r="BL70" s="236"/>
      <c r="BM70" s="236"/>
      <c r="BN70" s="236"/>
      <c r="BO70" s="236"/>
      <c r="BP70" s="236"/>
      <c r="BQ70" s="233">
        <v>64</v>
      </c>
      <c r="BR70" s="238"/>
      <c r="BS70" s="831"/>
      <c r="BT70" s="832"/>
      <c r="BU70" s="832"/>
      <c r="BV70" s="832"/>
      <c r="BW70" s="832"/>
      <c r="BX70" s="832"/>
      <c r="BY70" s="832"/>
      <c r="BZ70" s="832"/>
      <c r="CA70" s="832"/>
      <c r="CB70" s="832"/>
      <c r="CC70" s="832"/>
      <c r="CD70" s="832"/>
      <c r="CE70" s="832"/>
      <c r="CF70" s="832"/>
      <c r="CG70" s="833"/>
      <c r="CH70" s="828"/>
      <c r="CI70" s="829"/>
      <c r="CJ70" s="829"/>
      <c r="CK70" s="829"/>
      <c r="CL70" s="830"/>
      <c r="CM70" s="828"/>
      <c r="CN70" s="829"/>
      <c r="CO70" s="829"/>
      <c r="CP70" s="829"/>
      <c r="CQ70" s="830"/>
      <c r="CR70" s="828"/>
      <c r="CS70" s="829"/>
      <c r="CT70" s="829"/>
      <c r="CU70" s="829"/>
      <c r="CV70" s="830"/>
      <c r="CW70" s="828"/>
      <c r="CX70" s="829"/>
      <c r="CY70" s="829"/>
      <c r="CZ70" s="829"/>
      <c r="DA70" s="830"/>
      <c r="DB70" s="828"/>
      <c r="DC70" s="829"/>
      <c r="DD70" s="829"/>
      <c r="DE70" s="829"/>
      <c r="DF70" s="830"/>
      <c r="DG70" s="828"/>
      <c r="DH70" s="829"/>
      <c r="DI70" s="829"/>
      <c r="DJ70" s="829"/>
      <c r="DK70" s="830"/>
      <c r="DL70" s="828"/>
      <c r="DM70" s="829"/>
      <c r="DN70" s="829"/>
      <c r="DO70" s="829"/>
      <c r="DP70" s="830"/>
      <c r="DQ70" s="828"/>
      <c r="DR70" s="829"/>
      <c r="DS70" s="829"/>
      <c r="DT70" s="829"/>
      <c r="DU70" s="830"/>
      <c r="DV70" s="825"/>
      <c r="DW70" s="826"/>
      <c r="DX70" s="826"/>
      <c r="DY70" s="826"/>
      <c r="DZ70" s="827"/>
      <c r="EA70" s="217"/>
    </row>
    <row r="71" spans="1:131" s="218" customFormat="1" ht="26.25" customHeight="1" x14ac:dyDescent="0.2">
      <c r="A71" s="232">
        <v>4</v>
      </c>
      <c r="B71" s="841"/>
      <c r="C71" s="842"/>
      <c r="D71" s="842"/>
      <c r="E71" s="842"/>
      <c r="F71" s="842"/>
      <c r="G71" s="842"/>
      <c r="H71" s="842"/>
      <c r="I71" s="842"/>
      <c r="J71" s="842"/>
      <c r="K71" s="842"/>
      <c r="L71" s="842"/>
      <c r="M71" s="842"/>
      <c r="N71" s="842"/>
      <c r="O71" s="842"/>
      <c r="P71" s="843"/>
      <c r="Q71" s="844"/>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845"/>
      <c r="BA71" s="845"/>
      <c r="BB71" s="845"/>
      <c r="BC71" s="845"/>
      <c r="BD71" s="846"/>
      <c r="BE71" s="236"/>
      <c r="BF71" s="236"/>
      <c r="BG71" s="236"/>
      <c r="BH71" s="236"/>
      <c r="BI71" s="236"/>
      <c r="BJ71" s="236"/>
      <c r="BK71" s="236"/>
      <c r="BL71" s="236"/>
      <c r="BM71" s="236"/>
      <c r="BN71" s="236"/>
      <c r="BO71" s="236"/>
      <c r="BP71" s="236"/>
      <c r="BQ71" s="233">
        <v>65</v>
      </c>
      <c r="BR71" s="238"/>
      <c r="BS71" s="831"/>
      <c r="BT71" s="832"/>
      <c r="BU71" s="832"/>
      <c r="BV71" s="832"/>
      <c r="BW71" s="832"/>
      <c r="BX71" s="832"/>
      <c r="BY71" s="832"/>
      <c r="BZ71" s="832"/>
      <c r="CA71" s="832"/>
      <c r="CB71" s="832"/>
      <c r="CC71" s="832"/>
      <c r="CD71" s="832"/>
      <c r="CE71" s="832"/>
      <c r="CF71" s="832"/>
      <c r="CG71" s="833"/>
      <c r="CH71" s="828"/>
      <c r="CI71" s="829"/>
      <c r="CJ71" s="829"/>
      <c r="CK71" s="829"/>
      <c r="CL71" s="830"/>
      <c r="CM71" s="828"/>
      <c r="CN71" s="829"/>
      <c r="CO71" s="829"/>
      <c r="CP71" s="829"/>
      <c r="CQ71" s="830"/>
      <c r="CR71" s="828"/>
      <c r="CS71" s="829"/>
      <c r="CT71" s="829"/>
      <c r="CU71" s="829"/>
      <c r="CV71" s="830"/>
      <c r="CW71" s="828"/>
      <c r="CX71" s="829"/>
      <c r="CY71" s="829"/>
      <c r="CZ71" s="829"/>
      <c r="DA71" s="830"/>
      <c r="DB71" s="828"/>
      <c r="DC71" s="829"/>
      <c r="DD71" s="829"/>
      <c r="DE71" s="829"/>
      <c r="DF71" s="830"/>
      <c r="DG71" s="828"/>
      <c r="DH71" s="829"/>
      <c r="DI71" s="829"/>
      <c r="DJ71" s="829"/>
      <c r="DK71" s="830"/>
      <c r="DL71" s="828"/>
      <c r="DM71" s="829"/>
      <c r="DN71" s="829"/>
      <c r="DO71" s="829"/>
      <c r="DP71" s="830"/>
      <c r="DQ71" s="828"/>
      <c r="DR71" s="829"/>
      <c r="DS71" s="829"/>
      <c r="DT71" s="829"/>
      <c r="DU71" s="830"/>
      <c r="DV71" s="825"/>
      <c r="DW71" s="826"/>
      <c r="DX71" s="826"/>
      <c r="DY71" s="826"/>
      <c r="DZ71" s="827"/>
      <c r="EA71" s="217"/>
    </row>
    <row r="72" spans="1:131" s="218" customFormat="1" ht="26.25" customHeight="1" x14ac:dyDescent="0.2">
      <c r="A72" s="232">
        <v>5</v>
      </c>
      <c r="B72" s="841"/>
      <c r="C72" s="842"/>
      <c r="D72" s="842"/>
      <c r="E72" s="842"/>
      <c r="F72" s="842"/>
      <c r="G72" s="842"/>
      <c r="H72" s="842"/>
      <c r="I72" s="842"/>
      <c r="J72" s="842"/>
      <c r="K72" s="842"/>
      <c r="L72" s="842"/>
      <c r="M72" s="842"/>
      <c r="N72" s="842"/>
      <c r="O72" s="842"/>
      <c r="P72" s="843"/>
      <c r="Q72" s="844"/>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845"/>
      <c r="BA72" s="845"/>
      <c r="BB72" s="845"/>
      <c r="BC72" s="845"/>
      <c r="BD72" s="846"/>
      <c r="BE72" s="236"/>
      <c r="BF72" s="236"/>
      <c r="BG72" s="236"/>
      <c r="BH72" s="236"/>
      <c r="BI72" s="236"/>
      <c r="BJ72" s="236"/>
      <c r="BK72" s="236"/>
      <c r="BL72" s="236"/>
      <c r="BM72" s="236"/>
      <c r="BN72" s="236"/>
      <c r="BO72" s="236"/>
      <c r="BP72" s="236"/>
      <c r="BQ72" s="233">
        <v>66</v>
      </c>
      <c r="BR72" s="238"/>
      <c r="BS72" s="831"/>
      <c r="BT72" s="832"/>
      <c r="BU72" s="832"/>
      <c r="BV72" s="832"/>
      <c r="BW72" s="832"/>
      <c r="BX72" s="832"/>
      <c r="BY72" s="832"/>
      <c r="BZ72" s="832"/>
      <c r="CA72" s="832"/>
      <c r="CB72" s="832"/>
      <c r="CC72" s="832"/>
      <c r="CD72" s="832"/>
      <c r="CE72" s="832"/>
      <c r="CF72" s="832"/>
      <c r="CG72" s="833"/>
      <c r="CH72" s="828"/>
      <c r="CI72" s="829"/>
      <c r="CJ72" s="829"/>
      <c r="CK72" s="829"/>
      <c r="CL72" s="830"/>
      <c r="CM72" s="828"/>
      <c r="CN72" s="829"/>
      <c r="CO72" s="829"/>
      <c r="CP72" s="829"/>
      <c r="CQ72" s="830"/>
      <c r="CR72" s="828"/>
      <c r="CS72" s="829"/>
      <c r="CT72" s="829"/>
      <c r="CU72" s="829"/>
      <c r="CV72" s="830"/>
      <c r="CW72" s="828"/>
      <c r="CX72" s="829"/>
      <c r="CY72" s="829"/>
      <c r="CZ72" s="829"/>
      <c r="DA72" s="830"/>
      <c r="DB72" s="828"/>
      <c r="DC72" s="829"/>
      <c r="DD72" s="829"/>
      <c r="DE72" s="829"/>
      <c r="DF72" s="830"/>
      <c r="DG72" s="828"/>
      <c r="DH72" s="829"/>
      <c r="DI72" s="829"/>
      <c r="DJ72" s="829"/>
      <c r="DK72" s="830"/>
      <c r="DL72" s="828"/>
      <c r="DM72" s="829"/>
      <c r="DN72" s="829"/>
      <c r="DO72" s="829"/>
      <c r="DP72" s="830"/>
      <c r="DQ72" s="828"/>
      <c r="DR72" s="829"/>
      <c r="DS72" s="829"/>
      <c r="DT72" s="829"/>
      <c r="DU72" s="830"/>
      <c r="DV72" s="825"/>
      <c r="DW72" s="826"/>
      <c r="DX72" s="826"/>
      <c r="DY72" s="826"/>
      <c r="DZ72" s="827"/>
      <c r="EA72" s="217"/>
    </row>
    <row r="73" spans="1:131" s="218" customFormat="1" ht="26.25" customHeight="1" x14ac:dyDescent="0.2">
      <c r="A73" s="232">
        <v>6</v>
      </c>
      <c r="B73" s="841"/>
      <c r="C73" s="842"/>
      <c r="D73" s="842"/>
      <c r="E73" s="842"/>
      <c r="F73" s="842"/>
      <c r="G73" s="842"/>
      <c r="H73" s="842"/>
      <c r="I73" s="842"/>
      <c r="J73" s="842"/>
      <c r="K73" s="842"/>
      <c r="L73" s="842"/>
      <c r="M73" s="842"/>
      <c r="N73" s="842"/>
      <c r="O73" s="842"/>
      <c r="P73" s="843"/>
      <c r="Q73" s="844"/>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845"/>
      <c r="BA73" s="845"/>
      <c r="BB73" s="845"/>
      <c r="BC73" s="845"/>
      <c r="BD73" s="846"/>
      <c r="BE73" s="236"/>
      <c r="BF73" s="236"/>
      <c r="BG73" s="236"/>
      <c r="BH73" s="236"/>
      <c r="BI73" s="236"/>
      <c r="BJ73" s="236"/>
      <c r="BK73" s="236"/>
      <c r="BL73" s="236"/>
      <c r="BM73" s="236"/>
      <c r="BN73" s="236"/>
      <c r="BO73" s="236"/>
      <c r="BP73" s="236"/>
      <c r="BQ73" s="233">
        <v>67</v>
      </c>
      <c r="BR73" s="238"/>
      <c r="BS73" s="831"/>
      <c r="BT73" s="832"/>
      <c r="BU73" s="832"/>
      <c r="BV73" s="832"/>
      <c r="BW73" s="832"/>
      <c r="BX73" s="832"/>
      <c r="BY73" s="832"/>
      <c r="BZ73" s="832"/>
      <c r="CA73" s="832"/>
      <c r="CB73" s="832"/>
      <c r="CC73" s="832"/>
      <c r="CD73" s="832"/>
      <c r="CE73" s="832"/>
      <c r="CF73" s="832"/>
      <c r="CG73" s="833"/>
      <c r="CH73" s="828"/>
      <c r="CI73" s="829"/>
      <c r="CJ73" s="829"/>
      <c r="CK73" s="829"/>
      <c r="CL73" s="830"/>
      <c r="CM73" s="828"/>
      <c r="CN73" s="829"/>
      <c r="CO73" s="829"/>
      <c r="CP73" s="829"/>
      <c r="CQ73" s="830"/>
      <c r="CR73" s="828"/>
      <c r="CS73" s="829"/>
      <c r="CT73" s="829"/>
      <c r="CU73" s="829"/>
      <c r="CV73" s="830"/>
      <c r="CW73" s="828"/>
      <c r="CX73" s="829"/>
      <c r="CY73" s="829"/>
      <c r="CZ73" s="829"/>
      <c r="DA73" s="830"/>
      <c r="DB73" s="828"/>
      <c r="DC73" s="829"/>
      <c r="DD73" s="829"/>
      <c r="DE73" s="829"/>
      <c r="DF73" s="830"/>
      <c r="DG73" s="828"/>
      <c r="DH73" s="829"/>
      <c r="DI73" s="829"/>
      <c r="DJ73" s="829"/>
      <c r="DK73" s="830"/>
      <c r="DL73" s="828"/>
      <c r="DM73" s="829"/>
      <c r="DN73" s="829"/>
      <c r="DO73" s="829"/>
      <c r="DP73" s="830"/>
      <c r="DQ73" s="828"/>
      <c r="DR73" s="829"/>
      <c r="DS73" s="829"/>
      <c r="DT73" s="829"/>
      <c r="DU73" s="830"/>
      <c r="DV73" s="825"/>
      <c r="DW73" s="826"/>
      <c r="DX73" s="826"/>
      <c r="DY73" s="826"/>
      <c r="DZ73" s="827"/>
      <c r="EA73" s="217"/>
    </row>
    <row r="74" spans="1:131" s="218" customFormat="1" ht="26.25" customHeight="1" x14ac:dyDescent="0.2">
      <c r="A74" s="232">
        <v>7</v>
      </c>
      <c r="B74" s="841"/>
      <c r="C74" s="842"/>
      <c r="D74" s="842"/>
      <c r="E74" s="842"/>
      <c r="F74" s="842"/>
      <c r="G74" s="842"/>
      <c r="H74" s="842"/>
      <c r="I74" s="842"/>
      <c r="J74" s="842"/>
      <c r="K74" s="842"/>
      <c r="L74" s="842"/>
      <c r="M74" s="842"/>
      <c r="N74" s="842"/>
      <c r="O74" s="842"/>
      <c r="P74" s="843"/>
      <c r="Q74" s="844"/>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845"/>
      <c r="BA74" s="845"/>
      <c r="BB74" s="845"/>
      <c r="BC74" s="845"/>
      <c r="BD74" s="846"/>
      <c r="BE74" s="236"/>
      <c r="BF74" s="236"/>
      <c r="BG74" s="236"/>
      <c r="BH74" s="236"/>
      <c r="BI74" s="236"/>
      <c r="BJ74" s="236"/>
      <c r="BK74" s="236"/>
      <c r="BL74" s="236"/>
      <c r="BM74" s="236"/>
      <c r="BN74" s="236"/>
      <c r="BO74" s="236"/>
      <c r="BP74" s="236"/>
      <c r="BQ74" s="233">
        <v>68</v>
      </c>
      <c r="BR74" s="238"/>
      <c r="BS74" s="831"/>
      <c r="BT74" s="832"/>
      <c r="BU74" s="832"/>
      <c r="BV74" s="832"/>
      <c r="BW74" s="832"/>
      <c r="BX74" s="832"/>
      <c r="BY74" s="832"/>
      <c r="BZ74" s="832"/>
      <c r="CA74" s="832"/>
      <c r="CB74" s="832"/>
      <c r="CC74" s="832"/>
      <c r="CD74" s="832"/>
      <c r="CE74" s="832"/>
      <c r="CF74" s="832"/>
      <c r="CG74" s="833"/>
      <c r="CH74" s="828"/>
      <c r="CI74" s="829"/>
      <c r="CJ74" s="829"/>
      <c r="CK74" s="829"/>
      <c r="CL74" s="830"/>
      <c r="CM74" s="828"/>
      <c r="CN74" s="829"/>
      <c r="CO74" s="829"/>
      <c r="CP74" s="829"/>
      <c r="CQ74" s="830"/>
      <c r="CR74" s="828"/>
      <c r="CS74" s="829"/>
      <c r="CT74" s="829"/>
      <c r="CU74" s="829"/>
      <c r="CV74" s="830"/>
      <c r="CW74" s="828"/>
      <c r="CX74" s="829"/>
      <c r="CY74" s="829"/>
      <c r="CZ74" s="829"/>
      <c r="DA74" s="830"/>
      <c r="DB74" s="828"/>
      <c r="DC74" s="829"/>
      <c r="DD74" s="829"/>
      <c r="DE74" s="829"/>
      <c r="DF74" s="830"/>
      <c r="DG74" s="828"/>
      <c r="DH74" s="829"/>
      <c r="DI74" s="829"/>
      <c r="DJ74" s="829"/>
      <c r="DK74" s="830"/>
      <c r="DL74" s="828"/>
      <c r="DM74" s="829"/>
      <c r="DN74" s="829"/>
      <c r="DO74" s="829"/>
      <c r="DP74" s="830"/>
      <c r="DQ74" s="828"/>
      <c r="DR74" s="829"/>
      <c r="DS74" s="829"/>
      <c r="DT74" s="829"/>
      <c r="DU74" s="830"/>
      <c r="DV74" s="825"/>
      <c r="DW74" s="826"/>
      <c r="DX74" s="826"/>
      <c r="DY74" s="826"/>
      <c r="DZ74" s="827"/>
      <c r="EA74" s="217"/>
    </row>
    <row r="75" spans="1:131" s="218" customFormat="1" ht="26.25" customHeight="1" x14ac:dyDescent="0.2">
      <c r="A75" s="232">
        <v>8</v>
      </c>
      <c r="B75" s="841"/>
      <c r="C75" s="842"/>
      <c r="D75" s="842"/>
      <c r="E75" s="842"/>
      <c r="F75" s="842"/>
      <c r="G75" s="842"/>
      <c r="H75" s="842"/>
      <c r="I75" s="842"/>
      <c r="J75" s="842"/>
      <c r="K75" s="842"/>
      <c r="L75" s="842"/>
      <c r="M75" s="842"/>
      <c r="N75" s="842"/>
      <c r="O75" s="842"/>
      <c r="P75" s="843"/>
      <c r="Q75" s="847"/>
      <c r="R75" s="848"/>
      <c r="S75" s="848"/>
      <c r="T75" s="848"/>
      <c r="U75" s="791"/>
      <c r="V75" s="849"/>
      <c r="W75" s="848"/>
      <c r="X75" s="848"/>
      <c r="Y75" s="848"/>
      <c r="Z75" s="791"/>
      <c r="AA75" s="849"/>
      <c r="AB75" s="848"/>
      <c r="AC75" s="848"/>
      <c r="AD75" s="848"/>
      <c r="AE75" s="791"/>
      <c r="AF75" s="849"/>
      <c r="AG75" s="848"/>
      <c r="AH75" s="848"/>
      <c r="AI75" s="848"/>
      <c r="AJ75" s="791"/>
      <c r="AK75" s="849"/>
      <c r="AL75" s="848"/>
      <c r="AM75" s="848"/>
      <c r="AN75" s="848"/>
      <c r="AO75" s="791"/>
      <c r="AP75" s="849"/>
      <c r="AQ75" s="848"/>
      <c r="AR75" s="848"/>
      <c r="AS75" s="848"/>
      <c r="AT75" s="791"/>
      <c r="AU75" s="849"/>
      <c r="AV75" s="848"/>
      <c r="AW75" s="848"/>
      <c r="AX75" s="848"/>
      <c r="AY75" s="791"/>
      <c r="AZ75" s="845"/>
      <c r="BA75" s="845"/>
      <c r="BB75" s="845"/>
      <c r="BC75" s="845"/>
      <c r="BD75" s="846"/>
      <c r="BE75" s="236"/>
      <c r="BF75" s="236"/>
      <c r="BG75" s="236"/>
      <c r="BH75" s="236"/>
      <c r="BI75" s="236"/>
      <c r="BJ75" s="236"/>
      <c r="BK75" s="236"/>
      <c r="BL75" s="236"/>
      <c r="BM75" s="236"/>
      <c r="BN75" s="236"/>
      <c r="BO75" s="236"/>
      <c r="BP75" s="236"/>
      <c r="BQ75" s="233">
        <v>69</v>
      </c>
      <c r="BR75" s="238"/>
      <c r="BS75" s="831"/>
      <c r="BT75" s="832"/>
      <c r="BU75" s="832"/>
      <c r="BV75" s="832"/>
      <c r="BW75" s="832"/>
      <c r="BX75" s="832"/>
      <c r="BY75" s="832"/>
      <c r="BZ75" s="832"/>
      <c r="CA75" s="832"/>
      <c r="CB75" s="832"/>
      <c r="CC75" s="832"/>
      <c r="CD75" s="832"/>
      <c r="CE75" s="832"/>
      <c r="CF75" s="832"/>
      <c r="CG75" s="833"/>
      <c r="CH75" s="828"/>
      <c r="CI75" s="829"/>
      <c r="CJ75" s="829"/>
      <c r="CK75" s="829"/>
      <c r="CL75" s="830"/>
      <c r="CM75" s="828"/>
      <c r="CN75" s="829"/>
      <c r="CO75" s="829"/>
      <c r="CP75" s="829"/>
      <c r="CQ75" s="830"/>
      <c r="CR75" s="828"/>
      <c r="CS75" s="829"/>
      <c r="CT75" s="829"/>
      <c r="CU75" s="829"/>
      <c r="CV75" s="830"/>
      <c r="CW75" s="828"/>
      <c r="CX75" s="829"/>
      <c r="CY75" s="829"/>
      <c r="CZ75" s="829"/>
      <c r="DA75" s="830"/>
      <c r="DB75" s="828"/>
      <c r="DC75" s="829"/>
      <c r="DD75" s="829"/>
      <c r="DE75" s="829"/>
      <c r="DF75" s="830"/>
      <c r="DG75" s="828"/>
      <c r="DH75" s="829"/>
      <c r="DI75" s="829"/>
      <c r="DJ75" s="829"/>
      <c r="DK75" s="830"/>
      <c r="DL75" s="828"/>
      <c r="DM75" s="829"/>
      <c r="DN75" s="829"/>
      <c r="DO75" s="829"/>
      <c r="DP75" s="830"/>
      <c r="DQ75" s="828"/>
      <c r="DR75" s="829"/>
      <c r="DS75" s="829"/>
      <c r="DT75" s="829"/>
      <c r="DU75" s="830"/>
      <c r="DV75" s="825"/>
      <c r="DW75" s="826"/>
      <c r="DX75" s="826"/>
      <c r="DY75" s="826"/>
      <c r="DZ75" s="827"/>
      <c r="EA75" s="217"/>
    </row>
    <row r="76" spans="1:131" s="218" customFormat="1" ht="26.25" customHeight="1" x14ac:dyDescent="0.2">
      <c r="A76" s="232">
        <v>9</v>
      </c>
      <c r="B76" s="841"/>
      <c r="C76" s="842"/>
      <c r="D76" s="842"/>
      <c r="E76" s="842"/>
      <c r="F76" s="842"/>
      <c r="G76" s="842"/>
      <c r="H76" s="842"/>
      <c r="I76" s="842"/>
      <c r="J76" s="842"/>
      <c r="K76" s="842"/>
      <c r="L76" s="842"/>
      <c r="M76" s="842"/>
      <c r="N76" s="842"/>
      <c r="O76" s="842"/>
      <c r="P76" s="843"/>
      <c r="Q76" s="847"/>
      <c r="R76" s="848"/>
      <c r="S76" s="848"/>
      <c r="T76" s="848"/>
      <c r="U76" s="791"/>
      <c r="V76" s="849"/>
      <c r="W76" s="848"/>
      <c r="X76" s="848"/>
      <c r="Y76" s="848"/>
      <c r="Z76" s="791"/>
      <c r="AA76" s="849"/>
      <c r="AB76" s="848"/>
      <c r="AC76" s="848"/>
      <c r="AD76" s="848"/>
      <c r="AE76" s="791"/>
      <c r="AF76" s="849"/>
      <c r="AG76" s="848"/>
      <c r="AH76" s="848"/>
      <c r="AI76" s="848"/>
      <c r="AJ76" s="791"/>
      <c r="AK76" s="849"/>
      <c r="AL76" s="848"/>
      <c r="AM76" s="848"/>
      <c r="AN76" s="848"/>
      <c r="AO76" s="791"/>
      <c r="AP76" s="849"/>
      <c r="AQ76" s="848"/>
      <c r="AR76" s="848"/>
      <c r="AS76" s="848"/>
      <c r="AT76" s="791"/>
      <c r="AU76" s="849"/>
      <c r="AV76" s="848"/>
      <c r="AW76" s="848"/>
      <c r="AX76" s="848"/>
      <c r="AY76" s="791"/>
      <c r="AZ76" s="845"/>
      <c r="BA76" s="845"/>
      <c r="BB76" s="845"/>
      <c r="BC76" s="845"/>
      <c r="BD76" s="846"/>
      <c r="BE76" s="236"/>
      <c r="BF76" s="236"/>
      <c r="BG76" s="236"/>
      <c r="BH76" s="236"/>
      <c r="BI76" s="236"/>
      <c r="BJ76" s="236"/>
      <c r="BK76" s="236"/>
      <c r="BL76" s="236"/>
      <c r="BM76" s="236"/>
      <c r="BN76" s="236"/>
      <c r="BO76" s="236"/>
      <c r="BP76" s="236"/>
      <c r="BQ76" s="233">
        <v>70</v>
      </c>
      <c r="BR76" s="238"/>
      <c r="BS76" s="831"/>
      <c r="BT76" s="832"/>
      <c r="BU76" s="832"/>
      <c r="BV76" s="832"/>
      <c r="BW76" s="832"/>
      <c r="BX76" s="832"/>
      <c r="BY76" s="832"/>
      <c r="BZ76" s="832"/>
      <c r="CA76" s="832"/>
      <c r="CB76" s="832"/>
      <c r="CC76" s="832"/>
      <c r="CD76" s="832"/>
      <c r="CE76" s="832"/>
      <c r="CF76" s="832"/>
      <c r="CG76" s="833"/>
      <c r="CH76" s="828"/>
      <c r="CI76" s="829"/>
      <c r="CJ76" s="829"/>
      <c r="CK76" s="829"/>
      <c r="CL76" s="830"/>
      <c r="CM76" s="828"/>
      <c r="CN76" s="829"/>
      <c r="CO76" s="829"/>
      <c r="CP76" s="829"/>
      <c r="CQ76" s="830"/>
      <c r="CR76" s="828"/>
      <c r="CS76" s="829"/>
      <c r="CT76" s="829"/>
      <c r="CU76" s="829"/>
      <c r="CV76" s="830"/>
      <c r="CW76" s="828"/>
      <c r="CX76" s="829"/>
      <c r="CY76" s="829"/>
      <c r="CZ76" s="829"/>
      <c r="DA76" s="830"/>
      <c r="DB76" s="828"/>
      <c r="DC76" s="829"/>
      <c r="DD76" s="829"/>
      <c r="DE76" s="829"/>
      <c r="DF76" s="830"/>
      <c r="DG76" s="828"/>
      <c r="DH76" s="829"/>
      <c r="DI76" s="829"/>
      <c r="DJ76" s="829"/>
      <c r="DK76" s="830"/>
      <c r="DL76" s="828"/>
      <c r="DM76" s="829"/>
      <c r="DN76" s="829"/>
      <c r="DO76" s="829"/>
      <c r="DP76" s="830"/>
      <c r="DQ76" s="828"/>
      <c r="DR76" s="829"/>
      <c r="DS76" s="829"/>
      <c r="DT76" s="829"/>
      <c r="DU76" s="830"/>
      <c r="DV76" s="825"/>
      <c r="DW76" s="826"/>
      <c r="DX76" s="826"/>
      <c r="DY76" s="826"/>
      <c r="DZ76" s="827"/>
      <c r="EA76" s="217"/>
    </row>
    <row r="77" spans="1:131" s="218" customFormat="1" ht="26.25" customHeight="1" x14ac:dyDescent="0.2">
      <c r="A77" s="232">
        <v>10</v>
      </c>
      <c r="B77" s="841"/>
      <c r="C77" s="842"/>
      <c r="D77" s="842"/>
      <c r="E77" s="842"/>
      <c r="F77" s="842"/>
      <c r="G77" s="842"/>
      <c r="H77" s="842"/>
      <c r="I77" s="842"/>
      <c r="J77" s="842"/>
      <c r="K77" s="842"/>
      <c r="L77" s="842"/>
      <c r="M77" s="842"/>
      <c r="N77" s="842"/>
      <c r="O77" s="842"/>
      <c r="P77" s="843"/>
      <c r="Q77" s="847"/>
      <c r="R77" s="848"/>
      <c r="S77" s="848"/>
      <c r="T77" s="848"/>
      <c r="U77" s="791"/>
      <c r="V77" s="849"/>
      <c r="W77" s="848"/>
      <c r="X77" s="848"/>
      <c r="Y77" s="848"/>
      <c r="Z77" s="791"/>
      <c r="AA77" s="849"/>
      <c r="AB77" s="848"/>
      <c r="AC77" s="848"/>
      <c r="AD77" s="848"/>
      <c r="AE77" s="791"/>
      <c r="AF77" s="849"/>
      <c r="AG77" s="848"/>
      <c r="AH77" s="848"/>
      <c r="AI77" s="848"/>
      <c r="AJ77" s="791"/>
      <c r="AK77" s="849"/>
      <c r="AL77" s="848"/>
      <c r="AM77" s="848"/>
      <c r="AN77" s="848"/>
      <c r="AO77" s="791"/>
      <c r="AP77" s="849"/>
      <c r="AQ77" s="848"/>
      <c r="AR77" s="848"/>
      <c r="AS77" s="848"/>
      <c r="AT77" s="791"/>
      <c r="AU77" s="849"/>
      <c r="AV77" s="848"/>
      <c r="AW77" s="848"/>
      <c r="AX77" s="848"/>
      <c r="AY77" s="791"/>
      <c r="AZ77" s="845"/>
      <c r="BA77" s="845"/>
      <c r="BB77" s="845"/>
      <c r="BC77" s="845"/>
      <c r="BD77" s="846"/>
      <c r="BE77" s="236"/>
      <c r="BF77" s="236"/>
      <c r="BG77" s="236"/>
      <c r="BH77" s="236"/>
      <c r="BI77" s="236"/>
      <c r="BJ77" s="236"/>
      <c r="BK77" s="236"/>
      <c r="BL77" s="236"/>
      <c r="BM77" s="236"/>
      <c r="BN77" s="236"/>
      <c r="BO77" s="236"/>
      <c r="BP77" s="236"/>
      <c r="BQ77" s="233">
        <v>71</v>
      </c>
      <c r="BR77" s="238"/>
      <c r="BS77" s="831"/>
      <c r="BT77" s="832"/>
      <c r="BU77" s="832"/>
      <c r="BV77" s="832"/>
      <c r="BW77" s="832"/>
      <c r="BX77" s="832"/>
      <c r="BY77" s="832"/>
      <c r="BZ77" s="832"/>
      <c r="CA77" s="832"/>
      <c r="CB77" s="832"/>
      <c r="CC77" s="832"/>
      <c r="CD77" s="832"/>
      <c r="CE77" s="832"/>
      <c r="CF77" s="832"/>
      <c r="CG77" s="833"/>
      <c r="CH77" s="828"/>
      <c r="CI77" s="829"/>
      <c r="CJ77" s="829"/>
      <c r="CK77" s="829"/>
      <c r="CL77" s="830"/>
      <c r="CM77" s="828"/>
      <c r="CN77" s="829"/>
      <c r="CO77" s="829"/>
      <c r="CP77" s="829"/>
      <c r="CQ77" s="830"/>
      <c r="CR77" s="828"/>
      <c r="CS77" s="829"/>
      <c r="CT77" s="829"/>
      <c r="CU77" s="829"/>
      <c r="CV77" s="830"/>
      <c r="CW77" s="828"/>
      <c r="CX77" s="829"/>
      <c r="CY77" s="829"/>
      <c r="CZ77" s="829"/>
      <c r="DA77" s="830"/>
      <c r="DB77" s="828"/>
      <c r="DC77" s="829"/>
      <c r="DD77" s="829"/>
      <c r="DE77" s="829"/>
      <c r="DF77" s="830"/>
      <c r="DG77" s="828"/>
      <c r="DH77" s="829"/>
      <c r="DI77" s="829"/>
      <c r="DJ77" s="829"/>
      <c r="DK77" s="830"/>
      <c r="DL77" s="828"/>
      <c r="DM77" s="829"/>
      <c r="DN77" s="829"/>
      <c r="DO77" s="829"/>
      <c r="DP77" s="830"/>
      <c r="DQ77" s="828"/>
      <c r="DR77" s="829"/>
      <c r="DS77" s="829"/>
      <c r="DT77" s="829"/>
      <c r="DU77" s="830"/>
      <c r="DV77" s="825"/>
      <c r="DW77" s="826"/>
      <c r="DX77" s="826"/>
      <c r="DY77" s="826"/>
      <c r="DZ77" s="827"/>
      <c r="EA77" s="217"/>
    </row>
    <row r="78" spans="1:131" s="218" customFormat="1" ht="26.25" customHeight="1" x14ac:dyDescent="0.2">
      <c r="A78" s="232">
        <v>11</v>
      </c>
      <c r="B78" s="841"/>
      <c r="C78" s="842"/>
      <c r="D78" s="842"/>
      <c r="E78" s="842"/>
      <c r="F78" s="842"/>
      <c r="G78" s="842"/>
      <c r="H78" s="842"/>
      <c r="I78" s="842"/>
      <c r="J78" s="842"/>
      <c r="K78" s="842"/>
      <c r="L78" s="842"/>
      <c r="M78" s="842"/>
      <c r="N78" s="842"/>
      <c r="O78" s="842"/>
      <c r="P78" s="843"/>
      <c r="Q78" s="844"/>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845"/>
      <c r="BA78" s="845"/>
      <c r="BB78" s="845"/>
      <c r="BC78" s="845"/>
      <c r="BD78" s="846"/>
      <c r="BE78" s="236"/>
      <c r="BF78" s="236"/>
      <c r="BG78" s="236"/>
      <c r="BH78" s="236"/>
      <c r="BI78" s="236"/>
      <c r="BJ78" s="239"/>
      <c r="BK78" s="239"/>
      <c r="BL78" s="239"/>
      <c r="BM78" s="239"/>
      <c r="BN78" s="239"/>
      <c r="BO78" s="236"/>
      <c r="BP78" s="236"/>
      <c r="BQ78" s="233">
        <v>72</v>
      </c>
      <c r="BR78" s="238"/>
      <c r="BS78" s="831"/>
      <c r="BT78" s="832"/>
      <c r="BU78" s="832"/>
      <c r="BV78" s="832"/>
      <c r="BW78" s="832"/>
      <c r="BX78" s="832"/>
      <c r="BY78" s="832"/>
      <c r="BZ78" s="832"/>
      <c r="CA78" s="832"/>
      <c r="CB78" s="832"/>
      <c r="CC78" s="832"/>
      <c r="CD78" s="832"/>
      <c r="CE78" s="832"/>
      <c r="CF78" s="832"/>
      <c r="CG78" s="833"/>
      <c r="CH78" s="828"/>
      <c r="CI78" s="829"/>
      <c r="CJ78" s="829"/>
      <c r="CK78" s="829"/>
      <c r="CL78" s="830"/>
      <c r="CM78" s="828"/>
      <c r="CN78" s="829"/>
      <c r="CO78" s="829"/>
      <c r="CP78" s="829"/>
      <c r="CQ78" s="830"/>
      <c r="CR78" s="828"/>
      <c r="CS78" s="829"/>
      <c r="CT78" s="829"/>
      <c r="CU78" s="829"/>
      <c r="CV78" s="830"/>
      <c r="CW78" s="828"/>
      <c r="CX78" s="829"/>
      <c r="CY78" s="829"/>
      <c r="CZ78" s="829"/>
      <c r="DA78" s="830"/>
      <c r="DB78" s="828"/>
      <c r="DC78" s="829"/>
      <c r="DD78" s="829"/>
      <c r="DE78" s="829"/>
      <c r="DF78" s="830"/>
      <c r="DG78" s="828"/>
      <c r="DH78" s="829"/>
      <c r="DI78" s="829"/>
      <c r="DJ78" s="829"/>
      <c r="DK78" s="830"/>
      <c r="DL78" s="828"/>
      <c r="DM78" s="829"/>
      <c r="DN78" s="829"/>
      <c r="DO78" s="829"/>
      <c r="DP78" s="830"/>
      <c r="DQ78" s="828"/>
      <c r="DR78" s="829"/>
      <c r="DS78" s="829"/>
      <c r="DT78" s="829"/>
      <c r="DU78" s="830"/>
      <c r="DV78" s="825"/>
      <c r="DW78" s="826"/>
      <c r="DX78" s="826"/>
      <c r="DY78" s="826"/>
      <c r="DZ78" s="827"/>
      <c r="EA78" s="217"/>
    </row>
    <row r="79" spans="1:131" s="218" customFormat="1" ht="26.25" customHeight="1" x14ac:dyDescent="0.2">
      <c r="A79" s="232">
        <v>12</v>
      </c>
      <c r="B79" s="841"/>
      <c r="C79" s="842"/>
      <c r="D79" s="842"/>
      <c r="E79" s="842"/>
      <c r="F79" s="842"/>
      <c r="G79" s="842"/>
      <c r="H79" s="842"/>
      <c r="I79" s="842"/>
      <c r="J79" s="842"/>
      <c r="K79" s="842"/>
      <c r="L79" s="842"/>
      <c r="M79" s="842"/>
      <c r="N79" s="842"/>
      <c r="O79" s="842"/>
      <c r="P79" s="843"/>
      <c r="Q79" s="844"/>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845"/>
      <c r="BA79" s="845"/>
      <c r="BB79" s="845"/>
      <c r="BC79" s="845"/>
      <c r="BD79" s="846"/>
      <c r="BE79" s="236"/>
      <c r="BF79" s="236"/>
      <c r="BG79" s="236"/>
      <c r="BH79" s="236"/>
      <c r="BI79" s="236"/>
      <c r="BJ79" s="239"/>
      <c r="BK79" s="239"/>
      <c r="BL79" s="239"/>
      <c r="BM79" s="239"/>
      <c r="BN79" s="239"/>
      <c r="BO79" s="236"/>
      <c r="BP79" s="236"/>
      <c r="BQ79" s="233">
        <v>73</v>
      </c>
      <c r="BR79" s="238"/>
      <c r="BS79" s="831"/>
      <c r="BT79" s="832"/>
      <c r="BU79" s="832"/>
      <c r="BV79" s="832"/>
      <c r="BW79" s="832"/>
      <c r="BX79" s="832"/>
      <c r="BY79" s="832"/>
      <c r="BZ79" s="832"/>
      <c r="CA79" s="832"/>
      <c r="CB79" s="832"/>
      <c r="CC79" s="832"/>
      <c r="CD79" s="832"/>
      <c r="CE79" s="832"/>
      <c r="CF79" s="832"/>
      <c r="CG79" s="833"/>
      <c r="CH79" s="828"/>
      <c r="CI79" s="829"/>
      <c r="CJ79" s="829"/>
      <c r="CK79" s="829"/>
      <c r="CL79" s="830"/>
      <c r="CM79" s="828"/>
      <c r="CN79" s="829"/>
      <c r="CO79" s="829"/>
      <c r="CP79" s="829"/>
      <c r="CQ79" s="830"/>
      <c r="CR79" s="828"/>
      <c r="CS79" s="829"/>
      <c r="CT79" s="829"/>
      <c r="CU79" s="829"/>
      <c r="CV79" s="830"/>
      <c r="CW79" s="828"/>
      <c r="CX79" s="829"/>
      <c r="CY79" s="829"/>
      <c r="CZ79" s="829"/>
      <c r="DA79" s="830"/>
      <c r="DB79" s="828"/>
      <c r="DC79" s="829"/>
      <c r="DD79" s="829"/>
      <c r="DE79" s="829"/>
      <c r="DF79" s="830"/>
      <c r="DG79" s="828"/>
      <c r="DH79" s="829"/>
      <c r="DI79" s="829"/>
      <c r="DJ79" s="829"/>
      <c r="DK79" s="830"/>
      <c r="DL79" s="828"/>
      <c r="DM79" s="829"/>
      <c r="DN79" s="829"/>
      <c r="DO79" s="829"/>
      <c r="DP79" s="830"/>
      <c r="DQ79" s="828"/>
      <c r="DR79" s="829"/>
      <c r="DS79" s="829"/>
      <c r="DT79" s="829"/>
      <c r="DU79" s="830"/>
      <c r="DV79" s="825"/>
      <c r="DW79" s="826"/>
      <c r="DX79" s="826"/>
      <c r="DY79" s="826"/>
      <c r="DZ79" s="827"/>
      <c r="EA79" s="217"/>
    </row>
    <row r="80" spans="1:131" s="218" customFormat="1" ht="26.25" customHeight="1" x14ac:dyDescent="0.2">
      <c r="A80" s="232">
        <v>13</v>
      </c>
      <c r="B80" s="841"/>
      <c r="C80" s="842"/>
      <c r="D80" s="842"/>
      <c r="E80" s="842"/>
      <c r="F80" s="842"/>
      <c r="G80" s="842"/>
      <c r="H80" s="842"/>
      <c r="I80" s="842"/>
      <c r="J80" s="842"/>
      <c r="K80" s="842"/>
      <c r="L80" s="842"/>
      <c r="M80" s="842"/>
      <c r="N80" s="842"/>
      <c r="O80" s="842"/>
      <c r="P80" s="843"/>
      <c r="Q80" s="844"/>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845"/>
      <c r="BA80" s="845"/>
      <c r="BB80" s="845"/>
      <c r="BC80" s="845"/>
      <c r="BD80" s="846"/>
      <c r="BE80" s="236"/>
      <c r="BF80" s="236"/>
      <c r="BG80" s="236"/>
      <c r="BH80" s="236"/>
      <c r="BI80" s="236"/>
      <c r="BJ80" s="236"/>
      <c r="BK80" s="236"/>
      <c r="BL80" s="236"/>
      <c r="BM80" s="236"/>
      <c r="BN80" s="236"/>
      <c r="BO80" s="236"/>
      <c r="BP80" s="236"/>
      <c r="BQ80" s="233">
        <v>74</v>
      </c>
      <c r="BR80" s="238"/>
      <c r="BS80" s="831"/>
      <c r="BT80" s="832"/>
      <c r="BU80" s="832"/>
      <c r="BV80" s="832"/>
      <c r="BW80" s="832"/>
      <c r="BX80" s="832"/>
      <c r="BY80" s="832"/>
      <c r="BZ80" s="832"/>
      <c r="CA80" s="832"/>
      <c r="CB80" s="832"/>
      <c r="CC80" s="832"/>
      <c r="CD80" s="832"/>
      <c r="CE80" s="832"/>
      <c r="CF80" s="832"/>
      <c r="CG80" s="833"/>
      <c r="CH80" s="828"/>
      <c r="CI80" s="829"/>
      <c r="CJ80" s="829"/>
      <c r="CK80" s="829"/>
      <c r="CL80" s="830"/>
      <c r="CM80" s="828"/>
      <c r="CN80" s="829"/>
      <c r="CO80" s="829"/>
      <c r="CP80" s="829"/>
      <c r="CQ80" s="830"/>
      <c r="CR80" s="828"/>
      <c r="CS80" s="829"/>
      <c r="CT80" s="829"/>
      <c r="CU80" s="829"/>
      <c r="CV80" s="830"/>
      <c r="CW80" s="828"/>
      <c r="CX80" s="829"/>
      <c r="CY80" s="829"/>
      <c r="CZ80" s="829"/>
      <c r="DA80" s="830"/>
      <c r="DB80" s="828"/>
      <c r="DC80" s="829"/>
      <c r="DD80" s="829"/>
      <c r="DE80" s="829"/>
      <c r="DF80" s="830"/>
      <c r="DG80" s="828"/>
      <c r="DH80" s="829"/>
      <c r="DI80" s="829"/>
      <c r="DJ80" s="829"/>
      <c r="DK80" s="830"/>
      <c r="DL80" s="828"/>
      <c r="DM80" s="829"/>
      <c r="DN80" s="829"/>
      <c r="DO80" s="829"/>
      <c r="DP80" s="830"/>
      <c r="DQ80" s="828"/>
      <c r="DR80" s="829"/>
      <c r="DS80" s="829"/>
      <c r="DT80" s="829"/>
      <c r="DU80" s="830"/>
      <c r="DV80" s="825"/>
      <c r="DW80" s="826"/>
      <c r="DX80" s="826"/>
      <c r="DY80" s="826"/>
      <c r="DZ80" s="827"/>
      <c r="EA80" s="217"/>
    </row>
    <row r="81" spans="1:131" s="218" customFormat="1" ht="26.25" customHeight="1" x14ac:dyDescent="0.2">
      <c r="A81" s="232">
        <v>14</v>
      </c>
      <c r="B81" s="841"/>
      <c r="C81" s="842"/>
      <c r="D81" s="842"/>
      <c r="E81" s="842"/>
      <c r="F81" s="842"/>
      <c r="G81" s="842"/>
      <c r="H81" s="842"/>
      <c r="I81" s="842"/>
      <c r="J81" s="842"/>
      <c r="K81" s="842"/>
      <c r="L81" s="842"/>
      <c r="M81" s="842"/>
      <c r="N81" s="842"/>
      <c r="O81" s="842"/>
      <c r="P81" s="843"/>
      <c r="Q81" s="844"/>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792"/>
      <c r="AY81" s="792"/>
      <c r="AZ81" s="845"/>
      <c r="BA81" s="845"/>
      <c r="BB81" s="845"/>
      <c r="BC81" s="845"/>
      <c r="BD81" s="846"/>
      <c r="BE81" s="236"/>
      <c r="BF81" s="236"/>
      <c r="BG81" s="236"/>
      <c r="BH81" s="236"/>
      <c r="BI81" s="236"/>
      <c r="BJ81" s="236"/>
      <c r="BK81" s="236"/>
      <c r="BL81" s="236"/>
      <c r="BM81" s="236"/>
      <c r="BN81" s="236"/>
      <c r="BO81" s="236"/>
      <c r="BP81" s="236"/>
      <c r="BQ81" s="233">
        <v>75</v>
      </c>
      <c r="BR81" s="238"/>
      <c r="BS81" s="831"/>
      <c r="BT81" s="832"/>
      <c r="BU81" s="832"/>
      <c r="BV81" s="832"/>
      <c r="BW81" s="832"/>
      <c r="BX81" s="832"/>
      <c r="BY81" s="832"/>
      <c r="BZ81" s="832"/>
      <c r="CA81" s="832"/>
      <c r="CB81" s="832"/>
      <c r="CC81" s="832"/>
      <c r="CD81" s="832"/>
      <c r="CE81" s="832"/>
      <c r="CF81" s="832"/>
      <c r="CG81" s="833"/>
      <c r="CH81" s="828"/>
      <c r="CI81" s="829"/>
      <c r="CJ81" s="829"/>
      <c r="CK81" s="829"/>
      <c r="CL81" s="830"/>
      <c r="CM81" s="828"/>
      <c r="CN81" s="829"/>
      <c r="CO81" s="829"/>
      <c r="CP81" s="829"/>
      <c r="CQ81" s="830"/>
      <c r="CR81" s="828"/>
      <c r="CS81" s="829"/>
      <c r="CT81" s="829"/>
      <c r="CU81" s="829"/>
      <c r="CV81" s="830"/>
      <c r="CW81" s="828"/>
      <c r="CX81" s="829"/>
      <c r="CY81" s="829"/>
      <c r="CZ81" s="829"/>
      <c r="DA81" s="830"/>
      <c r="DB81" s="828"/>
      <c r="DC81" s="829"/>
      <c r="DD81" s="829"/>
      <c r="DE81" s="829"/>
      <c r="DF81" s="830"/>
      <c r="DG81" s="828"/>
      <c r="DH81" s="829"/>
      <c r="DI81" s="829"/>
      <c r="DJ81" s="829"/>
      <c r="DK81" s="830"/>
      <c r="DL81" s="828"/>
      <c r="DM81" s="829"/>
      <c r="DN81" s="829"/>
      <c r="DO81" s="829"/>
      <c r="DP81" s="830"/>
      <c r="DQ81" s="828"/>
      <c r="DR81" s="829"/>
      <c r="DS81" s="829"/>
      <c r="DT81" s="829"/>
      <c r="DU81" s="830"/>
      <c r="DV81" s="825"/>
      <c r="DW81" s="826"/>
      <c r="DX81" s="826"/>
      <c r="DY81" s="826"/>
      <c r="DZ81" s="827"/>
      <c r="EA81" s="217"/>
    </row>
    <row r="82" spans="1:131" s="218" customFormat="1" ht="26.25" customHeight="1" x14ac:dyDescent="0.2">
      <c r="A82" s="232">
        <v>15</v>
      </c>
      <c r="B82" s="841"/>
      <c r="C82" s="842"/>
      <c r="D82" s="842"/>
      <c r="E82" s="842"/>
      <c r="F82" s="842"/>
      <c r="G82" s="842"/>
      <c r="H82" s="842"/>
      <c r="I82" s="842"/>
      <c r="J82" s="842"/>
      <c r="K82" s="842"/>
      <c r="L82" s="842"/>
      <c r="M82" s="842"/>
      <c r="N82" s="842"/>
      <c r="O82" s="842"/>
      <c r="P82" s="843"/>
      <c r="Q82" s="844"/>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2"/>
      <c r="AY82" s="792"/>
      <c r="AZ82" s="845"/>
      <c r="BA82" s="845"/>
      <c r="BB82" s="845"/>
      <c r="BC82" s="845"/>
      <c r="BD82" s="846"/>
      <c r="BE82" s="236"/>
      <c r="BF82" s="236"/>
      <c r="BG82" s="236"/>
      <c r="BH82" s="236"/>
      <c r="BI82" s="236"/>
      <c r="BJ82" s="236"/>
      <c r="BK82" s="236"/>
      <c r="BL82" s="236"/>
      <c r="BM82" s="236"/>
      <c r="BN82" s="236"/>
      <c r="BO82" s="236"/>
      <c r="BP82" s="236"/>
      <c r="BQ82" s="233">
        <v>76</v>
      </c>
      <c r="BR82" s="238"/>
      <c r="BS82" s="831"/>
      <c r="BT82" s="832"/>
      <c r="BU82" s="832"/>
      <c r="BV82" s="832"/>
      <c r="BW82" s="832"/>
      <c r="BX82" s="832"/>
      <c r="BY82" s="832"/>
      <c r="BZ82" s="832"/>
      <c r="CA82" s="832"/>
      <c r="CB82" s="832"/>
      <c r="CC82" s="832"/>
      <c r="CD82" s="832"/>
      <c r="CE82" s="832"/>
      <c r="CF82" s="832"/>
      <c r="CG82" s="833"/>
      <c r="CH82" s="828"/>
      <c r="CI82" s="829"/>
      <c r="CJ82" s="829"/>
      <c r="CK82" s="829"/>
      <c r="CL82" s="830"/>
      <c r="CM82" s="828"/>
      <c r="CN82" s="829"/>
      <c r="CO82" s="829"/>
      <c r="CP82" s="829"/>
      <c r="CQ82" s="830"/>
      <c r="CR82" s="828"/>
      <c r="CS82" s="829"/>
      <c r="CT82" s="829"/>
      <c r="CU82" s="829"/>
      <c r="CV82" s="830"/>
      <c r="CW82" s="828"/>
      <c r="CX82" s="829"/>
      <c r="CY82" s="829"/>
      <c r="CZ82" s="829"/>
      <c r="DA82" s="830"/>
      <c r="DB82" s="828"/>
      <c r="DC82" s="829"/>
      <c r="DD82" s="829"/>
      <c r="DE82" s="829"/>
      <c r="DF82" s="830"/>
      <c r="DG82" s="828"/>
      <c r="DH82" s="829"/>
      <c r="DI82" s="829"/>
      <c r="DJ82" s="829"/>
      <c r="DK82" s="830"/>
      <c r="DL82" s="828"/>
      <c r="DM82" s="829"/>
      <c r="DN82" s="829"/>
      <c r="DO82" s="829"/>
      <c r="DP82" s="830"/>
      <c r="DQ82" s="828"/>
      <c r="DR82" s="829"/>
      <c r="DS82" s="829"/>
      <c r="DT82" s="829"/>
      <c r="DU82" s="830"/>
      <c r="DV82" s="825"/>
      <c r="DW82" s="826"/>
      <c r="DX82" s="826"/>
      <c r="DY82" s="826"/>
      <c r="DZ82" s="827"/>
      <c r="EA82" s="217"/>
    </row>
    <row r="83" spans="1:131" s="218" customFormat="1" ht="26.25" customHeight="1" x14ac:dyDescent="0.2">
      <c r="A83" s="232">
        <v>16</v>
      </c>
      <c r="B83" s="841"/>
      <c r="C83" s="842"/>
      <c r="D83" s="842"/>
      <c r="E83" s="842"/>
      <c r="F83" s="842"/>
      <c r="G83" s="842"/>
      <c r="H83" s="842"/>
      <c r="I83" s="842"/>
      <c r="J83" s="842"/>
      <c r="K83" s="842"/>
      <c r="L83" s="842"/>
      <c r="M83" s="842"/>
      <c r="N83" s="842"/>
      <c r="O83" s="842"/>
      <c r="P83" s="843"/>
      <c r="Q83" s="844"/>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845"/>
      <c r="BA83" s="845"/>
      <c r="BB83" s="845"/>
      <c r="BC83" s="845"/>
      <c r="BD83" s="846"/>
      <c r="BE83" s="236"/>
      <c r="BF83" s="236"/>
      <c r="BG83" s="236"/>
      <c r="BH83" s="236"/>
      <c r="BI83" s="236"/>
      <c r="BJ83" s="236"/>
      <c r="BK83" s="236"/>
      <c r="BL83" s="236"/>
      <c r="BM83" s="236"/>
      <c r="BN83" s="236"/>
      <c r="BO83" s="236"/>
      <c r="BP83" s="236"/>
      <c r="BQ83" s="233">
        <v>77</v>
      </c>
      <c r="BR83" s="238"/>
      <c r="BS83" s="831"/>
      <c r="BT83" s="832"/>
      <c r="BU83" s="832"/>
      <c r="BV83" s="832"/>
      <c r="BW83" s="832"/>
      <c r="BX83" s="832"/>
      <c r="BY83" s="832"/>
      <c r="BZ83" s="832"/>
      <c r="CA83" s="832"/>
      <c r="CB83" s="832"/>
      <c r="CC83" s="832"/>
      <c r="CD83" s="832"/>
      <c r="CE83" s="832"/>
      <c r="CF83" s="832"/>
      <c r="CG83" s="833"/>
      <c r="CH83" s="828"/>
      <c r="CI83" s="829"/>
      <c r="CJ83" s="829"/>
      <c r="CK83" s="829"/>
      <c r="CL83" s="830"/>
      <c r="CM83" s="828"/>
      <c r="CN83" s="829"/>
      <c r="CO83" s="829"/>
      <c r="CP83" s="829"/>
      <c r="CQ83" s="830"/>
      <c r="CR83" s="828"/>
      <c r="CS83" s="829"/>
      <c r="CT83" s="829"/>
      <c r="CU83" s="829"/>
      <c r="CV83" s="830"/>
      <c r="CW83" s="828"/>
      <c r="CX83" s="829"/>
      <c r="CY83" s="829"/>
      <c r="CZ83" s="829"/>
      <c r="DA83" s="830"/>
      <c r="DB83" s="828"/>
      <c r="DC83" s="829"/>
      <c r="DD83" s="829"/>
      <c r="DE83" s="829"/>
      <c r="DF83" s="830"/>
      <c r="DG83" s="828"/>
      <c r="DH83" s="829"/>
      <c r="DI83" s="829"/>
      <c r="DJ83" s="829"/>
      <c r="DK83" s="830"/>
      <c r="DL83" s="828"/>
      <c r="DM83" s="829"/>
      <c r="DN83" s="829"/>
      <c r="DO83" s="829"/>
      <c r="DP83" s="830"/>
      <c r="DQ83" s="828"/>
      <c r="DR83" s="829"/>
      <c r="DS83" s="829"/>
      <c r="DT83" s="829"/>
      <c r="DU83" s="830"/>
      <c r="DV83" s="825"/>
      <c r="DW83" s="826"/>
      <c r="DX83" s="826"/>
      <c r="DY83" s="826"/>
      <c r="DZ83" s="827"/>
      <c r="EA83" s="217"/>
    </row>
    <row r="84" spans="1:131" s="218" customFormat="1" ht="26.25" customHeight="1" x14ac:dyDescent="0.2">
      <c r="A84" s="232">
        <v>17</v>
      </c>
      <c r="B84" s="841"/>
      <c r="C84" s="842"/>
      <c r="D84" s="842"/>
      <c r="E84" s="842"/>
      <c r="F84" s="842"/>
      <c r="G84" s="842"/>
      <c r="H84" s="842"/>
      <c r="I84" s="842"/>
      <c r="J84" s="842"/>
      <c r="K84" s="842"/>
      <c r="L84" s="842"/>
      <c r="M84" s="842"/>
      <c r="N84" s="842"/>
      <c r="O84" s="842"/>
      <c r="P84" s="843"/>
      <c r="Q84" s="844"/>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845"/>
      <c r="BA84" s="845"/>
      <c r="BB84" s="845"/>
      <c r="BC84" s="845"/>
      <c r="BD84" s="846"/>
      <c r="BE84" s="236"/>
      <c r="BF84" s="236"/>
      <c r="BG84" s="236"/>
      <c r="BH84" s="236"/>
      <c r="BI84" s="236"/>
      <c r="BJ84" s="236"/>
      <c r="BK84" s="236"/>
      <c r="BL84" s="236"/>
      <c r="BM84" s="236"/>
      <c r="BN84" s="236"/>
      <c r="BO84" s="236"/>
      <c r="BP84" s="236"/>
      <c r="BQ84" s="233">
        <v>78</v>
      </c>
      <c r="BR84" s="238"/>
      <c r="BS84" s="831"/>
      <c r="BT84" s="832"/>
      <c r="BU84" s="832"/>
      <c r="BV84" s="832"/>
      <c r="BW84" s="832"/>
      <c r="BX84" s="832"/>
      <c r="BY84" s="832"/>
      <c r="BZ84" s="832"/>
      <c r="CA84" s="832"/>
      <c r="CB84" s="832"/>
      <c r="CC84" s="832"/>
      <c r="CD84" s="832"/>
      <c r="CE84" s="832"/>
      <c r="CF84" s="832"/>
      <c r="CG84" s="833"/>
      <c r="CH84" s="828"/>
      <c r="CI84" s="829"/>
      <c r="CJ84" s="829"/>
      <c r="CK84" s="829"/>
      <c r="CL84" s="830"/>
      <c r="CM84" s="828"/>
      <c r="CN84" s="829"/>
      <c r="CO84" s="829"/>
      <c r="CP84" s="829"/>
      <c r="CQ84" s="830"/>
      <c r="CR84" s="828"/>
      <c r="CS84" s="829"/>
      <c r="CT84" s="829"/>
      <c r="CU84" s="829"/>
      <c r="CV84" s="830"/>
      <c r="CW84" s="828"/>
      <c r="CX84" s="829"/>
      <c r="CY84" s="829"/>
      <c r="CZ84" s="829"/>
      <c r="DA84" s="830"/>
      <c r="DB84" s="828"/>
      <c r="DC84" s="829"/>
      <c r="DD84" s="829"/>
      <c r="DE84" s="829"/>
      <c r="DF84" s="830"/>
      <c r="DG84" s="828"/>
      <c r="DH84" s="829"/>
      <c r="DI84" s="829"/>
      <c r="DJ84" s="829"/>
      <c r="DK84" s="830"/>
      <c r="DL84" s="828"/>
      <c r="DM84" s="829"/>
      <c r="DN84" s="829"/>
      <c r="DO84" s="829"/>
      <c r="DP84" s="830"/>
      <c r="DQ84" s="828"/>
      <c r="DR84" s="829"/>
      <c r="DS84" s="829"/>
      <c r="DT84" s="829"/>
      <c r="DU84" s="830"/>
      <c r="DV84" s="825"/>
      <c r="DW84" s="826"/>
      <c r="DX84" s="826"/>
      <c r="DY84" s="826"/>
      <c r="DZ84" s="827"/>
      <c r="EA84" s="217"/>
    </row>
    <row r="85" spans="1:131" s="218" customFormat="1" ht="26.25" customHeight="1" x14ac:dyDescent="0.2">
      <c r="A85" s="232">
        <v>18</v>
      </c>
      <c r="B85" s="841"/>
      <c r="C85" s="842"/>
      <c r="D85" s="842"/>
      <c r="E85" s="842"/>
      <c r="F85" s="842"/>
      <c r="G85" s="842"/>
      <c r="H85" s="842"/>
      <c r="I85" s="842"/>
      <c r="J85" s="842"/>
      <c r="K85" s="842"/>
      <c r="L85" s="842"/>
      <c r="M85" s="842"/>
      <c r="N85" s="842"/>
      <c r="O85" s="842"/>
      <c r="P85" s="843"/>
      <c r="Q85" s="844"/>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2"/>
      <c r="AT85" s="792"/>
      <c r="AU85" s="792"/>
      <c r="AV85" s="792"/>
      <c r="AW85" s="792"/>
      <c r="AX85" s="792"/>
      <c r="AY85" s="792"/>
      <c r="AZ85" s="845"/>
      <c r="BA85" s="845"/>
      <c r="BB85" s="845"/>
      <c r="BC85" s="845"/>
      <c r="BD85" s="846"/>
      <c r="BE85" s="236"/>
      <c r="BF85" s="236"/>
      <c r="BG85" s="236"/>
      <c r="BH85" s="236"/>
      <c r="BI85" s="236"/>
      <c r="BJ85" s="236"/>
      <c r="BK85" s="236"/>
      <c r="BL85" s="236"/>
      <c r="BM85" s="236"/>
      <c r="BN85" s="236"/>
      <c r="BO85" s="236"/>
      <c r="BP85" s="236"/>
      <c r="BQ85" s="233">
        <v>79</v>
      </c>
      <c r="BR85" s="238"/>
      <c r="BS85" s="831"/>
      <c r="BT85" s="832"/>
      <c r="BU85" s="832"/>
      <c r="BV85" s="832"/>
      <c r="BW85" s="832"/>
      <c r="BX85" s="832"/>
      <c r="BY85" s="832"/>
      <c r="BZ85" s="832"/>
      <c r="CA85" s="832"/>
      <c r="CB85" s="832"/>
      <c r="CC85" s="832"/>
      <c r="CD85" s="832"/>
      <c r="CE85" s="832"/>
      <c r="CF85" s="832"/>
      <c r="CG85" s="833"/>
      <c r="CH85" s="828"/>
      <c r="CI85" s="829"/>
      <c r="CJ85" s="829"/>
      <c r="CK85" s="829"/>
      <c r="CL85" s="830"/>
      <c r="CM85" s="828"/>
      <c r="CN85" s="829"/>
      <c r="CO85" s="829"/>
      <c r="CP85" s="829"/>
      <c r="CQ85" s="830"/>
      <c r="CR85" s="828"/>
      <c r="CS85" s="829"/>
      <c r="CT85" s="829"/>
      <c r="CU85" s="829"/>
      <c r="CV85" s="830"/>
      <c r="CW85" s="828"/>
      <c r="CX85" s="829"/>
      <c r="CY85" s="829"/>
      <c r="CZ85" s="829"/>
      <c r="DA85" s="830"/>
      <c r="DB85" s="828"/>
      <c r="DC85" s="829"/>
      <c r="DD85" s="829"/>
      <c r="DE85" s="829"/>
      <c r="DF85" s="830"/>
      <c r="DG85" s="828"/>
      <c r="DH85" s="829"/>
      <c r="DI85" s="829"/>
      <c r="DJ85" s="829"/>
      <c r="DK85" s="830"/>
      <c r="DL85" s="828"/>
      <c r="DM85" s="829"/>
      <c r="DN85" s="829"/>
      <c r="DO85" s="829"/>
      <c r="DP85" s="830"/>
      <c r="DQ85" s="828"/>
      <c r="DR85" s="829"/>
      <c r="DS85" s="829"/>
      <c r="DT85" s="829"/>
      <c r="DU85" s="830"/>
      <c r="DV85" s="825"/>
      <c r="DW85" s="826"/>
      <c r="DX85" s="826"/>
      <c r="DY85" s="826"/>
      <c r="DZ85" s="827"/>
      <c r="EA85" s="217"/>
    </row>
    <row r="86" spans="1:131" s="218" customFormat="1" ht="26.25" customHeight="1" x14ac:dyDescent="0.2">
      <c r="A86" s="232">
        <v>19</v>
      </c>
      <c r="B86" s="841"/>
      <c r="C86" s="842"/>
      <c r="D86" s="842"/>
      <c r="E86" s="842"/>
      <c r="F86" s="842"/>
      <c r="G86" s="842"/>
      <c r="H86" s="842"/>
      <c r="I86" s="842"/>
      <c r="J86" s="842"/>
      <c r="K86" s="842"/>
      <c r="L86" s="842"/>
      <c r="M86" s="842"/>
      <c r="N86" s="842"/>
      <c r="O86" s="842"/>
      <c r="P86" s="843"/>
      <c r="Q86" s="844"/>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792"/>
      <c r="AY86" s="792"/>
      <c r="AZ86" s="845"/>
      <c r="BA86" s="845"/>
      <c r="BB86" s="845"/>
      <c r="BC86" s="845"/>
      <c r="BD86" s="846"/>
      <c r="BE86" s="236"/>
      <c r="BF86" s="236"/>
      <c r="BG86" s="236"/>
      <c r="BH86" s="236"/>
      <c r="BI86" s="236"/>
      <c r="BJ86" s="236"/>
      <c r="BK86" s="236"/>
      <c r="BL86" s="236"/>
      <c r="BM86" s="236"/>
      <c r="BN86" s="236"/>
      <c r="BO86" s="236"/>
      <c r="BP86" s="236"/>
      <c r="BQ86" s="233">
        <v>80</v>
      </c>
      <c r="BR86" s="238"/>
      <c r="BS86" s="831"/>
      <c r="BT86" s="832"/>
      <c r="BU86" s="832"/>
      <c r="BV86" s="832"/>
      <c r="BW86" s="832"/>
      <c r="BX86" s="832"/>
      <c r="BY86" s="832"/>
      <c r="BZ86" s="832"/>
      <c r="CA86" s="832"/>
      <c r="CB86" s="832"/>
      <c r="CC86" s="832"/>
      <c r="CD86" s="832"/>
      <c r="CE86" s="832"/>
      <c r="CF86" s="832"/>
      <c r="CG86" s="833"/>
      <c r="CH86" s="828"/>
      <c r="CI86" s="829"/>
      <c r="CJ86" s="829"/>
      <c r="CK86" s="829"/>
      <c r="CL86" s="830"/>
      <c r="CM86" s="828"/>
      <c r="CN86" s="829"/>
      <c r="CO86" s="829"/>
      <c r="CP86" s="829"/>
      <c r="CQ86" s="830"/>
      <c r="CR86" s="828"/>
      <c r="CS86" s="829"/>
      <c r="CT86" s="829"/>
      <c r="CU86" s="829"/>
      <c r="CV86" s="830"/>
      <c r="CW86" s="828"/>
      <c r="CX86" s="829"/>
      <c r="CY86" s="829"/>
      <c r="CZ86" s="829"/>
      <c r="DA86" s="830"/>
      <c r="DB86" s="828"/>
      <c r="DC86" s="829"/>
      <c r="DD86" s="829"/>
      <c r="DE86" s="829"/>
      <c r="DF86" s="830"/>
      <c r="DG86" s="828"/>
      <c r="DH86" s="829"/>
      <c r="DI86" s="829"/>
      <c r="DJ86" s="829"/>
      <c r="DK86" s="830"/>
      <c r="DL86" s="828"/>
      <c r="DM86" s="829"/>
      <c r="DN86" s="829"/>
      <c r="DO86" s="829"/>
      <c r="DP86" s="830"/>
      <c r="DQ86" s="828"/>
      <c r="DR86" s="829"/>
      <c r="DS86" s="829"/>
      <c r="DT86" s="829"/>
      <c r="DU86" s="830"/>
      <c r="DV86" s="825"/>
      <c r="DW86" s="826"/>
      <c r="DX86" s="826"/>
      <c r="DY86" s="826"/>
      <c r="DZ86" s="827"/>
      <c r="EA86" s="217"/>
    </row>
    <row r="87" spans="1:131" s="218" customFormat="1" ht="26.25" customHeight="1" x14ac:dyDescent="0.2">
      <c r="A87" s="240">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236"/>
      <c r="BF87" s="236"/>
      <c r="BG87" s="236"/>
      <c r="BH87" s="236"/>
      <c r="BI87" s="236"/>
      <c r="BJ87" s="236"/>
      <c r="BK87" s="236"/>
      <c r="BL87" s="236"/>
      <c r="BM87" s="236"/>
      <c r="BN87" s="236"/>
      <c r="BO87" s="236"/>
      <c r="BP87" s="236"/>
      <c r="BQ87" s="233">
        <v>81</v>
      </c>
      <c r="BR87" s="238"/>
      <c r="BS87" s="831"/>
      <c r="BT87" s="832"/>
      <c r="BU87" s="832"/>
      <c r="BV87" s="832"/>
      <c r="BW87" s="832"/>
      <c r="BX87" s="832"/>
      <c r="BY87" s="832"/>
      <c r="BZ87" s="832"/>
      <c r="CA87" s="832"/>
      <c r="CB87" s="832"/>
      <c r="CC87" s="832"/>
      <c r="CD87" s="832"/>
      <c r="CE87" s="832"/>
      <c r="CF87" s="832"/>
      <c r="CG87" s="833"/>
      <c r="CH87" s="828"/>
      <c r="CI87" s="829"/>
      <c r="CJ87" s="829"/>
      <c r="CK87" s="829"/>
      <c r="CL87" s="830"/>
      <c r="CM87" s="828"/>
      <c r="CN87" s="829"/>
      <c r="CO87" s="829"/>
      <c r="CP87" s="829"/>
      <c r="CQ87" s="830"/>
      <c r="CR87" s="828"/>
      <c r="CS87" s="829"/>
      <c r="CT87" s="829"/>
      <c r="CU87" s="829"/>
      <c r="CV87" s="830"/>
      <c r="CW87" s="828"/>
      <c r="CX87" s="829"/>
      <c r="CY87" s="829"/>
      <c r="CZ87" s="829"/>
      <c r="DA87" s="830"/>
      <c r="DB87" s="828"/>
      <c r="DC87" s="829"/>
      <c r="DD87" s="829"/>
      <c r="DE87" s="829"/>
      <c r="DF87" s="830"/>
      <c r="DG87" s="828"/>
      <c r="DH87" s="829"/>
      <c r="DI87" s="829"/>
      <c r="DJ87" s="829"/>
      <c r="DK87" s="830"/>
      <c r="DL87" s="828"/>
      <c r="DM87" s="829"/>
      <c r="DN87" s="829"/>
      <c r="DO87" s="829"/>
      <c r="DP87" s="830"/>
      <c r="DQ87" s="828"/>
      <c r="DR87" s="829"/>
      <c r="DS87" s="829"/>
      <c r="DT87" s="829"/>
      <c r="DU87" s="830"/>
      <c r="DV87" s="825"/>
      <c r="DW87" s="826"/>
      <c r="DX87" s="826"/>
      <c r="DY87" s="826"/>
      <c r="DZ87" s="827"/>
      <c r="EA87" s="217"/>
    </row>
    <row r="88" spans="1:131" s="218" customFormat="1" ht="26.25" customHeight="1" thickBot="1" x14ac:dyDescent="0.25">
      <c r="A88" s="235" t="s">
        <v>362</v>
      </c>
      <c r="B88" s="749" t="s">
        <v>388</v>
      </c>
      <c r="C88" s="750"/>
      <c r="D88" s="750"/>
      <c r="E88" s="750"/>
      <c r="F88" s="750"/>
      <c r="G88" s="750"/>
      <c r="H88" s="750"/>
      <c r="I88" s="750"/>
      <c r="J88" s="750"/>
      <c r="K88" s="750"/>
      <c r="L88" s="750"/>
      <c r="M88" s="750"/>
      <c r="N88" s="750"/>
      <c r="O88" s="750"/>
      <c r="P88" s="751"/>
      <c r="Q88" s="799"/>
      <c r="R88" s="800"/>
      <c r="S88" s="800"/>
      <c r="T88" s="800"/>
      <c r="U88" s="800"/>
      <c r="V88" s="800"/>
      <c r="W88" s="800"/>
      <c r="X88" s="800"/>
      <c r="Y88" s="800"/>
      <c r="Z88" s="800"/>
      <c r="AA88" s="800"/>
      <c r="AB88" s="800"/>
      <c r="AC88" s="800"/>
      <c r="AD88" s="800"/>
      <c r="AE88" s="800"/>
      <c r="AF88" s="803">
        <v>118</v>
      </c>
      <c r="AG88" s="803"/>
      <c r="AH88" s="803"/>
      <c r="AI88" s="803"/>
      <c r="AJ88" s="803"/>
      <c r="AK88" s="800"/>
      <c r="AL88" s="800"/>
      <c r="AM88" s="800"/>
      <c r="AN88" s="800"/>
      <c r="AO88" s="800"/>
      <c r="AP88" s="803">
        <v>33198</v>
      </c>
      <c r="AQ88" s="803"/>
      <c r="AR88" s="803"/>
      <c r="AS88" s="803"/>
      <c r="AT88" s="803"/>
      <c r="AU88" s="803"/>
      <c r="AV88" s="803"/>
      <c r="AW88" s="803"/>
      <c r="AX88" s="803"/>
      <c r="AY88" s="803"/>
      <c r="AZ88" s="815"/>
      <c r="BA88" s="815"/>
      <c r="BB88" s="815"/>
      <c r="BC88" s="815"/>
      <c r="BD88" s="816"/>
      <c r="BE88" s="236"/>
      <c r="BF88" s="236"/>
      <c r="BG88" s="236"/>
      <c r="BH88" s="236"/>
      <c r="BI88" s="236"/>
      <c r="BJ88" s="236"/>
      <c r="BK88" s="236"/>
      <c r="BL88" s="236"/>
      <c r="BM88" s="236"/>
      <c r="BN88" s="236"/>
      <c r="BO88" s="236"/>
      <c r="BP88" s="236"/>
      <c r="BQ88" s="233">
        <v>82</v>
      </c>
      <c r="BR88" s="238"/>
      <c r="BS88" s="831"/>
      <c r="BT88" s="832"/>
      <c r="BU88" s="832"/>
      <c r="BV88" s="832"/>
      <c r="BW88" s="832"/>
      <c r="BX88" s="832"/>
      <c r="BY88" s="832"/>
      <c r="BZ88" s="832"/>
      <c r="CA88" s="832"/>
      <c r="CB88" s="832"/>
      <c r="CC88" s="832"/>
      <c r="CD88" s="832"/>
      <c r="CE88" s="832"/>
      <c r="CF88" s="832"/>
      <c r="CG88" s="833"/>
      <c r="CH88" s="828"/>
      <c r="CI88" s="829"/>
      <c r="CJ88" s="829"/>
      <c r="CK88" s="829"/>
      <c r="CL88" s="830"/>
      <c r="CM88" s="828"/>
      <c r="CN88" s="829"/>
      <c r="CO88" s="829"/>
      <c r="CP88" s="829"/>
      <c r="CQ88" s="830"/>
      <c r="CR88" s="828"/>
      <c r="CS88" s="829"/>
      <c r="CT88" s="829"/>
      <c r="CU88" s="829"/>
      <c r="CV88" s="830"/>
      <c r="CW88" s="828"/>
      <c r="CX88" s="829"/>
      <c r="CY88" s="829"/>
      <c r="CZ88" s="829"/>
      <c r="DA88" s="830"/>
      <c r="DB88" s="828"/>
      <c r="DC88" s="829"/>
      <c r="DD88" s="829"/>
      <c r="DE88" s="829"/>
      <c r="DF88" s="830"/>
      <c r="DG88" s="828"/>
      <c r="DH88" s="829"/>
      <c r="DI88" s="829"/>
      <c r="DJ88" s="829"/>
      <c r="DK88" s="830"/>
      <c r="DL88" s="828"/>
      <c r="DM88" s="829"/>
      <c r="DN88" s="829"/>
      <c r="DO88" s="829"/>
      <c r="DP88" s="830"/>
      <c r="DQ88" s="828"/>
      <c r="DR88" s="829"/>
      <c r="DS88" s="829"/>
      <c r="DT88" s="829"/>
      <c r="DU88" s="830"/>
      <c r="DV88" s="825"/>
      <c r="DW88" s="826"/>
      <c r="DX88" s="826"/>
      <c r="DY88" s="826"/>
      <c r="DZ88" s="82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1"/>
      <c r="BT89" s="832"/>
      <c r="BU89" s="832"/>
      <c r="BV89" s="832"/>
      <c r="BW89" s="832"/>
      <c r="BX89" s="832"/>
      <c r="BY89" s="832"/>
      <c r="BZ89" s="832"/>
      <c r="CA89" s="832"/>
      <c r="CB89" s="832"/>
      <c r="CC89" s="832"/>
      <c r="CD89" s="832"/>
      <c r="CE89" s="832"/>
      <c r="CF89" s="832"/>
      <c r="CG89" s="833"/>
      <c r="CH89" s="828"/>
      <c r="CI89" s="829"/>
      <c r="CJ89" s="829"/>
      <c r="CK89" s="829"/>
      <c r="CL89" s="830"/>
      <c r="CM89" s="828"/>
      <c r="CN89" s="829"/>
      <c r="CO89" s="829"/>
      <c r="CP89" s="829"/>
      <c r="CQ89" s="830"/>
      <c r="CR89" s="828"/>
      <c r="CS89" s="829"/>
      <c r="CT89" s="829"/>
      <c r="CU89" s="829"/>
      <c r="CV89" s="830"/>
      <c r="CW89" s="828"/>
      <c r="CX89" s="829"/>
      <c r="CY89" s="829"/>
      <c r="CZ89" s="829"/>
      <c r="DA89" s="830"/>
      <c r="DB89" s="828"/>
      <c r="DC89" s="829"/>
      <c r="DD89" s="829"/>
      <c r="DE89" s="829"/>
      <c r="DF89" s="830"/>
      <c r="DG89" s="828"/>
      <c r="DH89" s="829"/>
      <c r="DI89" s="829"/>
      <c r="DJ89" s="829"/>
      <c r="DK89" s="830"/>
      <c r="DL89" s="828"/>
      <c r="DM89" s="829"/>
      <c r="DN89" s="829"/>
      <c r="DO89" s="829"/>
      <c r="DP89" s="830"/>
      <c r="DQ89" s="828"/>
      <c r="DR89" s="829"/>
      <c r="DS89" s="829"/>
      <c r="DT89" s="829"/>
      <c r="DU89" s="830"/>
      <c r="DV89" s="825"/>
      <c r="DW89" s="826"/>
      <c r="DX89" s="826"/>
      <c r="DY89" s="826"/>
      <c r="DZ89" s="82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1"/>
      <c r="BT90" s="832"/>
      <c r="BU90" s="832"/>
      <c r="BV90" s="832"/>
      <c r="BW90" s="832"/>
      <c r="BX90" s="832"/>
      <c r="BY90" s="832"/>
      <c r="BZ90" s="832"/>
      <c r="CA90" s="832"/>
      <c r="CB90" s="832"/>
      <c r="CC90" s="832"/>
      <c r="CD90" s="832"/>
      <c r="CE90" s="832"/>
      <c r="CF90" s="832"/>
      <c r="CG90" s="833"/>
      <c r="CH90" s="828"/>
      <c r="CI90" s="829"/>
      <c r="CJ90" s="829"/>
      <c r="CK90" s="829"/>
      <c r="CL90" s="830"/>
      <c r="CM90" s="828"/>
      <c r="CN90" s="829"/>
      <c r="CO90" s="829"/>
      <c r="CP90" s="829"/>
      <c r="CQ90" s="830"/>
      <c r="CR90" s="828"/>
      <c r="CS90" s="829"/>
      <c r="CT90" s="829"/>
      <c r="CU90" s="829"/>
      <c r="CV90" s="830"/>
      <c r="CW90" s="828"/>
      <c r="CX90" s="829"/>
      <c r="CY90" s="829"/>
      <c r="CZ90" s="829"/>
      <c r="DA90" s="830"/>
      <c r="DB90" s="828"/>
      <c r="DC90" s="829"/>
      <c r="DD90" s="829"/>
      <c r="DE90" s="829"/>
      <c r="DF90" s="830"/>
      <c r="DG90" s="828"/>
      <c r="DH90" s="829"/>
      <c r="DI90" s="829"/>
      <c r="DJ90" s="829"/>
      <c r="DK90" s="830"/>
      <c r="DL90" s="828"/>
      <c r="DM90" s="829"/>
      <c r="DN90" s="829"/>
      <c r="DO90" s="829"/>
      <c r="DP90" s="830"/>
      <c r="DQ90" s="828"/>
      <c r="DR90" s="829"/>
      <c r="DS90" s="829"/>
      <c r="DT90" s="829"/>
      <c r="DU90" s="830"/>
      <c r="DV90" s="825"/>
      <c r="DW90" s="826"/>
      <c r="DX90" s="826"/>
      <c r="DY90" s="826"/>
      <c r="DZ90" s="82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1"/>
      <c r="BT91" s="832"/>
      <c r="BU91" s="832"/>
      <c r="BV91" s="832"/>
      <c r="BW91" s="832"/>
      <c r="BX91" s="832"/>
      <c r="BY91" s="832"/>
      <c r="BZ91" s="832"/>
      <c r="CA91" s="832"/>
      <c r="CB91" s="832"/>
      <c r="CC91" s="832"/>
      <c r="CD91" s="832"/>
      <c r="CE91" s="832"/>
      <c r="CF91" s="832"/>
      <c r="CG91" s="833"/>
      <c r="CH91" s="828"/>
      <c r="CI91" s="829"/>
      <c r="CJ91" s="829"/>
      <c r="CK91" s="829"/>
      <c r="CL91" s="830"/>
      <c r="CM91" s="828"/>
      <c r="CN91" s="829"/>
      <c r="CO91" s="829"/>
      <c r="CP91" s="829"/>
      <c r="CQ91" s="830"/>
      <c r="CR91" s="828"/>
      <c r="CS91" s="829"/>
      <c r="CT91" s="829"/>
      <c r="CU91" s="829"/>
      <c r="CV91" s="830"/>
      <c r="CW91" s="828"/>
      <c r="CX91" s="829"/>
      <c r="CY91" s="829"/>
      <c r="CZ91" s="829"/>
      <c r="DA91" s="830"/>
      <c r="DB91" s="828"/>
      <c r="DC91" s="829"/>
      <c r="DD91" s="829"/>
      <c r="DE91" s="829"/>
      <c r="DF91" s="830"/>
      <c r="DG91" s="828"/>
      <c r="DH91" s="829"/>
      <c r="DI91" s="829"/>
      <c r="DJ91" s="829"/>
      <c r="DK91" s="830"/>
      <c r="DL91" s="828"/>
      <c r="DM91" s="829"/>
      <c r="DN91" s="829"/>
      <c r="DO91" s="829"/>
      <c r="DP91" s="830"/>
      <c r="DQ91" s="828"/>
      <c r="DR91" s="829"/>
      <c r="DS91" s="829"/>
      <c r="DT91" s="829"/>
      <c r="DU91" s="830"/>
      <c r="DV91" s="825"/>
      <c r="DW91" s="826"/>
      <c r="DX91" s="826"/>
      <c r="DY91" s="826"/>
      <c r="DZ91" s="82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1"/>
      <c r="BT92" s="832"/>
      <c r="BU92" s="832"/>
      <c r="BV92" s="832"/>
      <c r="BW92" s="832"/>
      <c r="BX92" s="832"/>
      <c r="BY92" s="832"/>
      <c r="BZ92" s="832"/>
      <c r="CA92" s="832"/>
      <c r="CB92" s="832"/>
      <c r="CC92" s="832"/>
      <c r="CD92" s="832"/>
      <c r="CE92" s="832"/>
      <c r="CF92" s="832"/>
      <c r="CG92" s="833"/>
      <c r="CH92" s="828"/>
      <c r="CI92" s="829"/>
      <c r="CJ92" s="829"/>
      <c r="CK92" s="829"/>
      <c r="CL92" s="830"/>
      <c r="CM92" s="828"/>
      <c r="CN92" s="829"/>
      <c r="CO92" s="829"/>
      <c r="CP92" s="829"/>
      <c r="CQ92" s="830"/>
      <c r="CR92" s="828"/>
      <c r="CS92" s="829"/>
      <c r="CT92" s="829"/>
      <c r="CU92" s="829"/>
      <c r="CV92" s="830"/>
      <c r="CW92" s="828"/>
      <c r="CX92" s="829"/>
      <c r="CY92" s="829"/>
      <c r="CZ92" s="829"/>
      <c r="DA92" s="830"/>
      <c r="DB92" s="828"/>
      <c r="DC92" s="829"/>
      <c r="DD92" s="829"/>
      <c r="DE92" s="829"/>
      <c r="DF92" s="830"/>
      <c r="DG92" s="828"/>
      <c r="DH92" s="829"/>
      <c r="DI92" s="829"/>
      <c r="DJ92" s="829"/>
      <c r="DK92" s="830"/>
      <c r="DL92" s="828"/>
      <c r="DM92" s="829"/>
      <c r="DN92" s="829"/>
      <c r="DO92" s="829"/>
      <c r="DP92" s="830"/>
      <c r="DQ92" s="828"/>
      <c r="DR92" s="829"/>
      <c r="DS92" s="829"/>
      <c r="DT92" s="829"/>
      <c r="DU92" s="830"/>
      <c r="DV92" s="825"/>
      <c r="DW92" s="826"/>
      <c r="DX92" s="826"/>
      <c r="DY92" s="826"/>
      <c r="DZ92" s="82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1"/>
      <c r="BT93" s="832"/>
      <c r="BU93" s="832"/>
      <c r="BV93" s="832"/>
      <c r="BW93" s="832"/>
      <c r="BX93" s="832"/>
      <c r="BY93" s="832"/>
      <c r="BZ93" s="832"/>
      <c r="CA93" s="832"/>
      <c r="CB93" s="832"/>
      <c r="CC93" s="832"/>
      <c r="CD93" s="832"/>
      <c r="CE93" s="832"/>
      <c r="CF93" s="832"/>
      <c r="CG93" s="833"/>
      <c r="CH93" s="828"/>
      <c r="CI93" s="829"/>
      <c r="CJ93" s="829"/>
      <c r="CK93" s="829"/>
      <c r="CL93" s="830"/>
      <c r="CM93" s="828"/>
      <c r="CN93" s="829"/>
      <c r="CO93" s="829"/>
      <c r="CP93" s="829"/>
      <c r="CQ93" s="830"/>
      <c r="CR93" s="828"/>
      <c r="CS93" s="829"/>
      <c r="CT93" s="829"/>
      <c r="CU93" s="829"/>
      <c r="CV93" s="830"/>
      <c r="CW93" s="828"/>
      <c r="CX93" s="829"/>
      <c r="CY93" s="829"/>
      <c r="CZ93" s="829"/>
      <c r="DA93" s="830"/>
      <c r="DB93" s="828"/>
      <c r="DC93" s="829"/>
      <c r="DD93" s="829"/>
      <c r="DE93" s="829"/>
      <c r="DF93" s="830"/>
      <c r="DG93" s="828"/>
      <c r="DH93" s="829"/>
      <c r="DI93" s="829"/>
      <c r="DJ93" s="829"/>
      <c r="DK93" s="830"/>
      <c r="DL93" s="828"/>
      <c r="DM93" s="829"/>
      <c r="DN93" s="829"/>
      <c r="DO93" s="829"/>
      <c r="DP93" s="830"/>
      <c r="DQ93" s="828"/>
      <c r="DR93" s="829"/>
      <c r="DS93" s="829"/>
      <c r="DT93" s="829"/>
      <c r="DU93" s="830"/>
      <c r="DV93" s="825"/>
      <c r="DW93" s="826"/>
      <c r="DX93" s="826"/>
      <c r="DY93" s="826"/>
      <c r="DZ93" s="82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1"/>
      <c r="BT94" s="832"/>
      <c r="BU94" s="832"/>
      <c r="BV94" s="832"/>
      <c r="BW94" s="832"/>
      <c r="BX94" s="832"/>
      <c r="BY94" s="832"/>
      <c r="BZ94" s="832"/>
      <c r="CA94" s="832"/>
      <c r="CB94" s="832"/>
      <c r="CC94" s="832"/>
      <c r="CD94" s="832"/>
      <c r="CE94" s="832"/>
      <c r="CF94" s="832"/>
      <c r="CG94" s="833"/>
      <c r="CH94" s="828"/>
      <c r="CI94" s="829"/>
      <c r="CJ94" s="829"/>
      <c r="CK94" s="829"/>
      <c r="CL94" s="830"/>
      <c r="CM94" s="828"/>
      <c r="CN94" s="829"/>
      <c r="CO94" s="829"/>
      <c r="CP94" s="829"/>
      <c r="CQ94" s="830"/>
      <c r="CR94" s="828"/>
      <c r="CS94" s="829"/>
      <c r="CT94" s="829"/>
      <c r="CU94" s="829"/>
      <c r="CV94" s="830"/>
      <c r="CW94" s="828"/>
      <c r="CX94" s="829"/>
      <c r="CY94" s="829"/>
      <c r="CZ94" s="829"/>
      <c r="DA94" s="830"/>
      <c r="DB94" s="828"/>
      <c r="DC94" s="829"/>
      <c r="DD94" s="829"/>
      <c r="DE94" s="829"/>
      <c r="DF94" s="830"/>
      <c r="DG94" s="828"/>
      <c r="DH94" s="829"/>
      <c r="DI94" s="829"/>
      <c r="DJ94" s="829"/>
      <c r="DK94" s="830"/>
      <c r="DL94" s="828"/>
      <c r="DM94" s="829"/>
      <c r="DN94" s="829"/>
      <c r="DO94" s="829"/>
      <c r="DP94" s="830"/>
      <c r="DQ94" s="828"/>
      <c r="DR94" s="829"/>
      <c r="DS94" s="829"/>
      <c r="DT94" s="829"/>
      <c r="DU94" s="830"/>
      <c r="DV94" s="825"/>
      <c r="DW94" s="826"/>
      <c r="DX94" s="826"/>
      <c r="DY94" s="826"/>
      <c r="DZ94" s="82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1"/>
      <c r="BT95" s="832"/>
      <c r="BU95" s="832"/>
      <c r="BV95" s="832"/>
      <c r="BW95" s="832"/>
      <c r="BX95" s="832"/>
      <c r="BY95" s="832"/>
      <c r="BZ95" s="832"/>
      <c r="CA95" s="832"/>
      <c r="CB95" s="832"/>
      <c r="CC95" s="832"/>
      <c r="CD95" s="832"/>
      <c r="CE95" s="832"/>
      <c r="CF95" s="832"/>
      <c r="CG95" s="833"/>
      <c r="CH95" s="828"/>
      <c r="CI95" s="829"/>
      <c r="CJ95" s="829"/>
      <c r="CK95" s="829"/>
      <c r="CL95" s="830"/>
      <c r="CM95" s="828"/>
      <c r="CN95" s="829"/>
      <c r="CO95" s="829"/>
      <c r="CP95" s="829"/>
      <c r="CQ95" s="830"/>
      <c r="CR95" s="828"/>
      <c r="CS95" s="829"/>
      <c r="CT95" s="829"/>
      <c r="CU95" s="829"/>
      <c r="CV95" s="830"/>
      <c r="CW95" s="828"/>
      <c r="CX95" s="829"/>
      <c r="CY95" s="829"/>
      <c r="CZ95" s="829"/>
      <c r="DA95" s="830"/>
      <c r="DB95" s="828"/>
      <c r="DC95" s="829"/>
      <c r="DD95" s="829"/>
      <c r="DE95" s="829"/>
      <c r="DF95" s="830"/>
      <c r="DG95" s="828"/>
      <c r="DH95" s="829"/>
      <c r="DI95" s="829"/>
      <c r="DJ95" s="829"/>
      <c r="DK95" s="830"/>
      <c r="DL95" s="828"/>
      <c r="DM95" s="829"/>
      <c r="DN95" s="829"/>
      <c r="DO95" s="829"/>
      <c r="DP95" s="830"/>
      <c r="DQ95" s="828"/>
      <c r="DR95" s="829"/>
      <c r="DS95" s="829"/>
      <c r="DT95" s="829"/>
      <c r="DU95" s="830"/>
      <c r="DV95" s="825"/>
      <c r="DW95" s="826"/>
      <c r="DX95" s="826"/>
      <c r="DY95" s="826"/>
      <c r="DZ95" s="82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1"/>
      <c r="BT96" s="832"/>
      <c r="BU96" s="832"/>
      <c r="BV96" s="832"/>
      <c r="BW96" s="832"/>
      <c r="BX96" s="832"/>
      <c r="BY96" s="832"/>
      <c r="BZ96" s="832"/>
      <c r="CA96" s="832"/>
      <c r="CB96" s="832"/>
      <c r="CC96" s="832"/>
      <c r="CD96" s="832"/>
      <c r="CE96" s="832"/>
      <c r="CF96" s="832"/>
      <c r="CG96" s="833"/>
      <c r="CH96" s="828"/>
      <c r="CI96" s="829"/>
      <c r="CJ96" s="829"/>
      <c r="CK96" s="829"/>
      <c r="CL96" s="830"/>
      <c r="CM96" s="828"/>
      <c r="CN96" s="829"/>
      <c r="CO96" s="829"/>
      <c r="CP96" s="829"/>
      <c r="CQ96" s="830"/>
      <c r="CR96" s="828"/>
      <c r="CS96" s="829"/>
      <c r="CT96" s="829"/>
      <c r="CU96" s="829"/>
      <c r="CV96" s="830"/>
      <c r="CW96" s="828"/>
      <c r="CX96" s="829"/>
      <c r="CY96" s="829"/>
      <c r="CZ96" s="829"/>
      <c r="DA96" s="830"/>
      <c r="DB96" s="828"/>
      <c r="DC96" s="829"/>
      <c r="DD96" s="829"/>
      <c r="DE96" s="829"/>
      <c r="DF96" s="830"/>
      <c r="DG96" s="828"/>
      <c r="DH96" s="829"/>
      <c r="DI96" s="829"/>
      <c r="DJ96" s="829"/>
      <c r="DK96" s="830"/>
      <c r="DL96" s="828"/>
      <c r="DM96" s="829"/>
      <c r="DN96" s="829"/>
      <c r="DO96" s="829"/>
      <c r="DP96" s="830"/>
      <c r="DQ96" s="828"/>
      <c r="DR96" s="829"/>
      <c r="DS96" s="829"/>
      <c r="DT96" s="829"/>
      <c r="DU96" s="830"/>
      <c r="DV96" s="825"/>
      <c r="DW96" s="826"/>
      <c r="DX96" s="826"/>
      <c r="DY96" s="826"/>
      <c r="DZ96" s="82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1"/>
      <c r="BT97" s="832"/>
      <c r="BU97" s="832"/>
      <c r="BV97" s="832"/>
      <c r="BW97" s="832"/>
      <c r="BX97" s="832"/>
      <c r="BY97" s="832"/>
      <c r="BZ97" s="832"/>
      <c r="CA97" s="832"/>
      <c r="CB97" s="832"/>
      <c r="CC97" s="832"/>
      <c r="CD97" s="832"/>
      <c r="CE97" s="832"/>
      <c r="CF97" s="832"/>
      <c r="CG97" s="833"/>
      <c r="CH97" s="828"/>
      <c r="CI97" s="829"/>
      <c r="CJ97" s="829"/>
      <c r="CK97" s="829"/>
      <c r="CL97" s="830"/>
      <c r="CM97" s="828"/>
      <c r="CN97" s="829"/>
      <c r="CO97" s="829"/>
      <c r="CP97" s="829"/>
      <c r="CQ97" s="830"/>
      <c r="CR97" s="828"/>
      <c r="CS97" s="829"/>
      <c r="CT97" s="829"/>
      <c r="CU97" s="829"/>
      <c r="CV97" s="830"/>
      <c r="CW97" s="828"/>
      <c r="CX97" s="829"/>
      <c r="CY97" s="829"/>
      <c r="CZ97" s="829"/>
      <c r="DA97" s="830"/>
      <c r="DB97" s="828"/>
      <c r="DC97" s="829"/>
      <c r="DD97" s="829"/>
      <c r="DE97" s="829"/>
      <c r="DF97" s="830"/>
      <c r="DG97" s="828"/>
      <c r="DH97" s="829"/>
      <c r="DI97" s="829"/>
      <c r="DJ97" s="829"/>
      <c r="DK97" s="830"/>
      <c r="DL97" s="828"/>
      <c r="DM97" s="829"/>
      <c r="DN97" s="829"/>
      <c r="DO97" s="829"/>
      <c r="DP97" s="830"/>
      <c r="DQ97" s="828"/>
      <c r="DR97" s="829"/>
      <c r="DS97" s="829"/>
      <c r="DT97" s="829"/>
      <c r="DU97" s="830"/>
      <c r="DV97" s="825"/>
      <c r="DW97" s="826"/>
      <c r="DX97" s="826"/>
      <c r="DY97" s="826"/>
      <c r="DZ97" s="82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1"/>
      <c r="BT98" s="832"/>
      <c r="BU98" s="832"/>
      <c r="BV98" s="832"/>
      <c r="BW98" s="832"/>
      <c r="BX98" s="832"/>
      <c r="BY98" s="832"/>
      <c r="BZ98" s="832"/>
      <c r="CA98" s="832"/>
      <c r="CB98" s="832"/>
      <c r="CC98" s="832"/>
      <c r="CD98" s="832"/>
      <c r="CE98" s="832"/>
      <c r="CF98" s="832"/>
      <c r="CG98" s="833"/>
      <c r="CH98" s="828"/>
      <c r="CI98" s="829"/>
      <c r="CJ98" s="829"/>
      <c r="CK98" s="829"/>
      <c r="CL98" s="830"/>
      <c r="CM98" s="828"/>
      <c r="CN98" s="829"/>
      <c r="CO98" s="829"/>
      <c r="CP98" s="829"/>
      <c r="CQ98" s="830"/>
      <c r="CR98" s="828"/>
      <c r="CS98" s="829"/>
      <c r="CT98" s="829"/>
      <c r="CU98" s="829"/>
      <c r="CV98" s="830"/>
      <c r="CW98" s="828"/>
      <c r="CX98" s="829"/>
      <c r="CY98" s="829"/>
      <c r="CZ98" s="829"/>
      <c r="DA98" s="830"/>
      <c r="DB98" s="828"/>
      <c r="DC98" s="829"/>
      <c r="DD98" s="829"/>
      <c r="DE98" s="829"/>
      <c r="DF98" s="830"/>
      <c r="DG98" s="828"/>
      <c r="DH98" s="829"/>
      <c r="DI98" s="829"/>
      <c r="DJ98" s="829"/>
      <c r="DK98" s="830"/>
      <c r="DL98" s="828"/>
      <c r="DM98" s="829"/>
      <c r="DN98" s="829"/>
      <c r="DO98" s="829"/>
      <c r="DP98" s="830"/>
      <c r="DQ98" s="828"/>
      <c r="DR98" s="829"/>
      <c r="DS98" s="829"/>
      <c r="DT98" s="829"/>
      <c r="DU98" s="830"/>
      <c r="DV98" s="825"/>
      <c r="DW98" s="826"/>
      <c r="DX98" s="826"/>
      <c r="DY98" s="826"/>
      <c r="DZ98" s="82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1"/>
      <c r="BT99" s="832"/>
      <c r="BU99" s="832"/>
      <c r="BV99" s="832"/>
      <c r="BW99" s="832"/>
      <c r="BX99" s="832"/>
      <c r="BY99" s="832"/>
      <c r="BZ99" s="832"/>
      <c r="CA99" s="832"/>
      <c r="CB99" s="832"/>
      <c r="CC99" s="832"/>
      <c r="CD99" s="832"/>
      <c r="CE99" s="832"/>
      <c r="CF99" s="832"/>
      <c r="CG99" s="833"/>
      <c r="CH99" s="828"/>
      <c r="CI99" s="829"/>
      <c r="CJ99" s="829"/>
      <c r="CK99" s="829"/>
      <c r="CL99" s="830"/>
      <c r="CM99" s="828"/>
      <c r="CN99" s="829"/>
      <c r="CO99" s="829"/>
      <c r="CP99" s="829"/>
      <c r="CQ99" s="830"/>
      <c r="CR99" s="828"/>
      <c r="CS99" s="829"/>
      <c r="CT99" s="829"/>
      <c r="CU99" s="829"/>
      <c r="CV99" s="830"/>
      <c r="CW99" s="828"/>
      <c r="CX99" s="829"/>
      <c r="CY99" s="829"/>
      <c r="CZ99" s="829"/>
      <c r="DA99" s="830"/>
      <c r="DB99" s="828"/>
      <c r="DC99" s="829"/>
      <c r="DD99" s="829"/>
      <c r="DE99" s="829"/>
      <c r="DF99" s="830"/>
      <c r="DG99" s="828"/>
      <c r="DH99" s="829"/>
      <c r="DI99" s="829"/>
      <c r="DJ99" s="829"/>
      <c r="DK99" s="830"/>
      <c r="DL99" s="828"/>
      <c r="DM99" s="829"/>
      <c r="DN99" s="829"/>
      <c r="DO99" s="829"/>
      <c r="DP99" s="830"/>
      <c r="DQ99" s="828"/>
      <c r="DR99" s="829"/>
      <c r="DS99" s="829"/>
      <c r="DT99" s="829"/>
      <c r="DU99" s="830"/>
      <c r="DV99" s="825"/>
      <c r="DW99" s="826"/>
      <c r="DX99" s="826"/>
      <c r="DY99" s="826"/>
      <c r="DZ99" s="82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1"/>
      <c r="BT100" s="832"/>
      <c r="BU100" s="832"/>
      <c r="BV100" s="832"/>
      <c r="BW100" s="832"/>
      <c r="BX100" s="832"/>
      <c r="BY100" s="832"/>
      <c r="BZ100" s="832"/>
      <c r="CA100" s="832"/>
      <c r="CB100" s="832"/>
      <c r="CC100" s="832"/>
      <c r="CD100" s="832"/>
      <c r="CE100" s="832"/>
      <c r="CF100" s="832"/>
      <c r="CG100" s="833"/>
      <c r="CH100" s="828"/>
      <c r="CI100" s="829"/>
      <c r="CJ100" s="829"/>
      <c r="CK100" s="829"/>
      <c r="CL100" s="830"/>
      <c r="CM100" s="828"/>
      <c r="CN100" s="829"/>
      <c r="CO100" s="829"/>
      <c r="CP100" s="829"/>
      <c r="CQ100" s="830"/>
      <c r="CR100" s="828"/>
      <c r="CS100" s="829"/>
      <c r="CT100" s="829"/>
      <c r="CU100" s="829"/>
      <c r="CV100" s="830"/>
      <c r="CW100" s="828"/>
      <c r="CX100" s="829"/>
      <c r="CY100" s="829"/>
      <c r="CZ100" s="829"/>
      <c r="DA100" s="830"/>
      <c r="DB100" s="828"/>
      <c r="DC100" s="829"/>
      <c r="DD100" s="829"/>
      <c r="DE100" s="829"/>
      <c r="DF100" s="830"/>
      <c r="DG100" s="828"/>
      <c r="DH100" s="829"/>
      <c r="DI100" s="829"/>
      <c r="DJ100" s="829"/>
      <c r="DK100" s="830"/>
      <c r="DL100" s="828"/>
      <c r="DM100" s="829"/>
      <c r="DN100" s="829"/>
      <c r="DO100" s="829"/>
      <c r="DP100" s="830"/>
      <c r="DQ100" s="828"/>
      <c r="DR100" s="829"/>
      <c r="DS100" s="829"/>
      <c r="DT100" s="829"/>
      <c r="DU100" s="830"/>
      <c r="DV100" s="825"/>
      <c r="DW100" s="826"/>
      <c r="DX100" s="826"/>
      <c r="DY100" s="826"/>
      <c r="DZ100" s="82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1"/>
      <c r="BT101" s="832"/>
      <c r="BU101" s="832"/>
      <c r="BV101" s="832"/>
      <c r="BW101" s="832"/>
      <c r="BX101" s="832"/>
      <c r="BY101" s="832"/>
      <c r="BZ101" s="832"/>
      <c r="CA101" s="832"/>
      <c r="CB101" s="832"/>
      <c r="CC101" s="832"/>
      <c r="CD101" s="832"/>
      <c r="CE101" s="832"/>
      <c r="CF101" s="832"/>
      <c r="CG101" s="833"/>
      <c r="CH101" s="828"/>
      <c r="CI101" s="829"/>
      <c r="CJ101" s="829"/>
      <c r="CK101" s="829"/>
      <c r="CL101" s="830"/>
      <c r="CM101" s="828"/>
      <c r="CN101" s="829"/>
      <c r="CO101" s="829"/>
      <c r="CP101" s="829"/>
      <c r="CQ101" s="830"/>
      <c r="CR101" s="828"/>
      <c r="CS101" s="829"/>
      <c r="CT101" s="829"/>
      <c r="CU101" s="829"/>
      <c r="CV101" s="830"/>
      <c r="CW101" s="828"/>
      <c r="CX101" s="829"/>
      <c r="CY101" s="829"/>
      <c r="CZ101" s="829"/>
      <c r="DA101" s="830"/>
      <c r="DB101" s="828"/>
      <c r="DC101" s="829"/>
      <c r="DD101" s="829"/>
      <c r="DE101" s="829"/>
      <c r="DF101" s="830"/>
      <c r="DG101" s="828"/>
      <c r="DH101" s="829"/>
      <c r="DI101" s="829"/>
      <c r="DJ101" s="829"/>
      <c r="DK101" s="830"/>
      <c r="DL101" s="828"/>
      <c r="DM101" s="829"/>
      <c r="DN101" s="829"/>
      <c r="DO101" s="829"/>
      <c r="DP101" s="830"/>
      <c r="DQ101" s="828"/>
      <c r="DR101" s="829"/>
      <c r="DS101" s="829"/>
      <c r="DT101" s="829"/>
      <c r="DU101" s="830"/>
      <c r="DV101" s="825"/>
      <c r="DW101" s="826"/>
      <c r="DX101" s="826"/>
      <c r="DY101" s="826"/>
      <c r="DZ101" s="82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362</v>
      </c>
      <c r="BR102" s="749" t="s">
        <v>389</v>
      </c>
      <c r="BS102" s="750"/>
      <c r="BT102" s="750"/>
      <c r="BU102" s="750"/>
      <c r="BV102" s="750"/>
      <c r="BW102" s="750"/>
      <c r="BX102" s="750"/>
      <c r="BY102" s="750"/>
      <c r="BZ102" s="750"/>
      <c r="CA102" s="750"/>
      <c r="CB102" s="750"/>
      <c r="CC102" s="750"/>
      <c r="CD102" s="750"/>
      <c r="CE102" s="750"/>
      <c r="CF102" s="750"/>
      <c r="CG102" s="751"/>
      <c r="CH102" s="857"/>
      <c r="CI102" s="858"/>
      <c r="CJ102" s="858"/>
      <c r="CK102" s="858"/>
      <c r="CL102" s="859"/>
      <c r="CM102" s="857"/>
      <c r="CN102" s="858"/>
      <c r="CO102" s="858"/>
      <c r="CP102" s="858"/>
      <c r="CQ102" s="859"/>
      <c r="CR102" s="860">
        <v>13225</v>
      </c>
      <c r="CS102" s="818"/>
      <c r="CT102" s="818"/>
      <c r="CU102" s="818"/>
      <c r="CV102" s="861"/>
      <c r="CW102" s="860">
        <v>3137</v>
      </c>
      <c r="CX102" s="818"/>
      <c r="CY102" s="818"/>
      <c r="CZ102" s="818"/>
      <c r="DA102" s="861"/>
      <c r="DB102" s="860">
        <v>12634</v>
      </c>
      <c r="DC102" s="818"/>
      <c r="DD102" s="818"/>
      <c r="DE102" s="818"/>
      <c r="DF102" s="861"/>
      <c r="DG102" s="860">
        <v>1777</v>
      </c>
      <c r="DH102" s="818"/>
      <c r="DI102" s="818"/>
      <c r="DJ102" s="818"/>
      <c r="DK102" s="861"/>
      <c r="DL102" s="860">
        <v>388</v>
      </c>
      <c r="DM102" s="818"/>
      <c r="DN102" s="818"/>
      <c r="DO102" s="818"/>
      <c r="DP102" s="861"/>
      <c r="DQ102" s="860"/>
      <c r="DR102" s="818"/>
      <c r="DS102" s="818"/>
      <c r="DT102" s="818"/>
      <c r="DU102" s="861"/>
      <c r="DV102" s="884"/>
      <c r="DW102" s="885"/>
      <c r="DX102" s="885"/>
      <c r="DY102" s="885"/>
      <c r="DZ102" s="886"/>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87" t="s">
        <v>390</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88" t="s">
        <v>391</v>
      </c>
      <c r="BR104" s="888"/>
      <c r="BS104" s="888"/>
      <c r="BT104" s="888"/>
      <c r="BU104" s="888"/>
      <c r="BV104" s="888"/>
      <c r="BW104" s="888"/>
      <c r="BX104" s="888"/>
      <c r="BY104" s="888"/>
      <c r="BZ104" s="888"/>
      <c r="CA104" s="888"/>
      <c r="CB104" s="888"/>
      <c r="CC104" s="888"/>
      <c r="CD104" s="888"/>
      <c r="CE104" s="888"/>
      <c r="CF104" s="888"/>
      <c r="CG104" s="888"/>
      <c r="CH104" s="888"/>
      <c r="CI104" s="888"/>
      <c r="CJ104" s="888"/>
      <c r="CK104" s="888"/>
      <c r="CL104" s="888"/>
      <c r="CM104" s="888"/>
      <c r="CN104" s="888"/>
      <c r="CO104" s="888"/>
      <c r="CP104" s="888"/>
      <c r="CQ104" s="888"/>
      <c r="CR104" s="888"/>
      <c r="CS104" s="888"/>
      <c r="CT104" s="888"/>
      <c r="CU104" s="888"/>
      <c r="CV104" s="888"/>
      <c r="CW104" s="888"/>
      <c r="CX104" s="888"/>
      <c r="CY104" s="888"/>
      <c r="CZ104" s="888"/>
      <c r="DA104" s="888"/>
      <c r="DB104" s="888"/>
      <c r="DC104" s="888"/>
      <c r="DD104" s="888"/>
      <c r="DE104" s="888"/>
      <c r="DF104" s="888"/>
      <c r="DG104" s="888"/>
      <c r="DH104" s="888"/>
      <c r="DI104" s="888"/>
      <c r="DJ104" s="888"/>
      <c r="DK104" s="888"/>
      <c r="DL104" s="888"/>
      <c r="DM104" s="888"/>
      <c r="DN104" s="888"/>
      <c r="DO104" s="888"/>
      <c r="DP104" s="888"/>
      <c r="DQ104" s="888"/>
      <c r="DR104" s="888"/>
      <c r="DS104" s="888"/>
      <c r="DT104" s="888"/>
      <c r="DU104" s="888"/>
      <c r="DV104" s="888"/>
      <c r="DW104" s="888"/>
      <c r="DX104" s="888"/>
      <c r="DY104" s="888"/>
      <c r="DZ104" s="888"/>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392</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393</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89" t="s">
        <v>394</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395</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217" customFormat="1" ht="26.25" customHeight="1" x14ac:dyDescent="0.2">
      <c r="A109" s="882" t="s">
        <v>396</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397</v>
      </c>
      <c r="AB109" s="863"/>
      <c r="AC109" s="863"/>
      <c r="AD109" s="863"/>
      <c r="AE109" s="864"/>
      <c r="AF109" s="862" t="s">
        <v>295</v>
      </c>
      <c r="AG109" s="863"/>
      <c r="AH109" s="863"/>
      <c r="AI109" s="863"/>
      <c r="AJ109" s="864"/>
      <c r="AK109" s="862" t="s">
        <v>294</v>
      </c>
      <c r="AL109" s="863"/>
      <c r="AM109" s="863"/>
      <c r="AN109" s="863"/>
      <c r="AO109" s="864"/>
      <c r="AP109" s="862" t="s">
        <v>398</v>
      </c>
      <c r="AQ109" s="863"/>
      <c r="AR109" s="863"/>
      <c r="AS109" s="863"/>
      <c r="AT109" s="865"/>
      <c r="AU109" s="882" t="s">
        <v>396</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397</v>
      </c>
      <c r="BR109" s="863"/>
      <c r="BS109" s="863"/>
      <c r="BT109" s="863"/>
      <c r="BU109" s="864"/>
      <c r="BV109" s="862" t="s">
        <v>295</v>
      </c>
      <c r="BW109" s="863"/>
      <c r="BX109" s="863"/>
      <c r="BY109" s="863"/>
      <c r="BZ109" s="864"/>
      <c r="CA109" s="862" t="s">
        <v>294</v>
      </c>
      <c r="CB109" s="863"/>
      <c r="CC109" s="863"/>
      <c r="CD109" s="863"/>
      <c r="CE109" s="864"/>
      <c r="CF109" s="883" t="s">
        <v>398</v>
      </c>
      <c r="CG109" s="883"/>
      <c r="CH109" s="883"/>
      <c r="CI109" s="883"/>
      <c r="CJ109" s="883"/>
      <c r="CK109" s="862" t="s">
        <v>399</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397</v>
      </c>
      <c r="DH109" s="863"/>
      <c r="DI109" s="863"/>
      <c r="DJ109" s="863"/>
      <c r="DK109" s="864"/>
      <c r="DL109" s="862" t="s">
        <v>295</v>
      </c>
      <c r="DM109" s="863"/>
      <c r="DN109" s="863"/>
      <c r="DO109" s="863"/>
      <c r="DP109" s="864"/>
      <c r="DQ109" s="862" t="s">
        <v>294</v>
      </c>
      <c r="DR109" s="863"/>
      <c r="DS109" s="863"/>
      <c r="DT109" s="863"/>
      <c r="DU109" s="864"/>
      <c r="DV109" s="862" t="s">
        <v>398</v>
      </c>
      <c r="DW109" s="863"/>
      <c r="DX109" s="863"/>
      <c r="DY109" s="863"/>
      <c r="DZ109" s="865"/>
    </row>
    <row r="110" spans="1:131" s="217" customFormat="1" ht="26.25" customHeight="1" x14ac:dyDescent="0.2">
      <c r="A110" s="866" t="s">
        <v>400</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115358410</v>
      </c>
      <c r="AB110" s="870"/>
      <c r="AC110" s="870"/>
      <c r="AD110" s="870"/>
      <c r="AE110" s="871"/>
      <c r="AF110" s="872">
        <v>118058090</v>
      </c>
      <c r="AG110" s="870"/>
      <c r="AH110" s="870"/>
      <c r="AI110" s="870"/>
      <c r="AJ110" s="871"/>
      <c r="AK110" s="872">
        <v>118556238</v>
      </c>
      <c r="AL110" s="870"/>
      <c r="AM110" s="870"/>
      <c r="AN110" s="870"/>
      <c r="AO110" s="871"/>
      <c r="AP110" s="873">
        <v>33.1</v>
      </c>
      <c r="AQ110" s="874"/>
      <c r="AR110" s="874"/>
      <c r="AS110" s="874"/>
      <c r="AT110" s="875"/>
      <c r="AU110" s="876" t="s">
        <v>65</v>
      </c>
      <c r="AV110" s="877"/>
      <c r="AW110" s="877"/>
      <c r="AX110" s="877"/>
      <c r="AY110" s="877"/>
      <c r="AZ110" s="918" t="s">
        <v>401</v>
      </c>
      <c r="BA110" s="867"/>
      <c r="BB110" s="867"/>
      <c r="BC110" s="867"/>
      <c r="BD110" s="867"/>
      <c r="BE110" s="867"/>
      <c r="BF110" s="867"/>
      <c r="BG110" s="867"/>
      <c r="BH110" s="867"/>
      <c r="BI110" s="867"/>
      <c r="BJ110" s="867"/>
      <c r="BK110" s="867"/>
      <c r="BL110" s="867"/>
      <c r="BM110" s="867"/>
      <c r="BN110" s="867"/>
      <c r="BO110" s="867"/>
      <c r="BP110" s="868"/>
      <c r="BQ110" s="904">
        <v>1411774374</v>
      </c>
      <c r="BR110" s="905"/>
      <c r="BS110" s="905"/>
      <c r="BT110" s="905"/>
      <c r="BU110" s="905"/>
      <c r="BV110" s="905">
        <v>1430058339</v>
      </c>
      <c r="BW110" s="905"/>
      <c r="BX110" s="905"/>
      <c r="BY110" s="905"/>
      <c r="BZ110" s="905"/>
      <c r="CA110" s="905">
        <v>1442101408</v>
      </c>
      <c r="CB110" s="905"/>
      <c r="CC110" s="905"/>
      <c r="CD110" s="905"/>
      <c r="CE110" s="905"/>
      <c r="CF110" s="919">
        <v>403</v>
      </c>
      <c r="CG110" s="920"/>
      <c r="CH110" s="920"/>
      <c r="CI110" s="920"/>
      <c r="CJ110" s="920"/>
      <c r="CK110" s="921" t="s">
        <v>402</v>
      </c>
      <c r="CL110" s="922"/>
      <c r="CM110" s="901" t="s">
        <v>403</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04" t="s">
        <v>113</v>
      </c>
      <c r="DH110" s="905"/>
      <c r="DI110" s="905"/>
      <c r="DJ110" s="905"/>
      <c r="DK110" s="905"/>
      <c r="DL110" s="905" t="s">
        <v>113</v>
      </c>
      <c r="DM110" s="905"/>
      <c r="DN110" s="905"/>
      <c r="DO110" s="905"/>
      <c r="DP110" s="905"/>
      <c r="DQ110" s="905" t="s">
        <v>113</v>
      </c>
      <c r="DR110" s="905"/>
      <c r="DS110" s="905"/>
      <c r="DT110" s="905"/>
      <c r="DU110" s="905"/>
      <c r="DV110" s="906" t="s">
        <v>113</v>
      </c>
      <c r="DW110" s="906"/>
      <c r="DX110" s="906"/>
      <c r="DY110" s="906"/>
      <c r="DZ110" s="907"/>
    </row>
    <row r="111" spans="1:131" s="217" customFormat="1" ht="26.25" customHeight="1" x14ac:dyDescent="0.2">
      <c r="A111" s="908" t="s">
        <v>404</v>
      </c>
      <c r="B111" s="909"/>
      <c r="C111" s="909"/>
      <c r="D111" s="909"/>
      <c r="E111" s="909"/>
      <c r="F111" s="909"/>
      <c r="G111" s="909"/>
      <c r="H111" s="909"/>
      <c r="I111" s="909"/>
      <c r="J111" s="909"/>
      <c r="K111" s="909"/>
      <c r="L111" s="909"/>
      <c r="M111" s="909"/>
      <c r="N111" s="909"/>
      <c r="O111" s="909"/>
      <c r="P111" s="909"/>
      <c r="Q111" s="909"/>
      <c r="R111" s="909"/>
      <c r="S111" s="909"/>
      <c r="T111" s="909"/>
      <c r="U111" s="909"/>
      <c r="V111" s="909"/>
      <c r="W111" s="909"/>
      <c r="X111" s="909"/>
      <c r="Y111" s="909"/>
      <c r="Z111" s="910"/>
      <c r="AA111" s="911" t="s">
        <v>113</v>
      </c>
      <c r="AB111" s="912"/>
      <c r="AC111" s="912"/>
      <c r="AD111" s="912"/>
      <c r="AE111" s="913"/>
      <c r="AF111" s="914" t="s">
        <v>113</v>
      </c>
      <c r="AG111" s="912"/>
      <c r="AH111" s="912"/>
      <c r="AI111" s="912"/>
      <c r="AJ111" s="913"/>
      <c r="AK111" s="914" t="s">
        <v>113</v>
      </c>
      <c r="AL111" s="912"/>
      <c r="AM111" s="912"/>
      <c r="AN111" s="912"/>
      <c r="AO111" s="913"/>
      <c r="AP111" s="915" t="s">
        <v>113</v>
      </c>
      <c r="AQ111" s="916"/>
      <c r="AR111" s="916"/>
      <c r="AS111" s="916"/>
      <c r="AT111" s="917"/>
      <c r="AU111" s="878"/>
      <c r="AV111" s="879"/>
      <c r="AW111" s="879"/>
      <c r="AX111" s="879"/>
      <c r="AY111" s="879"/>
      <c r="AZ111" s="927" t="s">
        <v>405</v>
      </c>
      <c r="BA111" s="928"/>
      <c r="BB111" s="928"/>
      <c r="BC111" s="928"/>
      <c r="BD111" s="928"/>
      <c r="BE111" s="928"/>
      <c r="BF111" s="928"/>
      <c r="BG111" s="928"/>
      <c r="BH111" s="928"/>
      <c r="BI111" s="928"/>
      <c r="BJ111" s="928"/>
      <c r="BK111" s="928"/>
      <c r="BL111" s="928"/>
      <c r="BM111" s="928"/>
      <c r="BN111" s="928"/>
      <c r="BO111" s="928"/>
      <c r="BP111" s="929"/>
      <c r="BQ111" s="897">
        <v>16953628</v>
      </c>
      <c r="BR111" s="898"/>
      <c r="BS111" s="898"/>
      <c r="BT111" s="898"/>
      <c r="BU111" s="898"/>
      <c r="BV111" s="898">
        <v>11867928</v>
      </c>
      <c r="BW111" s="898"/>
      <c r="BX111" s="898"/>
      <c r="BY111" s="898"/>
      <c r="BZ111" s="898"/>
      <c r="CA111" s="898">
        <v>8871598</v>
      </c>
      <c r="CB111" s="898"/>
      <c r="CC111" s="898"/>
      <c r="CD111" s="898"/>
      <c r="CE111" s="898"/>
      <c r="CF111" s="892">
        <v>2.5</v>
      </c>
      <c r="CG111" s="893"/>
      <c r="CH111" s="893"/>
      <c r="CI111" s="893"/>
      <c r="CJ111" s="893"/>
      <c r="CK111" s="923"/>
      <c r="CL111" s="924"/>
      <c r="CM111" s="894" t="s">
        <v>406</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97" t="s">
        <v>113</v>
      </c>
      <c r="DH111" s="898"/>
      <c r="DI111" s="898"/>
      <c r="DJ111" s="898"/>
      <c r="DK111" s="898"/>
      <c r="DL111" s="898" t="s">
        <v>113</v>
      </c>
      <c r="DM111" s="898"/>
      <c r="DN111" s="898"/>
      <c r="DO111" s="898"/>
      <c r="DP111" s="898"/>
      <c r="DQ111" s="898" t="s">
        <v>113</v>
      </c>
      <c r="DR111" s="898"/>
      <c r="DS111" s="898"/>
      <c r="DT111" s="898"/>
      <c r="DU111" s="898"/>
      <c r="DV111" s="899" t="s">
        <v>113</v>
      </c>
      <c r="DW111" s="899"/>
      <c r="DX111" s="899"/>
      <c r="DY111" s="899"/>
      <c r="DZ111" s="900"/>
    </row>
    <row r="112" spans="1:131" s="217" customFormat="1" ht="26.25" customHeight="1" x14ac:dyDescent="0.2">
      <c r="A112" s="937" t="s">
        <v>407</v>
      </c>
      <c r="B112" s="938"/>
      <c r="C112" s="928" t="s">
        <v>408</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30">
        <v>3333333</v>
      </c>
      <c r="AB112" s="931"/>
      <c r="AC112" s="931"/>
      <c r="AD112" s="931"/>
      <c r="AE112" s="932"/>
      <c r="AF112" s="933">
        <v>4000000</v>
      </c>
      <c r="AG112" s="931"/>
      <c r="AH112" s="931"/>
      <c r="AI112" s="931"/>
      <c r="AJ112" s="932"/>
      <c r="AK112" s="933">
        <v>4683333</v>
      </c>
      <c r="AL112" s="931"/>
      <c r="AM112" s="931"/>
      <c r="AN112" s="931"/>
      <c r="AO112" s="932"/>
      <c r="AP112" s="934">
        <v>1.3</v>
      </c>
      <c r="AQ112" s="935"/>
      <c r="AR112" s="935"/>
      <c r="AS112" s="935"/>
      <c r="AT112" s="936"/>
      <c r="AU112" s="878"/>
      <c r="AV112" s="879"/>
      <c r="AW112" s="879"/>
      <c r="AX112" s="879"/>
      <c r="AY112" s="879"/>
      <c r="AZ112" s="927" t="s">
        <v>409</v>
      </c>
      <c r="BA112" s="928"/>
      <c r="BB112" s="928"/>
      <c r="BC112" s="928"/>
      <c r="BD112" s="928"/>
      <c r="BE112" s="928"/>
      <c r="BF112" s="928"/>
      <c r="BG112" s="928"/>
      <c r="BH112" s="928"/>
      <c r="BI112" s="928"/>
      <c r="BJ112" s="928"/>
      <c r="BK112" s="928"/>
      <c r="BL112" s="928"/>
      <c r="BM112" s="928"/>
      <c r="BN112" s="928"/>
      <c r="BO112" s="928"/>
      <c r="BP112" s="929"/>
      <c r="BQ112" s="897">
        <v>41541243</v>
      </c>
      <c r="BR112" s="898"/>
      <c r="BS112" s="898"/>
      <c r="BT112" s="898"/>
      <c r="BU112" s="898"/>
      <c r="BV112" s="898">
        <v>40752488</v>
      </c>
      <c r="BW112" s="898"/>
      <c r="BX112" s="898"/>
      <c r="BY112" s="898"/>
      <c r="BZ112" s="898"/>
      <c r="CA112" s="898">
        <v>39443626</v>
      </c>
      <c r="CB112" s="898"/>
      <c r="CC112" s="898"/>
      <c r="CD112" s="898"/>
      <c r="CE112" s="898"/>
      <c r="CF112" s="892">
        <v>11</v>
      </c>
      <c r="CG112" s="893"/>
      <c r="CH112" s="893"/>
      <c r="CI112" s="893"/>
      <c r="CJ112" s="893"/>
      <c r="CK112" s="923"/>
      <c r="CL112" s="924"/>
      <c r="CM112" s="894" t="s">
        <v>410</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97">
        <v>3533526</v>
      </c>
      <c r="DH112" s="898"/>
      <c r="DI112" s="898"/>
      <c r="DJ112" s="898"/>
      <c r="DK112" s="898"/>
      <c r="DL112" s="898">
        <v>2776191</v>
      </c>
      <c r="DM112" s="898"/>
      <c r="DN112" s="898"/>
      <c r="DO112" s="898"/>
      <c r="DP112" s="898"/>
      <c r="DQ112" s="898">
        <v>2146897</v>
      </c>
      <c r="DR112" s="898"/>
      <c r="DS112" s="898"/>
      <c r="DT112" s="898"/>
      <c r="DU112" s="898"/>
      <c r="DV112" s="899">
        <v>0.6</v>
      </c>
      <c r="DW112" s="899"/>
      <c r="DX112" s="899"/>
      <c r="DY112" s="899"/>
      <c r="DZ112" s="900"/>
    </row>
    <row r="113" spans="1:130" s="217" customFormat="1" ht="26.25" customHeight="1" x14ac:dyDescent="0.2">
      <c r="A113" s="939"/>
      <c r="B113" s="940"/>
      <c r="C113" s="928" t="s">
        <v>411</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30">
        <v>2881247</v>
      </c>
      <c r="AB113" s="931"/>
      <c r="AC113" s="931"/>
      <c r="AD113" s="931"/>
      <c r="AE113" s="932"/>
      <c r="AF113" s="933">
        <v>2994940</v>
      </c>
      <c r="AG113" s="931"/>
      <c r="AH113" s="931"/>
      <c r="AI113" s="931"/>
      <c r="AJ113" s="932"/>
      <c r="AK113" s="933">
        <v>2821843</v>
      </c>
      <c r="AL113" s="931"/>
      <c r="AM113" s="931"/>
      <c r="AN113" s="931"/>
      <c r="AO113" s="932"/>
      <c r="AP113" s="934">
        <v>0.8</v>
      </c>
      <c r="AQ113" s="935"/>
      <c r="AR113" s="935"/>
      <c r="AS113" s="935"/>
      <c r="AT113" s="936"/>
      <c r="AU113" s="878"/>
      <c r="AV113" s="879"/>
      <c r="AW113" s="879"/>
      <c r="AX113" s="879"/>
      <c r="AY113" s="879"/>
      <c r="AZ113" s="927" t="s">
        <v>412</v>
      </c>
      <c r="BA113" s="928"/>
      <c r="BB113" s="928"/>
      <c r="BC113" s="928"/>
      <c r="BD113" s="928"/>
      <c r="BE113" s="928"/>
      <c r="BF113" s="928"/>
      <c r="BG113" s="928"/>
      <c r="BH113" s="928"/>
      <c r="BI113" s="928"/>
      <c r="BJ113" s="928"/>
      <c r="BK113" s="928"/>
      <c r="BL113" s="928"/>
      <c r="BM113" s="928"/>
      <c r="BN113" s="928"/>
      <c r="BO113" s="928"/>
      <c r="BP113" s="929"/>
      <c r="BQ113" s="897">
        <v>9882099</v>
      </c>
      <c r="BR113" s="898"/>
      <c r="BS113" s="898"/>
      <c r="BT113" s="898"/>
      <c r="BU113" s="898"/>
      <c r="BV113" s="898">
        <v>10197263</v>
      </c>
      <c r="BW113" s="898"/>
      <c r="BX113" s="898"/>
      <c r="BY113" s="898"/>
      <c r="BZ113" s="898"/>
      <c r="CA113" s="898">
        <v>10507805</v>
      </c>
      <c r="CB113" s="898"/>
      <c r="CC113" s="898"/>
      <c r="CD113" s="898"/>
      <c r="CE113" s="898"/>
      <c r="CF113" s="892">
        <v>2.9</v>
      </c>
      <c r="CG113" s="893"/>
      <c r="CH113" s="893"/>
      <c r="CI113" s="893"/>
      <c r="CJ113" s="893"/>
      <c r="CK113" s="923"/>
      <c r="CL113" s="924"/>
      <c r="CM113" s="894" t="s">
        <v>413</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897">
        <v>3716293</v>
      </c>
      <c r="DH113" s="898"/>
      <c r="DI113" s="898"/>
      <c r="DJ113" s="898"/>
      <c r="DK113" s="898"/>
      <c r="DL113" s="898">
        <v>1912582</v>
      </c>
      <c r="DM113" s="898"/>
      <c r="DN113" s="898"/>
      <c r="DO113" s="898"/>
      <c r="DP113" s="898"/>
      <c r="DQ113" s="898">
        <v>27868</v>
      </c>
      <c r="DR113" s="898"/>
      <c r="DS113" s="898"/>
      <c r="DT113" s="898"/>
      <c r="DU113" s="898"/>
      <c r="DV113" s="899">
        <v>0</v>
      </c>
      <c r="DW113" s="899"/>
      <c r="DX113" s="899"/>
      <c r="DY113" s="899"/>
      <c r="DZ113" s="900"/>
    </row>
    <row r="114" spans="1:130" s="217" customFormat="1" ht="26.25" customHeight="1" x14ac:dyDescent="0.2">
      <c r="A114" s="939"/>
      <c r="B114" s="940"/>
      <c r="C114" s="928" t="s">
        <v>414</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30">
        <v>1069822</v>
      </c>
      <c r="AB114" s="931"/>
      <c r="AC114" s="931"/>
      <c r="AD114" s="931"/>
      <c r="AE114" s="932"/>
      <c r="AF114" s="933">
        <v>1057844</v>
      </c>
      <c r="AG114" s="931"/>
      <c r="AH114" s="931"/>
      <c r="AI114" s="931"/>
      <c r="AJ114" s="932"/>
      <c r="AK114" s="933">
        <v>969873</v>
      </c>
      <c r="AL114" s="931"/>
      <c r="AM114" s="931"/>
      <c r="AN114" s="931"/>
      <c r="AO114" s="932"/>
      <c r="AP114" s="934">
        <v>0.3</v>
      </c>
      <c r="AQ114" s="935"/>
      <c r="AR114" s="935"/>
      <c r="AS114" s="935"/>
      <c r="AT114" s="936"/>
      <c r="AU114" s="878"/>
      <c r="AV114" s="879"/>
      <c r="AW114" s="879"/>
      <c r="AX114" s="879"/>
      <c r="AY114" s="879"/>
      <c r="AZ114" s="927" t="s">
        <v>415</v>
      </c>
      <c r="BA114" s="928"/>
      <c r="BB114" s="928"/>
      <c r="BC114" s="928"/>
      <c r="BD114" s="928"/>
      <c r="BE114" s="928"/>
      <c r="BF114" s="928"/>
      <c r="BG114" s="928"/>
      <c r="BH114" s="928"/>
      <c r="BI114" s="928"/>
      <c r="BJ114" s="928"/>
      <c r="BK114" s="928"/>
      <c r="BL114" s="928"/>
      <c r="BM114" s="928"/>
      <c r="BN114" s="928"/>
      <c r="BO114" s="928"/>
      <c r="BP114" s="929"/>
      <c r="BQ114" s="897">
        <v>197603253</v>
      </c>
      <c r="BR114" s="898"/>
      <c r="BS114" s="898"/>
      <c r="BT114" s="898"/>
      <c r="BU114" s="898"/>
      <c r="BV114" s="898">
        <v>189143550</v>
      </c>
      <c r="BW114" s="898"/>
      <c r="BX114" s="898"/>
      <c r="BY114" s="898"/>
      <c r="BZ114" s="898"/>
      <c r="CA114" s="898">
        <v>188707065</v>
      </c>
      <c r="CB114" s="898"/>
      <c r="CC114" s="898"/>
      <c r="CD114" s="898"/>
      <c r="CE114" s="898"/>
      <c r="CF114" s="892">
        <v>52.7</v>
      </c>
      <c r="CG114" s="893"/>
      <c r="CH114" s="893"/>
      <c r="CI114" s="893"/>
      <c r="CJ114" s="893"/>
      <c r="CK114" s="923"/>
      <c r="CL114" s="924"/>
      <c r="CM114" s="894" t="s">
        <v>416</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897">
        <v>3903296</v>
      </c>
      <c r="DH114" s="898"/>
      <c r="DI114" s="898"/>
      <c r="DJ114" s="898"/>
      <c r="DK114" s="898"/>
      <c r="DL114" s="898">
        <v>3450393</v>
      </c>
      <c r="DM114" s="898"/>
      <c r="DN114" s="898"/>
      <c r="DO114" s="898"/>
      <c r="DP114" s="898"/>
      <c r="DQ114" s="898">
        <v>3009961</v>
      </c>
      <c r="DR114" s="898"/>
      <c r="DS114" s="898"/>
      <c r="DT114" s="898"/>
      <c r="DU114" s="898"/>
      <c r="DV114" s="899">
        <v>0.8</v>
      </c>
      <c r="DW114" s="899"/>
      <c r="DX114" s="899"/>
      <c r="DY114" s="899"/>
      <c r="DZ114" s="900"/>
    </row>
    <row r="115" spans="1:130" s="217" customFormat="1" ht="26.25" customHeight="1" x14ac:dyDescent="0.2">
      <c r="A115" s="939"/>
      <c r="B115" s="940"/>
      <c r="C115" s="928" t="s">
        <v>417</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30">
        <v>1999573</v>
      </c>
      <c r="AB115" s="931"/>
      <c r="AC115" s="931"/>
      <c r="AD115" s="931"/>
      <c r="AE115" s="932"/>
      <c r="AF115" s="933">
        <v>1886716</v>
      </c>
      <c r="AG115" s="931"/>
      <c r="AH115" s="931"/>
      <c r="AI115" s="931"/>
      <c r="AJ115" s="932"/>
      <c r="AK115" s="933">
        <v>1812589</v>
      </c>
      <c r="AL115" s="931"/>
      <c r="AM115" s="931"/>
      <c r="AN115" s="931"/>
      <c r="AO115" s="932"/>
      <c r="AP115" s="934">
        <v>0.5</v>
      </c>
      <c r="AQ115" s="935"/>
      <c r="AR115" s="935"/>
      <c r="AS115" s="935"/>
      <c r="AT115" s="936"/>
      <c r="AU115" s="878"/>
      <c r="AV115" s="879"/>
      <c r="AW115" s="879"/>
      <c r="AX115" s="879"/>
      <c r="AY115" s="879"/>
      <c r="AZ115" s="927" t="s">
        <v>418</v>
      </c>
      <c r="BA115" s="928"/>
      <c r="BB115" s="928"/>
      <c r="BC115" s="928"/>
      <c r="BD115" s="928"/>
      <c r="BE115" s="928"/>
      <c r="BF115" s="928"/>
      <c r="BG115" s="928"/>
      <c r="BH115" s="928"/>
      <c r="BI115" s="928"/>
      <c r="BJ115" s="928"/>
      <c r="BK115" s="928"/>
      <c r="BL115" s="928"/>
      <c r="BM115" s="928"/>
      <c r="BN115" s="928"/>
      <c r="BO115" s="928"/>
      <c r="BP115" s="929"/>
      <c r="BQ115" s="897">
        <v>114684</v>
      </c>
      <c r="BR115" s="898"/>
      <c r="BS115" s="898"/>
      <c r="BT115" s="898"/>
      <c r="BU115" s="898"/>
      <c r="BV115" s="898">
        <v>220434</v>
      </c>
      <c r="BW115" s="898"/>
      <c r="BX115" s="898"/>
      <c r="BY115" s="898"/>
      <c r="BZ115" s="898"/>
      <c r="CA115" s="898">
        <v>9522</v>
      </c>
      <c r="CB115" s="898"/>
      <c r="CC115" s="898"/>
      <c r="CD115" s="898"/>
      <c r="CE115" s="898"/>
      <c r="CF115" s="892">
        <v>0</v>
      </c>
      <c r="CG115" s="893"/>
      <c r="CH115" s="893"/>
      <c r="CI115" s="893"/>
      <c r="CJ115" s="893"/>
      <c r="CK115" s="923"/>
      <c r="CL115" s="924"/>
      <c r="CM115" s="927" t="s">
        <v>419</v>
      </c>
      <c r="CN115" s="948"/>
      <c r="CO115" s="948"/>
      <c r="CP115" s="948"/>
      <c r="CQ115" s="948"/>
      <c r="CR115" s="948"/>
      <c r="CS115" s="948"/>
      <c r="CT115" s="948"/>
      <c r="CU115" s="948"/>
      <c r="CV115" s="948"/>
      <c r="CW115" s="948"/>
      <c r="CX115" s="948"/>
      <c r="CY115" s="948"/>
      <c r="CZ115" s="948"/>
      <c r="DA115" s="948"/>
      <c r="DB115" s="948"/>
      <c r="DC115" s="948"/>
      <c r="DD115" s="948"/>
      <c r="DE115" s="948"/>
      <c r="DF115" s="929"/>
      <c r="DG115" s="897">
        <v>5800513</v>
      </c>
      <c r="DH115" s="898"/>
      <c r="DI115" s="898"/>
      <c r="DJ115" s="898"/>
      <c r="DK115" s="898"/>
      <c r="DL115" s="898">
        <v>3728762</v>
      </c>
      <c r="DM115" s="898"/>
      <c r="DN115" s="898"/>
      <c r="DO115" s="898"/>
      <c r="DP115" s="898"/>
      <c r="DQ115" s="898">
        <v>3686872</v>
      </c>
      <c r="DR115" s="898"/>
      <c r="DS115" s="898"/>
      <c r="DT115" s="898"/>
      <c r="DU115" s="898"/>
      <c r="DV115" s="899">
        <v>1</v>
      </c>
      <c r="DW115" s="899"/>
      <c r="DX115" s="899"/>
      <c r="DY115" s="899"/>
      <c r="DZ115" s="900"/>
    </row>
    <row r="116" spans="1:130" s="217" customFormat="1" ht="26.25" customHeight="1" x14ac:dyDescent="0.2">
      <c r="A116" s="941"/>
      <c r="B116" s="942"/>
      <c r="C116" s="943" t="s">
        <v>420</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930">
        <v>5620</v>
      </c>
      <c r="AB116" s="931"/>
      <c r="AC116" s="931"/>
      <c r="AD116" s="931"/>
      <c r="AE116" s="932"/>
      <c r="AF116" s="933">
        <v>902</v>
      </c>
      <c r="AG116" s="931"/>
      <c r="AH116" s="931"/>
      <c r="AI116" s="931"/>
      <c r="AJ116" s="932"/>
      <c r="AK116" s="933">
        <v>1165</v>
      </c>
      <c r="AL116" s="931"/>
      <c r="AM116" s="931"/>
      <c r="AN116" s="931"/>
      <c r="AO116" s="932"/>
      <c r="AP116" s="934">
        <v>0</v>
      </c>
      <c r="AQ116" s="935"/>
      <c r="AR116" s="935"/>
      <c r="AS116" s="935"/>
      <c r="AT116" s="936"/>
      <c r="AU116" s="878"/>
      <c r="AV116" s="879"/>
      <c r="AW116" s="879"/>
      <c r="AX116" s="879"/>
      <c r="AY116" s="879"/>
      <c r="AZ116" s="945" t="s">
        <v>421</v>
      </c>
      <c r="BA116" s="946"/>
      <c r="BB116" s="946"/>
      <c r="BC116" s="946"/>
      <c r="BD116" s="946"/>
      <c r="BE116" s="946"/>
      <c r="BF116" s="946"/>
      <c r="BG116" s="946"/>
      <c r="BH116" s="946"/>
      <c r="BI116" s="946"/>
      <c r="BJ116" s="946"/>
      <c r="BK116" s="946"/>
      <c r="BL116" s="946"/>
      <c r="BM116" s="946"/>
      <c r="BN116" s="946"/>
      <c r="BO116" s="946"/>
      <c r="BP116" s="947"/>
      <c r="BQ116" s="897" t="s">
        <v>113</v>
      </c>
      <c r="BR116" s="898"/>
      <c r="BS116" s="898"/>
      <c r="BT116" s="898"/>
      <c r="BU116" s="898"/>
      <c r="BV116" s="898" t="s">
        <v>113</v>
      </c>
      <c r="BW116" s="898"/>
      <c r="BX116" s="898"/>
      <c r="BY116" s="898"/>
      <c r="BZ116" s="898"/>
      <c r="CA116" s="898" t="s">
        <v>113</v>
      </c>
      <c r="CB116" s="898"/>
      <c r="CC116" s="898"/>
      <c r="CD116" s="898"/>
      <c r="CE116" s="898"/>
      <c r="CF116" s="892" t="s">
        <v>113</v>
      </c>
      <c r="CG116" s="893"/>
      <c r="CH116" s="893"/>
      <c r="CI116" s="893"/>
      <c r="CJ116" s="893"/>
      <c r="CK116" s="923"/>
      <c r="CL116" s="924"/>
      <c r="CM116" s="894" t="s">
        <v>422</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897" t="s">
        <v>113</v>
      </c>
      <c r="DH116" s="898"/>
      <c r="DI116" s="898"/>
      <c r="DJ116" s="898"/>
      <c r="DK116" s="898"/>
      <c r="DL116" s="898" t="s">
        <v>113</v>
      </c>
      <c r="DM116" s="898"/>
      <c r="DN116" s="898"/>
      <c r="DO116" s="898"/>
      <c r="DP116" s="898"/>
      <c r="DQ116" s="898" t="s">
        <v>113</v>
      </c>
      <c r="DR116" s="898"/>
      <c r="DS116" s="898"/>
      <c r="DT116" s="898"/>
      <c r="DU116" s="898"/>
      <c r="DV116" s="899" t="s">
        <v>113</v>
      </c>
      <c r="DW116" s="899"/>
      <c r="DX116" s="899"/>
      <c r="DY116" s="899"/>
      <c r="DZ116" s="900"/>
    </row>
    <row r="117" spans="1:130" s="217" customFormat="1" ht="26.25" customHeight="1" x14ac:dyDescent="0.2">
      <c r="A117" s="882" t="s">
        <v>150</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53" t="s">
        <v>423</v>
      </c>
      <c r="Z117" s="864"/>
      <c r="AA117" s="954">
        <v>124648005</v>
      </c>
      <c r="AB117" s="955"/>
      <c r="AC117" s="955"/>
      <c r="AD117" s="955"/>
      <c r="AE117" s="956"/>
      <c r="AF117" s="957">
        <v>127998492</v>
      </c>
      <c r="AG117" s="955"/>
      <c r="AH117" s="955"/>
      <c r="AI117" s="955"/>
      <c r="AJ117" s="956"/>
      <c r="AK117" s="957">
        <v>128845041</v>
      </c>
      <c r="AL117" s="955"/>
      <c r="AM117" s="955"/>
      <c r="AN117" s="955"/>
      <c r="AO117" s="956"/>
      <c r="AP117" s="958"/>
      <c r="AQ117" s="959"/>
      <c r="AR117" s="959"/>
      <c r="AS117" s="959"/>
      <c r="AT117" s="960"/>
      <c r="AU117" s="878"/>
      <c r="AV117" s="879"/>
      <c r="AW117" s="879"/>
      <c r="AX117" s="879"/>
      <c r="AY117" s="879"/>
      <c r="AZ117" s="927" t="s">
        <v>424</v>
      </c>
      <c r="BA117" s="928"/>
      <c r="BB117" s="928"/>
      <c r="BC117" s="928"/>
      <c r="BD117" s="928"/>
      <c r="BE117" s="928"/>
      <c r="BF117" s="928"/>
      <c r="BG117" s="928"/>
      <c r="BH117" s="928"/>
      <c r="BI117" s="928"/>
      <c r="BJ117" s="928"/>
      <c r="BK117" s="928"/>
      <c r="BL117" s="928"/>
      <c r="BM117" s="928"/>
      <c r="BN117" s="928"/>
      <c r="BO117" s="928"/>
      <c r="BP117" s="929"/>
      <c r="BQ117" s="897" t="s">
        <v>113</v>
      </c>
      <c r="BR117" s="898"/>
      <c r="BS117" s="898"/>
      <c r="BT117" s="898"/>
      <c r="BU117" s="898"/>
      <c r="BV117" s="898" t="s">
        <v>113</v>
      </c>
      <c r="BW117" s="898"/>
      <c r="BX117" s="898"/>
      <c r="BY117" s="898"/>
      <c r="BZ117" s="898"/>
      <c r="CA117" s="898" t="s">
        <v>113</v>
      </c>
      <c r="CB117" s="898"/>
      <c r="CC117" s="898"/>
      <c r="CD117" s="898"/>
      <c r="CE117" s="898"/>
      <c r="CF117" s="892" t="s">
        <v>113</v>
      </c>
      <c r="CG117" s="893"/>
      <c r="CH117" s="893"/>
      <c r="CI117" s="893"/>
      <c r="CJ117" s="893"/>
      <c r="CK117" s="923"/>
      <c r="CL117" s="924"/>
      <c r="CM117" s="894" t="s">
        <v>425</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897" t="s">
        <v>113</v>
      </c>
      <c r="DH117" s="898"/>
      <c r="DI117" s="898"/>
      <c r="DJ117" s="898"/>
      <c r="DK117" s="898"/>
      <c r="DL117" s="898" t="s">
        <v>113</v>
      </c>
      <c r="DM117" s="898"/>
      <c r="DN117" s="898"/>
      <c r="DO117" s="898"/>
      <c r="DP117" s="898"/>
      <c r="DQ117" s="898" t="s">
        <v>113</v>
      </c>
      <c r="DR117" s="898"/>
      <c r="DS117" s="898"/>
      <c r="DT117" s="898"/>
      <c r="DU117" s="898"/>
      <c r="DV117" s="899" t="s">
        <v>113</v>
      </c>
      <c r="DW117" s="899"/>
      <c r="DX117" s="899"/>
      <c r="DY117" s="899"/>
      <c r="DZ117" s="900"/>
    </row>
    <row r="118" spans="1:130" s="217" customFormat="1" ht="26.25" customHeight="1" x14ac:dyDescent="0.2">
      <c r="A118" s="882" t="s">
        <v>399</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397</v>
      </c>
      <c r="AB118" s="863"/>
      <c r="AC118" s="863"/>
      <c r="AD118" s="863"/>
      <c r="AE118" s="864"/>
      <c r="AF118" s="862" t="s">
        <v>295</v>
      </c>
      <c r="AG118" s="863"/>
      <c r="AH118" s="863"/>
      <c r="AI118" s="863"/>
      <c r="AJ118" s="864"/>
      <c r="AK118" s="862" t="s">
        <v>294</v>
      </c>
      <c r="AL118" s="863"/>
      <c r="AM118" s="863"/>
      <c r="AN118" s="863"/>
      <c r="AO118" s="864"/>
      <c r="AP118" s="949" t="s">
        <v>398</v>
      </c>
      <c r="AQ118" s="950"/>
      <c r="AR118" s="950"/>
      <c r="AS118" s="950"/>
      <c r="AT118" s="951"/>
      <c r="AU118" s="878"/>
      <c r="AV118" s="879"/>
      <c r="AW118" s="879"/>
      <c r="AX118" s="879"/>
      <c r="AY118" s="879"/>
      <c r="AZ118" s="952" t="s">
        <v>426</v>
      </c>
      <c r="BA118" s="943"/>
      <c r="BB118" s="943"/>
      <c r="BC118" s="943"/>
      <c r="BD118" s="943"/>
      <c r="BE118" s="943"/>
      <c r="BF118" s="943"/>
      <c r="BG118" s="943"/>
      <c r="BH118" s="943"/>
      <c r="BI118" s="943"/>
      <c r="BJ118" s="943"/>
      <c r="BK118" s="943"/>
      <c r="BL118" s="943"/>
      <c r="BM118" s="943"/>
      <c r="BN118" s="943"/>
      <c r="BO118" s="943"/>
      <c r="BP118" s="944"/>
      <c r="BQ118" s="969" t="s">
        <v>113</v>
      </c>
      <c r="BR118" s="970"/>
      <c r="BS118" s="970"/>
      <c r="BT118" s="970"/>
      <c r="BU118" s="970"/>
      <c r="BV118" s="970" t="s">
        <v>113</v>
      </c>
      <c r="BW118" s="970"/>
      <c r="BX118" s="970"/>
      <c r="BY118" s="970"/>
      <c r="BZ118" s="970"/>
      <c r="CA118" s="970" t="s">
        <v>113</v>
      </c>
      <c r="CB118" s="970"/>
      <c r="CC118" s="970"/>
      <c r="CD118" s="970"/>
      <c r="CE118" s="970"/>
      <c r="CF118" s="892" t="s">
        <v>113</v>
      </c>
      <c r="CG118" s="893"/>
      <c r="CH118" s="893"/>
      <c r="CI118" s="893"/>
      <c r="CJ118" s="893"/>
      <c r="CK118" s="923"/>
      <c r="CL118" s="924"/>
      <c r="CM118" s="894" t="s">
        <v>427</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897" t="s">
        <v>113</v>
      </c>
      <c r="DH118" s="898"/>
      <c r="DI118" s="898"/>
      <c r="DJ118" s="898"/>
      <c r="DK118" s="898"/>
      <c r="DL118" s="898" t="s">
        <v>113</v>
      </c>
      <c r="DM118" s="898"/>
      <c r="DN118" s="898"/>
      <c r="DO118" s="898"/>
      <c r="DP118" s="898"/>
      <c r="DQ118" s="898" t="s">
        <v>113</v>
      </c>
      <c r="DR118" s="898"/>
      <c r="DS118" s="898"/>
      <c r="DT118" s="898"/>
      <c r="DU118" s="898"/>
      <c r="DV118" s="899" t="s">
        <v>113</v>
      </c>
      <c r="DW118" s="899"/>
      <c r="DX118" s="899"/>
      <c r="DY118" s="899"/>
      <c r="DZ118" s="900"/>
    </row>
    <row r="119" spans="1:130" s="217" customFormat="1" ht="26.25" customHeight="1" x14ac:dyDescent="0.2">
      <c r="A119" s="1034" t="s">
        <v>402</v>
      </c>
      <c r="B119" s="922"/>
      <c r="C119" s="901" t="s">
        <v>403</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869" t="s">
        <v>113</v>
      </c>
      <c r="AB119" s="870"/>
      <c r="AC119" s="870"/>
      <c r="AD119" s="870"/>
      <c r="AE119" s="871"/>
      <c r="AF119" s="872" t="s">
        <v>113</v>
      </c>
      <c r="AG119" s="870"/>
      <c r="AH119" s="870"/>
      <c r="AI119" s="870"/>
      <c r="AJ119" s="871"/>
      <c r="AK119" s="872" t="s">
        <v>113</v>
      </c>
      <c r="AL119" s="870"/>
      <c r="AM119" s="870"/>
      <c r="AN119" s="870"/>
      <c r="AO119" s="871"/>
      <c r="AP119" s="873" t="s">
        <v>113</v>
      </c>
      <c r="AQ119" s="874"/>
      <c r="AR119" s="874"/>
      <c r="AS119" s="874"/>
      <c r="AT119" s="875"/>
      <c r="AU119" s="880"/>
      <c r="AV119" s="881"/>
      <c r="AW119" s="881"/>
      <c r="AX119" s="881"/>
      <c r="AY119" s="881"/>
      <c r="AZ119" s="248" t="s">
        <v>150</v>
      </c>
      <c r="BA119" s="248"/>
      <c r="BB119" s="248"/>
      <c r="BC119" s="248"/>
      <c r="BD119" s="248"/>
      <c r="BE119" s="248"/>
      <c r="BF119" s="248"/>
      <c r="BG119" s="248"/>
      <c r="BH119" s="248"/>
      <c r="BI119" s="248"/>
      <c r="BJ119" s="248"/>
      <c r="BK119" s="248"/>
      <c r="BL119" s="248"/>
      <c r="BM119" s="248"/>
      <c r="BN119" s="248"/>
      <c r="BO119" s="953" t="s">
        <v>428</v>
      </c>
      <c r="BP119" s="977"/>
      <c r="BQ119" s="969">
        <v>1677869281</v>
      </c>
      <c r="BR119" s="970"/>
      <c r="BS119" s="970"/>
      <c r="BT119" s="970"/>
      <c r="BU119" s="970"/>
      <c r="BV119" s="970">
        <v>1682240002</v>
      </c>
      <c r="BW119" s="970"/>
      <c r="BX119" s="970"/>
      <c r="BY119" s="970"/>
      <c r="BZ119" s="970"/>
      <c r="CA119" s="970">
        <v>1689641024</v>
      </c>
      <c r="CB119" s="970"/>
      <c r="CC119" s="970"/>
      <c r="CD119" s="970"/>
      <c r="CE119" s="970"/>
      <c r="CF119" s="971"/>
      <c r="CG119" s="972"/>
      <c r="CH119" s="972"/>
      <c r="CI119" s="972"/>
      <c r="CJ119" s="973"/>
      <c r="CK119" s="925"/>
      <c r="CL119" s="926"/>
      <c r="CM119" s="974" t="s">
        <v>429</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897" t="s">
        <v>113</v>
      </c>
      <c r="DH119" s="898"/>
      <c r="DI119" s="898"/>
      <c r="DJ119" s="898"/>
      <c r="DK119" s="898"/>
      <c r="DL119" s="898" t="s">
        <v>113</v>
      </c>
      <c r="DM119" s="898"/>
      <c r="DN119" s="898"/>
      <c r="DO119" s="898"/>
      <c r="DP119" s="898"/>
      <c r="DQ119" s="898" t="s">
        <v>113</v>
      </c>
      <c r="DR119" s="898"/>
      <c r="DS119" s="898"/>
      <c r="DT119" s="898"/>
      <c r="DU119" s="898"/>
      <c r="DV119" s="899" t="s">
        <v>113</v>
      </c>
      <c r="DW119" s="899"/>
      <c r="DX119" s="899"/>
      <c r="DY119" s="899"/>
      <c r="DZ119" s="900"/>
    </row>
    <row r="120" spans="1:130" s="217" customFormat="1" ht="26.25" customHeight="1" x14ac:dyDescent="0.2">
      <c r="A120" s="1035"/>
      <c r="B120" s="924"/>
      <c r="C120" s="894" t="s">
        <v>406</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930" t="s">
        <v>113</v>
      </c>
      <c r="AB120" s="931"/>
      <c r="AC120" s="931"/>
      <c r="AD120" s="931"/>
      <c r="AE120" s="932"/>
      <c r="AF120" s="933" t="s">
        <v>113</v>
      </c>
      <c r="AG120" s="931"/>
      <c r="AH120" s="931"/>
      <c r="AI120" s="931"/>
      <c r="AJ120" s="932"/>
      <c r="AK120" s="933" t="s">
        <v>113</v>
      </c>
      <c r="AL120" s="931"/>
      <c r="AM120" s="931"/>
      <c r="AN120" s="931"/>
      <c r="AO120" s="932"/>
      <c r="AP120" s="934" t="s">
        <v>113</v>
      </c>
      <c r="AQ120" s="935"/>
      <c r="AR120" s="935"/>
      <c r="AS120" s="935"/>
      <c r="AT120" s="936"/>
      <c r="AU120" s="961" t="s">
        <v>430</v>
      </c>
      <c r="AV120" s="962"/>
      <c r="AW120" s="962"/>
      <c r="AX120" s="962"/>
      <c r="AY120" s="963"/>
      <c r="AZ120" s="918" t="s">
        <v>431</v>
      </c>
      <c r="BA120" s="867"/>
      <c r="BB120" s="867"/>
      <c r="BC120" s="867"/>
      <c r="BD120" s="867"/>
      <c r="BE120" s="867"/>
      <c r="BF120" s="867"/>
      <c r="BG120" s="867"/>
      <c r="BH120" s="867"/>
      <c r="BI120" s="867"/>
      <c r="BJ120" s="867"/>
      <c r="BK120" s="867"/>
      <c r="BL120" s="867"/>
      <c r="BM120" s="867"/>
      <c r="BN120" s="867"/>
      <c r="BO120" s="867"/>
      <c r="BP120" s="868"/>
      <c r="BQ120" s="904">
        <v>37124189</v>
      </c>
      <c r="BR120" s="905"/>
      <c r="BS120" s="905"/>
      <c r="BT120" s="905"/>
      <c r="BU120" s="905"/>
      <c r="BV120" s="905">
        <v>34316390</v>
      </c>
      <c r="BW120" s="905"/>
      <c r="BX120" s="905"/>
      <c r="BY120" s="905"/>
      <c r="BZ120" s="905"/>
      <c r="CA120" s="905">
        <v>35873878</v>
      </c>
      <c r="CB120" s="905"/>
      <c r="CC120" s="905"/>
      <c r="CD120" s="905"/>
      <c r="CE120" s="905"/>
      <c r="CF120" s="919">
        <v>10</v>
      </c>
      <c r="CG120" s="920"/>
      <c r="CH120" s="920"/>
      <c r="CI120" s="920"/>
      <c r="CJ120" s="920"/>
      <c r="CK120" s="978" t="s">
        <v>432</v>
      </c>
      <c r="CL120" s="979"/>
      <c r="CM120" s="979"/>
      <c r="CN120" s="979"/>
      <c r="CO120" s="980"/>
      <c r="CP120" s="986" t="s">
        <v>382</v>
      </c>
      <c r="CQ120" s="987"/>
      <c r="CR120" s="987"/>
      <c r="CS120" s="987"/>
      <c r="CT120" s="987"/>
      <c r="CU120" s="987"/>
      <c r="CV120" s="987"/>
      <c r="CW120" s="987"/>
      <c r="CX120" s="987"/>
      <c r="CY120" s="987"/>
      <c r="CZ120" s="987"/>
      <c r="DA120" s="987"/>
      <c r="DB120" s="987"/>
      <c r="DC120" s="987"/>
      <c r="DD120" s="987"/>
      <c r="DE120" s="987"/>
      <c r="DF120" s="988"/>
      <c r="DG120" s="904">
        <v>33807247</v>
      </c>
      <c r="DH120" s="905"/>
      <c r="DI120" s="905"/>
      <c r="DJ120" s="905"/>
      <c r="DK120" s="905"/>
      <c r="DL120" s="905">
        <v>33494949</v>
      </c>
      <c r="DM120" s="905"/>
      <c r="DN120" s="905"/>
      <c r="DO120" s="905"/>
      <c r="DP120" s="905"/>
      <c r="DQ120" s="905">
        <v>32747521</v>
      </c>
      <c r="DR120" s="905"/>
      <c r="DS120" s="905"/>
      <c r="DT120" s="905"/>
      <c r="DU120" s="905"/>
      <c r="DV120" s="906">
        <v>9.1999999999999993</v>
      </c>
      <c r="DW120" s="906"/>
      <c r="DX120" s="906"/>
      <c r="DY120" s="906"/>
      <c r="DZ120" s="907"/>
    </row>
    <row r="121" spans="1:130" s="217" customFormat="1" ht="26.25" customHeight="1" x14ac:dyDescent="0.2">
      <c r="A121" s="1035"/>
      <c r="B121" s="924"/>
      <c r="C121" s="945" t="s">
        <v>433</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30">
        <v>795336</v>
      </c>
      <c r="AB121" s="931"/>
      <c r="AC121" s="931"/>
      <c r="AD121" s="931"/>
      <c r="AE121" s="932"/>
      <c r="AF121" s="933">
        <v>803385</v>
      </c>
      <c r="AG121" s="931"/>
      <c r="AH121" s="931"/>
      <c r="AI121" s="931"/>
      <c r="AJ121" s="932"/>
      <c r="AK121" s="933">
        <v>700656</v>
      </c>
      <c r="AL121" s="931"/>
      <c r="AM121" s="931"/>
      <c r="AN121" s="931"/>
      <c r="AO121" s="932"/>
      <c r="AP121" s="934">
        <v>0.2</v>
      </c>
      <c r="AQ121" s="935"/>
      <c r="AR121" s="935"/>
      <c r="AS121" s="935"/>
      <c r="AT121" s="936"/>
      <c r="AU121" s="964"/>
      <c r="AV121" s="965"/>
      <c r="AW121" s="965"/>
      <c r="AX121" s="965"/>
      <c r="AY121" s="966"/>
      <c r="AZ121" s="927" t="s">
        <v>434</v>
      </c>
      <c r="BA121" s="928"/>
      <c r="BB121" s="928"/>
      <c r="BC121" s="928"/>
      <c r="BD121" s="928"/>
      <c r="BE121" s="928"/>
      <c r="BF121" s="928"/>
      <c r="BG121" s="928"/>
      <c r="BH121" s="928"/>
      <c r="BI121" s="928"/>
      <c r="BJ121" s="928"/>
      <c r="BK121" s="928"/>
      <c r="BL121" s="928"/>
      <c r="BM121" s="928"/>
      <c r="BN121" s="928"/>
      <c r="BO121" s="928"/>
      <c r="BP121" s="929"/>
      <c r="BQ121" s="897">
        <v>20681247</v>
      </c>
      <c r="BR121" s="898"/>
      <c r="BS121" s="898"/>
      <c r="BT121" s="898"/>
      <c r="BU121" s="898"/>
      <c r="BV121" s="898">
        <v>21428676</v>
      </c>
      <c r="BW121" s="898"/>
      <c r="BX121" s="898"/>
      <c r="BY121" s="898"/>
      <c r="BZ121" s="898"/>
      <c r="CA121" s="898">
        <v>20057765</v>
      </c>
      <c r="CB121" s="898"/>
      <c r="CC121" s="898"/>
      <c r="CD121" s="898"/>
      <c r="CE121" s="898"/>
      <c r="CF121" s="892">
        <v>5.6</v>
      </c>
      <c r="CG121" s="893"/>
      <c r="CH121" s="893"/>
      <c r="CI121" s="893"/>
      <c r="CJ121" s="893"/>
      <c r="CK121" s="981"/>
      <c r="CL121" s="982"/>
      <c r="CM121" s="982"/>
      <c r="CN121" s="982"/>
      <c r="CO121" s="983"/>
      <c r="CP121" s="991" t="s">
        <v>378</v>
      </c>
      <c r="CQ121" s="992"/>
      <c r="CR121" s="992"/>
      <c r="CS121" s="992"/>
      <c r="CT121" s="992"/>
      <c r="CU121" s="992"/>
      <c r="CV121" s="992"/>
      <c r="CW121" s="992"/>
      <c r="CX121" s="992"/>
      <c r="CY121" s="992"/>
      <c r="CZ121" s="992"/>
      <c r="DA121" s="992"/>
      <c r="DB121" s="992"/>
      <c r="DC121" s="992"/>
      <c r="DD121" s="992"/>
      <c r="DE121" s="992"/>
      <c r="DF121" s="993"/>
      <c r="DG121" s="897">
        <v>5614894</v>
      </c>
      <c r="DH121" s="898"/>
      <c r="DI121" s="898"/>
      <c r="DJ121" s="898"/>
      <c r="DK121" s="898"/>
      <c r="DL121" s="898">
        <v>5128244</v>
      </c>
      <c r="DM121" s="898"/>
      <c r="DN121" s="898"/>
      <c r="DO121" s="898"/>
      <c r="DP121" s="898"/>
      <c r="DQ121" s="898">
        <v>4794801</v>
      </c>
      <c r="DR121" s="898"/>
      <c r="DS121" s="898"/>
      <c r="DT121" s="898"/>
      <c r="DU121" s="898"/>
      <c r="DV121" s="899">
        <v>1.3</v>
      </c>
      <c r="DW121" s="899"/>
      <c r="DX121" s="899"/>
      <c r="DY121" s="899"/>
      <c r="DZ121" s="900"/>
    </row>
    <row r="122" spans="1:130" s="217" customFormat="1" ht="26.25" customHeight="1" x14ac:dyDescent="0.2">
      <c r="A122" s="1035"/>
      <c r="B122" s="924"/>
      <c r="C122" s="894" t="s">
        <v>416</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930">
        <v>454785</v>
      </c>
      <c r="AB122" s="931"/>
      <c r="AC122" s="931"/>
      <c r="AD122" s="931"/>
      <c r="AE122" s="932"/>
      <c r="AF122" s="933">
        <v>364394</v>
      </c>
      <c r="AG122" s="931"/>
      <c r="AH122" s="931"/>
      <c r="AI122" s="931"/>
      <c r="AJ122" s="932"/>
      <c r="AK122" s="933">
        <v>402178</v>
      </c>
      <c r="AL122" s="931"/>
      <c r="AM122" s="931"/>
      <c r="AN122" s="931"/>
      <c r="AO122" s="932"/>
      <c r="AP122" s="934">
        <v>0.1</v>
      </c>
      <c r="AQ122" s="935"/>
      <c r="AR122" s="935"/>
      <c r="AS122" s="935"/>
      <c r="AT122" s="936"/>
      <c r="AU122" s="964"/>
      <c r="AV122" s="965"/>
      <c r="AW122" s="965"/>
      <c r="AX122" s="965"/>
      <c r="AY122" s="966"/>
      <c r="AZ122" s="952" t="s">
        <v>435</v>
      </c>
      <c r="BA122" s="943"/>
      <c r="BB122" s="943"/>
      <c r="BC122" s="943"/>
      <c r="BD122" s="943"/>
      <c r="BE122" s="943"/>
      <c r="BF122" s="943"/>
      <c r="BG122" s="943"/>
      <c r="BH122" s="943"/>
      <c r="BI122" s="943"/>
      <c r="BJ122" s="943"/>
      <c r="BK122" s="943"/>
      <c r="BL122" s="943"/>
      <c r="BM122" s="943"/>
      <c r="BN122" s="943"/>
      <c r="BO122" s="943"/>
      <c r="BP122" s="944"/>
      <c r="BQ122" s="969">
        <v>951225357</v>
      </c>
      <c r="BR122" s="970"/>
      <c r="BS122" s="970"/>
      <c r="BT122" s="970"/>
      <c r="BU122" s="970"/>
      <c r="BV122" s="970">
        <v>954057493</v>
      </c>
      <c r="BW122" s="970"/>
      <c r="BX122" s="970"/>
      <c r="BY122" s="970"/>
      <c r="BZ122" s="970"/>
      <c r="CA122" s="970">
        <v>955911351</v>
      </c>
      <c r="CB122" s="970"/>
      <c r="CC122" s="970"/>
      <c r="CD122" s="970"/>
      <c r="CE122" s="970"/>
      <c r="CF122" s="989">
        <v>267.10000000000002</v>
      </c>
      <c r="CG122" s="990"/>
      <c r="CH122" s="990"/>
      <c r="CI122" s="990"/>
      <c r="CJ122" s="990"/>
      <c r="CK122" s="981"/>
      <c r="CL122" s="982"/>
      <c r="CM122" s="982"/>
      <c r="CN122" s="982"/>
      <c r="CO122" s="983"/>
      <c r="CP122" s="991" t="s">
        <v>379</v>
      </c>
      <c r="CQ122" s="992"/>
      <c r="CR122" s="992"/>
      <c r="CS122" s="992"/>
      <c r="CT122" s="992"/>
      <c r="CU122" s="992"/>
      <c r="CV122" s="992"/>
      <c r="CW122" s="992"/>
      <c r="CX122" s="992"/>
      <c r="CY122" s="992"/>
      <c r="CZ122" s="992"/>
      <c r="DA122" s="992"/>
      <c r="DB122" s="992"/>
      <c r="DC122" s="992"/>
      <c r="DD122" s="992"/>
      <c r="DE122" s="992"/>
      <c r="DF122" s="993"/>
      <c r="DG122" s="897">
        <v>1181599</v>
      </c>
      <c r="DH122" s="898"/>
      <c r="DI122" s="898"/>
      <c r="DJ122" s="898"/>
      <c r="DK122" s="898"/>
      <c r="DL122" s="898">
        <v>1104688</v>
      </c>
      <c r="DM122" s="898"/>
      <c r="DN122" s="898"/>
      <c r="DO122" s="898"/>
      <c r="DP122" s="898"/>
      <c r="DQ122" s="898">
        <v>1017263</v>
      </c>
      <c r="DR122" s="898"/>
      <c r="DS122" s="898"/>
      <c r="DT122" s="898"/>
      <c r="DU122" s="898"/>
      <c r="DV122" s="899">
        <v>0.3</v>
      </c>
      <c r="DW122" s="899"/>
      <c r="DX122" s="899"/>
      <c r="DY122" s="899"/>
      <c r="DZ122" s="900"/>
    </row>
    <row r="123" spans="1:130" s="217" customFormat="1" ht="26.25" customHeight="1" x14ac:dyDescent="0.2">
      <c r="A123" s="1035"/>
      <c r="B123" s="924"/>
      <c r="C123" s="894" t="s">
        <v>422</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930" t="s">
        <v>113</v>
      </c>
      <c r="AB123" s="931"/>
      <c r="AC123" s="931"/>
      <c r="AD123" s="931"/>
      <c r="AE123" s="932"/>
      <c r="AF123" s="933" t="s">
        <v>113</v>
      </c>
      <c r="AG123" s="931"/>
      <c r="AH123" s="931"/>
      <c r="AI123" s="931"/>
      <c r="AJ123" s="932"/>
      <c r="AK123" s="933" t="s">
        <v>113</v>
      </c>
      <c r="AL123" s="931"/>
      <c r="AM123" s="931"/>
      <c r="AN123" s="931"/>
      <c r="AO123" s="932"/>
      <c r="AP123" s="934" t="s">
        <v>113</v>
      </c>
      <c r="AQ123" s="935"/>
      <c r="AR123" s="935"/>
      <c r="AS123" s="935"/>
      <c r="AT123" s="936"/>
      <c r="AU123" s="967"/>
      <c r="AV123" s="968"/>
      <c r="AW123" s="968"/>
      <c r="AX123" s="968"/>
      <c r="AY123" s="968"/>
      <c r="AZ123" s="248" t="s">
        <v>150</v>
      </c>
      <c r="BA123" s="248"/>
      <c r="BB123" s="248"/>
      <c r="BC123" s="248"/>
      <c r="BD123" s="248"/>
      <c r="BE123" s="248"/>
      <c r="BF123" s="248"/>
      <c r="BG123" s="248"/>
      <c r="BH123" s="248"/>
      <c r="BI123" s="248"/>
      <c r="BJ123" s="248"/>
      <c r="BK123" s="248"/>
      <c r="BL123" s="248"/>
      <c r="BM123" s="248"/>
      <c r="BN123" s="248"/>
      <c r="BO123" s="953" t="s">
        <v>436</v>
      </c>
      <c r="BP123" s="977"/>
      <c r="BQ123" s="1041">
        <v>1009030793</v>
      </c>
      <c r="BR123" s="1042"/>
      <c r="BS123" s="1042"/>
      <c r="BT123" s="1042"/>
      <c r="BU123" s="1042"/>
      <c r="BV123" s="1042">
        <v>1009802559</v>
      </c>
      <c r="BW123" s="1042"/>
      <c r="BX123" s="1042"/>
      <c r="BY123" s="1042"/>
      <c r="BZ123" s="1042"/>
      <c r="CA123" s="1042">
        <v>1011842994</v>
      </c>
      <c r="CB123" s="1042"/>
      <c r="CC123" s="1042"/>
      <c r="CD123" s="1042"/>
      <c r="CE123" s="1042"/>
      <c r="CF123" s="971"/>
      <c r="CG123" s="972"/>
      <c r="CH123" s="972"/>
      <c r="CI123" s="972"/>
      <c r="CJ123" s="973"/>
      <c r="CK123" s="981"/>
      <c r="CL123" s="982"/>
      <c r="CM123" s="982"/>
      <c r="CN123" s="982"/>
      <c r="CO123" s="983"/>
      <c r="CP123" s="991" t="s">
        <v>381</v>
      </c>
      <c r="CQ123" s="992"/>
      <c r="CR123" s="992"/>
      <c r="CS123" s="992"/>
      <c r="CT123" s="992"/>
      <c r="CU123" s="992"/>
      <c r="CV123" s="992"/>
      <c r="CW123" s="992"/>
      <c r="CX123" s="992"/>
      <c r="CY123" s="992"/>
      <c r="CZ123" s="992"/>
      <c r="DA123" s="992"/>
      <c r="DB123" s="992"/>
      <c r="DC123" s="992"/>
      <c r="DD123" s="992"/>
      <c r="DE123" s="992"/>
      <c r="DF123" s="993"/>
      <c r="DG123" s="897">
        <v>505624</v>
      </c>
      <c r="DH123" s="898"/>
      <c r="DI123" s="898"/>
      <c r="DJ123" s="898"/>
      <c r="DK123" s="898"/>
      <c r="DL123" s="898">
        <v>690358</v>
      </c>
      <c r="DM123" s="898"/>
      <c r="DN123" s="898"/>
      <c r="DO123" s="898"/>
      <c r="DP123" s="898"/>
      <c r="DQ123" s="898">
        <v>614013</v>
      </c>
      <c r="DR123" s="898"/>
      <c r="DS123" s="898"/>
      <c r="DT123" s="898"/>
      <c r="DU123" s="898"/>
      <c r="DV123" s="899">
        <v>0.2</v>
      </c>
      <c r="DW123" s="899"/>
      <c r="DX123" s="899"/>
      <c r="DY123" s="899"/>
      <c r="DZ123" s="900"/>
    </row>
    <row r="124" spans="1:130" s="217" customFormat="1" ht="26.25" customHeight="1" thickBot="1" x14ac:dyDescent="0.25">
      <c r="A124" s="1035"/>
      <c r="B124" s="924"/>
      <c r="C124" s="894" t="s">
        <v>425</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930" t="s">
        <v>113</v>
      </c>
      <c r="AB124" s="931"/>
      <c r="AC124" s="931"/>
      <c r="AD124" s="931"/>
      <c r="AE124" s="932"/>
      <c r="AF124" s="933" t="s">
        <v>113</v>
      </c>
      <c r="AG124" s="931"/>
      <c r="AH124" s="931"/>
      <c r="AI124" s="931"/>
      <c r="AJ124" s="932"/>
      <c r="AK124" s="933" t="s">
        <v>113</v>
      </c>
      <c r="AL124" s="931"/>
      <c r="AM124" s="931"/>
      <c r="AN124" s="931"/>
      <c r="AO124" s="932"/>
      <c r="AP124" s="934" t="s">
        <v>113</v>
      </c>
      <c r="AQ124" s="935"/>
      <c r="AR124" s="935"/>
      <c r="AS124" s="935"/>
      <c r="AT124" s="936"/>
      <c r="AU124" s="1037" t="s">
        <v>437</v>
      </c>
      <c r="AV124" s="1038"/>
      <c r="AW124" s="1038"/>
      <c r="AX124" s="1038"/>
      <c r="AY124" s="1038"/>
      <c r="AZ124" s="1038"/>
      <c r="BA124" s="1038"/>
      <c r="BB124" s="1038"/>
      <c r="BC124" s="1038"/>
      <c r="BD124" s="1038"/>
      <c r="BE124" s="1038"/>
      <c r="BF124" s="1038"/>
      <c r="BG124" s="1038"/>
      <c r="BH124" s="1038"/>
      <c r="BI124" s="1038"/>
      <c r="BJ124" s="1038"/>
      <c r="BK124" s="1038"/>
      <c r="BL124" s="1038"/>
      <c r="BM124" s="1038"/>
      <c r="BN124" s="1038"/>
      <c r="BO124" s="1038"/>
      <c r="BP124" s="1039"/>
      <c r="BQ124" s="1040">
        <v>184.7</v>
      </c>
      <c r="BR124" s="1001"/>
      <c r="BS124" s="1001"/>
      <c r="BT124" s="1001"/>
      <c r="BU124" s="1001"/>
      <c r="BV124" s="1001">
        <v>188.4</v>
      </c>
      <c r="BW124" s="1001"/>
      <c r="BX124" s="1001"/>
      <c r="BY124" s="1001"/>
      <c r="BZ124" s="1001"/>
      <c r="CA124" s="1001">
        <v>189.4</v>
      </c>
      <c r="CB124" s="1001"/>
      <c r="CC124" s="1001"/>
      <c r="CD124" s="1001"/>
      <c r="CE124" s="1001"/>
      <c r="CF124" s="1002"/>
      <c r="CG124" s="1003"/>
      <c r="CH124" s="1003"/>
      <c r="CI124" s="1003"/>
      <c r="CJ124" s="1004"/>
      <c r="CK124" s="984"/>
      <c r="CL124" s="984"/>
      <c r="CM124" s="984"/>
      <c r="CN124" s="984"/>
      <c r="CO124" s="985"/>
      <c r="CP124" s="1005" t="s">
        <v>438</v>
      </c>
      <c r="CQ124" s="1006"/>
      <c r="CR124" s="1006"/>
      <c r="CS124" s="1006"/>
      <c r="CT124" s="1006"/>
      <c r="CU124" s="1006"/>
      <c r="CV124" s="1006"/>
      <c r="CW124" s="1006"/>
      <c r="CX124" s="1006"/>
      <c r="CY124" s="1006"/>
      <c r="CZ124" s="1006"/>
      <c r="DA124" s="1006"/>
      <c r="DB124" s="1006"/>
      <c r="DC124" s="1006"/>
      <c r="DD124" s="1006"/>
      <c r="DE124" s="1006"/>
      <c r="DF124" s="1007"/>
      <c r="DG124" s="969">
        <v>431879</v>
      </c>
      <c r="DH124" s="970"/>
      <c r="DI124" s="970"/>
      <c r="DJ124" s="970"/>
      <c r="DK124" s="970"/>
      <c r="DL124" s="970">
        <v>334249</v>
      </c>
      <c r="DM124" s="970"/>
      <c r="DN124" s="970"/>
      <c r="DO124" s="970"/>
      <c r="DP124" s="970"/>
      <c r="DQ124" s="970">
        <v>270028</v>
      </c>
      <c r="DR124" s="970"/>
      <c r="DS124" s="970"/>
      <c r="DT124" s="970"/>
      <c r="DU124" s="970"/>
      <c r="DV124" s="994">
        <v>0.1</v>
      </c>
      <c r="DW124" s="994"/>
      <c r="DX124" s="994"/>
      <c r="DY124" s="994"/>
      <c r="DZ124" s="995"/>
    </row>
    <row r="125" spans="1:130" s="217" customFormat="1" ht="26.25" customHeight="1" x14ac:dyDescent="0.2">
      <c r="A125" s="1035"/>
      <c r="B125" s="924"/>
      <c r="C125" s="894" t="s">
        <v>427</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930" t="s">
        <v>113</v>
      </c>
      <c r="AB125" s="931"/>
      <c r="AC125" s="931"/>
      <c r="AD125" s="931"/>
      <c r="AE125" s="932"/>
      <c r="AF125" s="933" t="s">
        <v>113</v>
      </c>
      <c r="AG125" s="931"/>
      <c r="AH125" s="931"/>
      <c r="AI125" s="931"/>
      <c r="AJ125" s="932"/>
      <c r="AK125" s="933" t="s">
        <v>113</v>
      </c>
      <c r="AL125" s="931"/>
      <c r="AM125" s="931"/>
      <c r="AN125" s="931"/>
      <c r="AO125" s="932"/>
      <c r="AP125" s="934" t="s">
        <v>113</v>
      </c>
      <c r="AQ125" s="935"/>
      <c r="AR125" s="935"/>
      <c r="AS125" s="935"/>
      <c r="AT125" s="936"/>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996" t="s">
        <v>439</v>
      </c>
      <c r="CL125" s="979"/>
      <c r="CM125" s="979"/>
      <c r="CN125" s="979"/>
      <c r="CO125" s="980"/>
      <c r="CP125" s="918" t="s">
        <v>440</v>
      </c>
      <c r="CQ125" s="867"/>
      <c r="CR125" s="867"/>
      <c r="CS125" s="867"/>
      <c r="CT125" s="867"/>
      <c r="CU125" s="867"/>
      <c r="CV125" s="867"/>
      <c r="CW125" s="867"/>
      <c r="CX125" s="867"/>
      <c r="CY125" s="867"/>
      <c r="CZ125" s="867"/>
      <c r="DA125" s="867"/>
      <c r="DB125" s="867"/>
      <c r="DC125" s="867"/>
      <c r="DD125" s="867"/>
      <c r="DE125" s="867"/>
      <c r="DF125" s="868"/>
      <c r="DG125" s="904" t="s">
        <v>113</v>
      </c>
      <c r="DH125" s="905"/>
      <c r="DI125" s="905"/>
      <c r="DJ125" s="905"/>
      <c r="DK125" s="905"/>
      <c r="DL125" s="905" t="s">
        <v>113</v>
      </c>
      <c r="DM125" s="905"/>
      <c r="DN125" s="905"/>
      <c r="DO125" s="905"/>
      <c r="DP125" s="905"/>
      <c r="DQ125" s="905" t="s">
        <v>113</v>
      </c>
      <c r="DR125" s="905"/>
      <c r="DS125" s="905"/>
      <c r="DT125" s="905"/>
      <c r="DU125" s="905"/>
      <c r="DV125" s="906" t="s">
        <v>113</v>
      </c>
      <c r="DW125" s="906"/>
      <c r="DX125" s="906"/>
      <c r="DY125" s="906"/>
      <c r="DZ125" s="907"/>
    </row>
    <row r="126" spans="1:130" s="217" customFormat="1" ht="26.25" customHeight="1" thickBot="1" x14ac:dyDescent="0.25">
      <c r="A126" s="1035"/>
      <c r="B126" s="924"/>
      <c r="C126" s="894" t="s">
        <v>429</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930">
        <v>617575</v>
      </c>
      <c r="AB126" s="931"/>
      <c r="AC126" s="931"/>
      <c r="AD126" s="931"/>
      <c r="AE126" s="932"/>
      <c r="AF126" s="933">
        <v>600713</v>
      </c>
      <c r="AG126" s="931"/>
      <c r="AH126" s="931"/>
      <c r="AI126" s="931"/>
      <c r="AJ126" s="932"/>
      <c r="AK126" s="933">
        <v>598228</v>
      </c>
      <c r="AL126" s="931"/>
      <c r="AM126" s="931"/>
      <c r="AN126" s="931"/>
      <c r="AO126" s="932"/>
      <c r="AP126" s="934">
        <v>0.2</v>
      </c>
      <c r="AQ126" s="935"/>
      <c r="AR126" s="935"/>
      <c r="AS126" s="935"/>
      <c r="AT126" s="936"/>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997"/>
      <c r="CL126" s="982"/>
      <c r="CM126" s="982"/>
      <c r="CN126" s="982"/>
      <c r="CO126" s="983"/>
      <c r="CP126" s="927" t="s">
        <v>441</v>
      </c>
      <c r="CQ126" s="928"/>
      <c r="CR126" s="928"/>
      <c r="CS126" s="928"/>
      <c r="CT126" s="928"/>
      <c r="CU126" s="928"/>
      <c r="CV126" s="928"/>
      <c r="CW126" s="928"/>
      <c r="CX126" s="928"/>
      <c r="CY126" s="928"/>
      <c r="CZ126" s="928"/>
      <c r="DA126" s="928"/>
      <c r="DB126" s="928"/>
      <c r="DC126" s="928"/>
      <c r="DD126" s="928"/>
      <c r="DE126" s="928"/>
      <c r="DF126" s="929"/>
      <c r="DG126" s="897" t="s">
        <v>113</v>
      </c>
      <c r="DH126" s="898"/>
      <c r="DI126" s="898"/>
      <c r="DJ126" s="898"/>
      <c r="DK126" s="898"/>
      <c r="DL126" s="898" t="s">
        <v>113</v>
      </c>
      <c r="DM126" s="898"/>
      <c r="DN126" s="898"/>
      <c r="DO126" s="898"/>
      <c r="DP126" s="898"/>
      <c r="DQ126" s="898" t="s">
        <v>113</v>
      </c>
      <c r="DR126" s="898"/>
      <c r="DS126" s="898"/>
      <c r="DT126" s="898"/>
      <c r="DU126" s="898"/>
      <c r="DV126" s="899" t="s">
        <v>113</v>
      </c>
      <c r="DW126" s="899"/>
      <c r="DX126" s="899"/>
      <c r="DY126" s="899"/>
      <c r="DZ126" s="900"/>
    </row>
    <row r="127" spans="1:130" s="217" customFormat="1" ht="26.25" customHeight="1" x14ac:dyDescent="0.2">
      <c r="A127" s="1036"/>
      <c r="B127" s="926"/>
      <c r="C127" s="974" t="s">
        <v>442</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30">
        <v>131877</v>
      </c>
      <c r="AB127" s="931"/>
      <c r="AC127" s="931"/>
      <c r="AD127" s="931"/>
      <c r="AE127" s="932"/>
      <c r="AF127" s="933">
        <v>118224</v>
      </c>
      <c r="AG127" s="931"/>
      <c r="AH127" s="931"/>
      <c r="AI127" s="931"/>
      <c r="AJ127" s="932"/>
      <c r="AK127" s="933">
        <v>111527</v>
      </c>
      <c r="AL127" s="931"/>
      <c r="AM127" s="931"/>
      <c r="AN127" s="931"/>
      <c r="AO127" s="932"/>
      <c r="AP127" s="934">
        <v>0</v>
      </c>
      <c r="AQ127" s="935"/>
      <c r="AR127" s="935"/>
      <c r="AS127" s="935"/>
      <c r="AT127" s="936"/>
      <c r="AU127" s="253"/>
      <c r="AV127" s="253"/>
      <c r="AW127" s="253"/>
      <c r="AX127" s="1008" t="s">
        <v>443</v>
      </c>
      <c r="AY127" s="1009"/>
      <c r="AZ127" s="1009"/>
      <c r="BA127" s="1009"/>
      <c r="BB127" s="1009"/>
      <c r="BC127" s="1009"/>
      <c r="BD127" s="1009"/>
      <c r="BE127" s="1010"/>
      <c r="BF127" s="1011" t="s">
        <v>444</v>
      </c>
      <c r="BG127" s="1009"/>
      <c r="BH127" s="1009"/>
      <c r="BI127" s="1009"/>
      <c r="BJ127" s="1009"/>
      <c r="BK127" s="1009"/>
      <c r="BL127" s="1010"/>
      <c r="BM127" s="1011" t="s">
        <v>445</v>
      </c>
      <c r="BN127" s="1009"/>
      <c r="BO127" s="1009"/>
      <c r="BP127" s="1009"/>
      <c r="BQ127" s="1009"/>
      <c r="BR127" s="1009"/>
      <c r="BS127" s="1010"/>
      <c r="BT127" s="1011" t="s">
        <v>446</v>
      </c>
      <c r="BU127" s="1009"/>
      <c r="BV127" s="1009"/>
      <c r="BW127" s="1009"/>
      <c r="BX127" s="1009"/>
      <c r="BY127" s="1009"/>
      <c r="BZ127" s="1033"/>
      <c r="CA127" s="253"/>
      <c r="CB127" s="253"/>
      <c r="CC127" s="253"/>
      <c r="CD127" s="254"/>
      <c r="CE127" s="254"/>
      <c r="CF127" s="254"/>
      <c r="CG127" s="251"/>
      <c r="CH127" s="251"/>
      <c r="CI127" s="251"/>
      <c r="CJ127" s="252"/>
      <c r="CK127" s="997"/>
      <c r="CL127" s="982"/>
      <c r="CM127" s="982"/>
      <c r="CN127" s="982"/>
      <c r="CO127" s="983"/>
      <c r="CP127" s="927" t="s">
        <v>447</v>
      </c>
      <c r="CQ127" s="928"/>
      <c r="CR127" s="928"/>
      <c r="CS127" s="928"/>
      <c r="CT127" s="928"/>
      <c r="CU127" s="928"/>
      <c r="CV127" s="928"/>
      <c r="CW127" s="928"/>
      <c r="CX127" s="928"/>
      <c r="CY127" s="928"/>
      <c r="CZ127" s="928"/>
      <c r="DA127" s="928"/>
      <c r="DB127" s="928"/>
      <c r="DC127" s="928"/>
      <c r="DD127" s="928"/>
      <c r="DE127" s="928"/>
      <c r="DF127" s="929"/>
      <c r="DG127" s="897" t="s">
        <v>113</v>
      </c>
      <c r="DH127" s="898"/>
      <c r="DI127" s="898"/>
      <c r="DJ127" s="898"/>
      <c r="DK127" s="898"/>
      <c r="DL127" s="898">
        <v>200657</v>
      </c>
      <c r="DM127" s="898"/>
      <c r="DN127" s="898"/>
      <c r="DO127" s="898"/>
      <c r="DP127" s="898"/>
      <c r="DQ127" s="898" t="s">
        <v>113</v>
      </c>
      <c r="DR127" s="898"/>
      <c r="DS127" s="898"/>
      <c r="DT127" s="898"/>
      <c r="DU127" s="898"/>
      <c r="DV127" s="899" t="s">
        <v>113</v>
      </c>
      <c r="DW127" s="899"/>
      <c r="DX127" s="899"/>
      <c r="DY127" s="899"/>
      <c r="DZ127" s="900"/>
    </row>
    <row r="128" spans="1:130" s="217" customFormat="1" ht="26.25" customHeight="1" thickBot="1" x14ac:dyDescent="0.25">
      <c r="A128" s="1019" t="s">
        <v>448</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1" t="s">
        <v>449</v>
      </c>
      <c r="X128" s="1021"/>
      <c r="Y128" s="1021"/>
      <c r="Z128" s="1022"/>
      <c r="AA128" s="1023">
        <v>3870000</v>
      </c>
      <c r="AB128" s="1024"/>
      <c r="AC128" s="1024"/>
      <c r="AD128" s="1024"/>
      <c r="AE128" s="1025"/>
      <c r="AF128" s="1026">
        <v>2069204</v>
      </c>
      <c r="AG128" s="1024"/>
      <c r="AH128" s="1024"/>
      <c r="AI128" s="1024"/>
      <c r="AJ128" s="1025"/>
      <c r="AK128" s="1026">
        <v>2766437</v>
      </c>
      <c r="AL128" s="1024"/>
      <c r="AM128" s="1024"/>
      <c r="AN128" s="1024"/>
      <c r="AO128" s="1025"/>
      <c r="AP128" s="1027"/>
      <c r="AQ128" s="1028"/>
      <c r="AR128" s="1028"/>
      <c r="AS128" s="1028"/>
      <c r="AT128" s="1029"/>
      <c r="AU128" s="253"/>
      <c r="AV128" s="253"/>
      <c r="AW128" s="253"/>
      <c r="AX128" s="866" t="s">
        <v>450</v>
      </c>
      <c r="AY128" s="867"/>
      <c r="AZ128" s="867"/>
      <c r="BA128" s="867"/>
      <c r="BB128" s="867"/>
      <c r="BC128" s="867"/>
      <c r="BD128" s="867"/>
      <c r="BE128" s="868"/>
      <c r="BF128" s="1030" t="s">
        <v>113</v>
      </c>
      <c r="BG128" s="1031"/>
      <c r="BH128" s="1031"/>
      <c r="BI128" s="1031"/>
      <c r="BJ128" s="1031"/>
      <c r="BK128" s="1031"/>
      <c r="BL128" s="1032"/>
      <c r="BM128" s="1030">
        <v>3.75</v>
      </c>
      <c r="BN128" s="1031"/>
      <c r="BO128" s="1031"/>
      <c r="BP128" s="1031"/>
      <c r="BQ128" s="1031"/>
      <c r="BR128" s="1031"/>
      <c r="BS128" s="1032"/>
      <c r="BT128" s="1030">
        <v>5</v>
      </c>
      <c r="BU128" s="1031"/>
      <c r="BV128" s="1031"/>
      <c r="BW128" s="1031"/>
      <c r="BX128" s="1031"/>
      <c r="BY128" s="1031"/>
      <c r="BZ128" s="1055"/>
      <c r="CA128" s="254"/>
      <c r="CB128" s="254"/>
      <c r="CC128" s="254"/>
      <c r="CD128" s="254"/>
      <c r="CE128" s="254"/>
      <c r="CF128" s="254"/>
      <c r="CG128" s="251"/>
      <c r="CH128" s="251"/>
      <c r="CI128" s="251"/>
      <c r="CJ128" s="252"/>
      <c r="CK128" s="998"/>
      <c r="CL128" s="999"/>
      <c r="CM128" s="999"/>
      <c r="CN128" s="999"/>
      <c r="CO128" s="1000"/>
      <c r="CP128" s="1012" t="s">
        <v>451</v>
      </c>
      <c r="CQ128" s="1013"/>
      <c r="CR128" s="1013"/>
      <c r="CS128" s="1013"/>
      <c r="CT128" s="1013"/>
      <c r="CU128" s="1013"/>
      <c r="CV128" s="1013"/>
      <c r="CW128" s="1013"/>
      <c r="CX128" s="1013"/>
      <c r="CY128" s="1013"/>
      <c r="CZ128" s="1013"/>
      <c r="DA128" s="1013"/>
      <c r="DB128" s="1013"/>
      <c r="DC128" s="1013"/>
      <c r="DD128" s="1013"/>
      <c r="DE128" s="1013"/>
      <c r="DF128" s="1014"/>
      <c r="DG128" s="1015">
        <v>114684</v>
      </c>
      <c r="DH128" s="1016"/>
      <c r="DI128" s="1016"/>
      <c r="DJ128" s="1016"/>
      <c r="DK128" s="1016"/>
      <c r="DL128" s="1016">
        <v>19777</v>
      </c>
      <c r="DM128" s="1016"/>
      <c r="DN128" s="1016"/>
      <c r="DO128" s="1016"/>
      <c r="DP128" s="1016"/>
      <c r="DQ128" s="1016">
        <v>9522</v>
      </c>
      <c r="DR128" s="1016"/>
      <c r="DS128" s="1016"/>
      <c r="DT128" s="1016"/>
      <c r="DU128" s="1016"/>
      <c r="DV128" s="1017">
        <v>0</v>
      </c>
      <c r="DW128" s="1017"/>
      <c r="DX128" s="1017"/>
      <c r="DY128" s="1017"/>
      <c r="DZ128" s="1018"/>
    </row>
    <row r="129" spans="1:131" s="217" customFormat="1" ht="26.25" customHeight="1" x14ac:dyDescent="0.2">
      <c r="A129" s="908" t="s">
        <v>95</v>
      </c>
      <c r="B129" s="909"/>
      <c r="C129" s="909"/>
      <c r="D129" s="909"/>
      <c r="E129" s="909"/>
      <c r="F129" s="909"/>
      <c r="G129" s="909"/>
      <c r="H129" s="909"/>
      <c r="I129" s="909"/>
      <c r="J129" s="909"/>
      <c r="K129" s="909"/>
      <c r="L129" s="909"/>
      <c r="M129" s="909"/>
      <c r="N129" s="909"/>
      <c r="O129" s="909"/>
      <c r="P129" s="909"/>
      <c r="Q129" s="909"/>
      <c r="R129" s="909"/>
      <c r="S129" s="909"/>
      <c r="T129" s="909"/>
      <c r="U129" s="909"/>
      <c r="V129" s="909"/>
      <c r="W129" s="1049" t="s">
        <v>452</v>
      </c>
      <c r="X129" s="1050"/>
      <c r="Y129" s="1050"/>
      <c r="Z129" s="1051"/>
      <c r="AA129" s="930">
        <v>432905419</v>
      </c>
      <c r="AB129" s="931"/>
      <c r="AC129" s="931"/>
      <c r="AD129" s="931"/>
      <c r="AE129" s="932"/>
      <c r="AF129" s="933">
        <v>430175485</v>
      </c>
      <c r="AG129" s="931"/>
      <c r="AH129" s="931"/>
      <c r="AI129" s="931"/>
      <c r="AJ129" s="932"/>
      <c r="AK129" s="933">
        <v>432574208</v>
      </c>
      <c r="AL129" s="931"/>
      <c r="AM129" s="931"/>
      <c r="AN129" s="931"/>
      <c r="AO129" s="932"/>
      <c r="AP129" s="1052"/>
      <c r="AQ129" s="1053"/>
      <c r="AR129" s="1053"/>
      <c r="AS129" s="1053"/>
      <c r="AT129" s="1054"/>
      <c r="AU129" s="255"/>
      <c r="AV129" s="255"/>
      <c r="AW129" s="255"/>
      <c r="AX129" s="1043" t="s">
        <v>453</v>
      </c>
      <c r="AY129" s="928"/>
      <c r="AZ129" s="928"/>
      <c r="BA129" s="928"/>
      <c r="BB129" s="928"/>
      <c r="BC129" s="928"/>
      <c r="BD129" s="928"/>
      <c r="BE129" s="929"/>
      <c r="BF129" s="1044" t="s">
        <v>113</v>
      </c>
      <c r="BG129" s="1045"/>
      <c r="BH129" s="1045"/>
      <c r="BI129" s="1045"/>
      <c r="BJ129" s="1045"/>
      <c r="BK129" s="1045"/>
      <c r="BL129" s="1046"/>
      <c r="BM129" s="1044">
        <v>8.75</v>
      </c>
      <c r="BN129" s="1045"/>
      <c r="BO129" s="1045"/>
      <c r="BP129" s="1045"/>
      <c r="BQ129" s="1045"/>
      <c r="BR129" s="1045"/>
      <c r="BS129" s="1046"/>
      <c r="BT129" s="1044">
        <v>15</v>
      </c>
      <c r="BU129" s="1047"/>
      <c r="BV129" s="1047"/>
      <c r="BW129" s="1047"/>
      <c r="BX129" s="1047"/>
      <c r="BY129" s="1047"/>
      <c r="BZ129" s="104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08" t="s">
        <v>454</v>
      </c>
      <c r="B130" s="909"/>
      <c r="C130" s="909"/>
      <c r="D130" s="909"/>
      <c r="E130" s="909"/>
      <c r="F130" s="909"/>
      <c r="G130" s="909"/>
      <c r="H130" s="909"/>
      <c r="I130" s="909"/>
      <c r="J130" s="909"/>
      <c r="K130" s="909"/>
      <c r="L130" s="909"/>
      <c r="M130" s="909"/>
      <c r="N130" s="909"/>
      <c r="O130" s="909"/>
      <c r="P130" s="909"/>
      <c r="Q130" s="909"/>
      <c r="R130" s="909"/>
      <c r="S130" s="909"/>
      <c r="T130" s="909"/>
      <c r="U130" s="909"/>
      <c r="V130" s="909"/>
      <c r="W130" s="1049" t="s">
        <v>455</v>
      </c>
      <c r="X130" s="1050"/>
      <c r="Y130" s="1050"/>
      <c r="Z130" s="1051"/>
      <c r="AA130" s="930">
        <v>70874297</v>
      </c>
      <c r="AB130" s="931"/>
      <c r="AC130" s="931"/>
      <c r="AD130" s="931"/>
      <c r="AE130" s="932"/>
      <c r="AF130" s="933">
        <v>73325635</v>
      </c>
      <c r="AG130" s="931"/>
      <c r="AH130" s="931"/>
      <c r="AI130" s="931"/>
      <c r="AJ130" s="932"/>
      <c r="AK130" s="933">
        <v>74751220</v>
      </c>
      <c r="AL130" s="931"/>
      <c r="AM130" s="931"/>
      <c r="AN130" s="931"/>
      <c r="AO130" s="932"/>
      <c r="AP130" s="1052"/>
      <c r="AQ130" s="1053"/>
      <c r="AR130" s="1053"/>
      <c r="AS130" s="1053"/>
      <c r="AT130" s="1054"/>
      <c r="AU130" s="255"/>
      <c r="AV130" s="255"/>
      <c r="AW130" s="255"/>
      <c r="AX130" s="1043" t="s">
        <v>456</v>
      </c>
      <c r="AY130" s="928"/>
      <c r="AZ130" s="928"/>
      <c r="BA130" s="928"/>
      <c r="BB130" s="928"/>
      <c r="BC130" s="928"/>
      <c r="BD130" s="928"/>
      <c r="BE130" s="929"/>
      <c r="BF130" s="1080">
        <v>14.2</v>
      </c>
      <c r="BG130" s="1081"/>
      <c r="BH130" s="1081"/>
      <c r="BI130" s="1081"/>
      <c r="BJ130" s="1081"/>
      <c r="BK130" s="1081"/>
      <c r="BL130" s="1082"/>
      <c r="BM130" s="1080">
        <v>25</v>
      </c>
      <c r="BN130" s="1081"/>
      <c r="BO130" s="1081"/>
      <c r="BP130" s="1081"/>
      <c r="BQ130" s="1081"/>
      <c r="BR130" s="1081"/>
      <c r="BS130" s="1082"/>
      <c r="BT130" s="1080">
        <v>35</v>
      </c>
      <c r="BU130" s="1083"/>
      <c r="BV130" s="1083"/>
      <c r="BW130" s="1083"/>
      <c r="BX130" s="1083"/>
      <c r="BY130" s="1083"/>
      <c r="BZ130" s="108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457</v>
      </c>
      <c r="X131" s="1088"/>
      <c r="Y131" s="1088"/>
      <c r="Z131" s="1089"/>
      <c r="AA131" s="1090">
        <v>362031122</v>
      </c>
      <c r="AB131" s="1091"/>
      <c r="AC131" s="1091"/>
      <c r="AD131" s="1091"/>
      <c r="AE131" s="1092"/>
      <c r="AF131" s="1093">
        <v>356849850</v>
      </c>
      <c r="AG131" s="1091"/>
      <c r="AH131" s="1091"/>
      <c r="AI131" s="1091"/>
      <c r="AJ131" s="1092"/>
      <c r="AK131" s="1093">
        <v>357822988</v>
      </c>
      <c r="AL131" s="1091"/>
      <c r="AM131" s="1091"/>
      <c r="AN131" s="1091"/>
      <c r="AO131" s="1092"/>
      <c r="AP131" s="1094"/>
      <c r="AQ131" s="1095"/>
      <c r="AR131" s="1095"/>
      <c r="AS131" s="1095"/>
      <c r="AT131" s="1096"/>
      <c r="AU131" s="255"/>
      <c r="AV131" s="255"/>
      <c r="AW131" s="255"/>
      <c r="AX131" s="1062" t="s">
        <v>458</v>
      </c>
      <c r="AY131" s="1013"/>
      <c r="AZ131" s="1013"/>
      <c r="BA131" s="1013"/>
      <c r="BB131" s="1013"/>
      <c r="BC131" s="1013"/>
      <c r="BD131" s="1013"/>
      <c r="BE131" s="1014"/>
      <c r="BF131" s="1063">
        <v>189.4</v>
      </c>
      <c r="BG131" s="1064"/>
      <c r="BH131" s="1064"/>
      <c r="BI131" s="1064"/>
      <c r="BJ131" s="1064"/>
      <c r="BK131" s="1064"/>
      <c r="BL131" s="1065"/>
      <c r="BM131" s="1063">
        <v>400</v>
      </c>
      <c r="BN131" s="1064"/>
      <c r="BO131" s="1064"/>
      <c r="BP131" s="1064"/>
      <c r="BQ131" s="1064"/>
      <c r="BR131" s="1064"/>
      <c r="BS131" s="1065"/>
      <c r="BT131" s="1066"/>
      <c r="BU131" s="1067"/>
      <c r="BV131" s="1067"/>
      <c r="BW131" s="1067"/>
      <c r="BX131" s="1067"/>
      <c r="BY131" s="1067"/>
      <c r="BZ131" s="106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69" t="s">
        <v>459</v>
      </c>
      <c r="B132" s="1070"/>
      <c r="C132" s="1070"/>
      <c r="D132" s="1070"/>
      <c r="E132" s="1070"/>
      <c r="F132" s="1070"/>
      <c r="G132" s="1070"/>
      <c r="H132" s="1070"/>
      <c r="I132" s="1070"/>
      <c r="J132" s="1070"/>
      <c r="K132" s="1070"/>
      <c r="L132" s="1070"/>
      <c r="M132" s="1070"/>
      <c r="N132" s="1070"/>
      <c r="O132" s="1070"/>
      <c r="P132" s="1070"/>
      <c r="Q132" s="1070"/>
      <c r="R132" s="1070"/>
      <c r="S132" s="1070"/>
      <c r="T132" s="1070"/>
      <c r="U132" s="1070"/>
      <c r="V132" s="1073" t="s">
        <v>460</v>
      </c>
      <c r="W132" s="1073"/>
      <c r="X132" s="1073"/>
      <c r="Y132" s="1073"/>
      <c r="Z132" s="1074"/>
      <c r="AA132" s="1075">
        <v>13.78436962</v>
      </c>
      <c r="AB132" s="1076"/>
      <c r="AC132" s="1076"/>
      <c r="AD132" s="1076"/>
      <c r="AE132" s="1077"/>
      <c r="AF132" s="1078">
        <v>14.74111675</v>
      </c>
      <c r="AG132" s="1076"/>
      <c r="AH132" s="1076"/>
      <c r="AI132" s="1076"/>
      <c r="AJ132" s="1077"/>
      <c r="AK132" s="1078">
        <v>14.34435062</v>
      </c>
      <c r="AL132" s="1076"/>
      <c r="AM132" s="1076"/>
      <c r="AN132" s="1076"/>
      <c r="AO132" s="1077"/>
      <c r="AP132" s="971"/>
      <c r="AQ132" s="972"/>
      <c r="AR132" s="972"/>
      <c r="AS132" s="972"/>
      <c r="AT132" s="107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71"/>
      <c r="B133" s="1072"/>
      <c r="C133" s="1072"/>
      <c r="D133" s="1072"/>
      <c r="E133" s="1072"/>
      <c r="F133" s="1072"/>
      <c r="G133" s="1072"/>
      <c r="H133" s="1072"/>
      <c r="I133" s="1072"/>
      <c r="J133" s="1072"/>
      <c r="K133" s="1072"/>
      <c r="L133" s="1072"/>
      <c r="M133" s="1072"/>
      <c r="N133" s="1072"/>
      <c r="O133" s="1072"/>
      <c r="P133" s="1072"/>
      <c r="Q133" s="1072"/>
      <c r="R133" s="1072"/>
      <c r="S133" s="1072"/>
      <c r="T133" s="1072"/>
      <c r="U133" s="1072"/>
      <c r="V133" s="1056" t="s">
        <v>461</v>
      </c>
      <c r="W133" s="1056"/>
      <c r="X133" s="1056"/>
      <c r="Y133" s="1056"/>
      <c r="Z133" s="1057"/>
      <c r="AA133" s="1058">
        <v>14.4</v>
      </c>
      <c r="AB133" s="1059"/>
      <c r="AC133" s="1059"/>
      <c r="AD133" s="1059"/>
      <c r="AE133" s="1060"/>
      <c r="AF133" s="1058">
        <v>14.3</v>
      </c>
      <c r="AG133" s="1059"/>
      <c r="AH133" s="1059"/>
      <c r="AI133" s="1059"/>
      <c r="AJ133" s="1060"/>
      <c r="AK133" s="1058">
        <v>14.2</v>
      </c>
      <c r="AL133" s="1059"/>
      <c r="AM133" s="1059"/>
      <c r="AN133" s="1059"/>
      <c r="AO133" s="1060"/>
      <c r="AP133" s="1002"/>
      <c r="AQ133" s="1003"/>
      <c r="AR133" s="1003"/>
      <c r="AS133" s="1003"/>
      <c r="AT133" s="1061"/>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lJjdUq/yX4fdcceDoSjoW6f3ajZ1dQHJs2sEcxA1yXE/0EAM7/V1qwM2+qomuI2WPLwjRMZr4kt+a3LxPJ5OPA==" saltValue="1vmbUqdgo1/tBDUpv+Zw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462</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xpRf0oyYvAo36WHxnYvOu2Il0ChlJJhscKws7rFDW+xGoZ/oNX3xHmWtlwzknPRr+gfZ8eoq66tF2CQd8qSUHg==" saltValue="iX6qfJEmxq2H7Bz/sE+Gjg=="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463</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2Z5NVCqrzNpxKiydiV1m/LhH08kiBiU1FCKHIOExMahJBacFUNS1RHnhUylLA7I89s2BAUd2oNh9+EdBGiMGTA==" saltValue="FAkDQzya9QT1OrA1Gzz24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464</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465</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097" t="s">
        <v>466</v>
      </c>
      <c r="AP7" s="276"/>
      <c r="AQ7" s="277" t="s">
        <v>467</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098"/>
      <c r="AP8" s="282" t="s">
        <v>468</v>
      </c>
      <c r="AQ8" s="283" t="s">
        <v>469</v>
      </c>
      <c r="AR8" s="284" t="s">
        <v>470</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099" t="s">
        <v>471</v>
      </c>
      <c r="AL9" s="1100"/>
      <c r="AM9" s="1100"/>
      <c r="AN9" s="1101"/>
      <c r="AO9" s="285">
        <v>218560311</v>
      </c>
      <c r="AP9" s="285">
        <v>119154</v>
      </c>
      <c r="AQ9" s="286">
        <v>85513</v>
      </c>
      <c r="AR9" s="287">
        <v>39.299999999999997</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099" t="s">
        <v>472</v>
      </c>
      <c r="AL10" s="1100"/>
      <c r="AM10" s="1100"/>
      <c r="AN10" s="1101"/>
      <c r="AO10" s="285">
        <v>1373187</v>
      </c>
      <c r="AP10" s="285">
        <v>749</v>
      </c>
      <c r="AQ10" s="286">
        <v>186</v>
      </c>
      <c r="AR10" s="287">
        <v>302.7</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099" t="s">
        <v>473</v>
      </c>
      <c r="AL11" s="1100"/>
      <c r="AM11" s="1100"/>
      <c r="AN11" s="1101"/>
      <c r="AO11" s="285">
        <v>1170719</v>
      </c>
      <c r="AP11" s="285">
        <v>638</v>
      </c>
      <c r="AQ11" s="286">
        <v>524</v>
      </c>
      <c r="AR11" s="287">
        <v>21.8</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099" t="s">
        <v>474</v>
      </c>
      <c r="AL12" s="1100"/>
      <c r="AM12" s="1100"/>
      <c r="AN12" s="1101"/>
      <c r="AO12" s="285" t="s">
        <v>475</v>
      </c>
      <c r="AP12" s="285" t="s">
        <v>475</v>
      </c>
      <c r="AQ12" s="286" t="s">
        <v>475</v>
      </c>
      <c r="AR12" s="287" t="s">
        <v>475</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099" t="s">
        <v>476</v>
      </c>
      <c r="AL13" s="1100"/>
      <c r="AM13" s="1100"/>
      <c r="AN13" s="1101"/>
      <c r="AO13" s="285" t="s">
        <v>475</v>
      </c>
      <c r="AP13" s="285" t="s">
        <v>475</v>
      </c>
      <c r="AQ13" s="286">
        <v>34</v>
      </c>
      <c r="AR13" s="287" t="s">
        <v>475</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099" t="s">
        <v>477</v>
      </c>
      <c r="AL14" s="1100"/>
      <c r="AM14" s="1100"/>
      <c r="AN14" s="1101"/>
      <c r="AO14" s="285">
        <v>1690702</v>
      </c>
      <c r="AP14" s="285">
        <v>922</v>
      </c>
      <c r="AQ14" s="286">
        <v>949</v>
      </c>
      <c r="AR14" s="287">
        <v>-2.8</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099" t="s">
        <v>478</v>
      </c>
      <c r="AL15" s="1100"/>
      <c r="AM15" s="1100"/>
      <c r="AN15" s="1101"/>
      <c r="AO15" s="285">
        <v>-20086893</v>
      </c>
      <c r="AP15" s="285">
        <v>-10951</v>
      </c>
      <c r="AQ15" s="286">
        <v>-7291</v>
      </c>
      <c r="AR15" s="287">
        <v>50.2</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5" t="s">
        <v>150</v>
      </c>
      <c r="AL16" s="1106"/>
      <c r="AM16" s="1106"/>
      <c r="AN16" s="1107"/>
      <c r="AO16" s="285">
        <v>202708026</v>
      </c>
      <c r="AP16" s="285">
        <v>110512</v>
      </c>
      <c r="AQ16" s="286">
        <v>79916</v>
      </c>
      <c r="AR16" s="287">
        <v>38.299999999999997</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479</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480</v>
      </c>
      <c r="AP20" s="296" t="s">
        <v>481</v>
      </c>
      <c r="AQ20" s="297" t="s">
        <v>482</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08" t="s">
        <v>483</v>
      </c>
      <c r="AL21" s="1109"/>
      <c r="AM21" s="1109"/>
      <c r="AN21" s="1110"/>
      <c r="AO21" s="300">
        <v>1200.97</v>
      </c>
      <c r="AP21" s="301">
        <v>875.35</v>
      </c>
      <c r="AQ21" s="302">
        <v>325.62</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08" t="s">
        <v>484</v>
      </c>
      <c r="AL22" s="1109"/>
      <c r="AM22" s="1109"/>
      <c r="AN22" s="1110"/>
      <c r="AO22" s="305">
        <v>102.2</v>
      </c>
      <c r="AP22" s="306">
        <v>100.9</v>
      </c>
      <c r="AQ22" s="307">
        <v>1.3</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485</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486</v>
      </c>
      <c r="AO27" s="266"/>
      <c r="AP27" s="266"/>
      <c r="AQ27" s="266"/>
      <c r="AR27" s="266"/>
      <c r="AS27" s="266"/>
      <c r="AT27" s="266"/>
    </row>
    <row r="28" spans="1:46" ht="16.2" x14ac:dyDescent="0.2">
      <c r="A28" s="267" t="s">
        <v>487</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488</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097" t="s">
        <v>466</v>
      </c>
      <c r="AP30" s="276"/>
      <c r="AQ30" s="277" t="s">
        <v>467</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098"/>
      <c r="AP31" s="282" t="s">
        <v>468</v>
      </c>
      <c r="AQ31" s="283" t="s">
        <v>469</v>
      </c>
      <c r="AR31" s="284" t="s">
        <v>470</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2" t="s">
        <v>489</v>
      </c>
      <c r="AL32" s="1103"/>
      <c r="AM32" s="1103"/>
      <c r="AN32" s="1104"/>
      <c r="AO32" s="285">
        <v>118556238</v>
      </c>
      <c r="AP32" s="285">
        <v>64634</v>
      </c>
      <c r="AQ32" s="286">
        <v>28123</v>
      </c>
      <c r="AR32" s="287">
        <v>129.80000000000001</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2" t="s">
        <v>490</v>
      </c>
      <c r="AL33" s="1103"/>
      <c r="AM33" s="1103"/>
      <c r="AN33" s="1104"/>
      <c r="AO33" s="285" t="s">
        <v>475</v>
      </c>
      <c r="AP33" s="285" t="s">
        <v>475</v>
      </c>
      <c r="AQ33" s="286">
        <v>2469</v>
      </c>
      <c r="AR33" s="287" t="s">
        <v>475</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2" t="s">
        <v>491</v>
      </c>
      <c r="AL34" s="1103"/>
      <c r="AM34" s="1103"/>
      <c r="AN34" s="1104"/>
      <c r="AO34" s="285">
        <v>4683333</v>
      </c>
      <c r="AP34" s="285">
        <v>2553</v>
      </c>
      <c r="AQ34" s="286">
        <v>18092</v>
      </c>
      <c r="AR34" s="287">
        <v>-85.9</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2" t="s">
        <v>492</v>
      </c>
      <c r="AL35" s="1103"/>
      <c r="AM35" s="1103"/>
      <c r="AN35" s="1104"/>
      <c r="AO35" s="285">
        <v>2821843</v>
      </c>
      <c r="AP35" s="285">
        <v>1538</v>
      </c>
      <c r="AQ35" s="286">
        <v>953</v>
      </c>
      <c r="AR35" s="287">
        <v>61.4</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2" t="s">
        <v>493</v>
      </c>
      <c r="AL36" s="1103"/>
      <c r="AM36" s="1103"/>
      <c r="AN36" s="1104"/>
      <c r="AO36" s="285">
        <v>969873</v>
      </c>
      <c r="AP36" s="285">
        <v>529</v>
      </c>
      <c r="AQ36" s="286">
        <v>63</v>
      </c>
      <c r="AR36" s="287">
        <v>739.7</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2" t="s">
        <v>494</v>
      </c>
      <c r="AL37" s="1103"/>
      <c r="AM37" s="1103"/>
      <c r="AN37" s="1104"/>
      <c r="AO37" s="285">
        <v>1812589</v>
      </c>
      <c r="AP37" s="285">
        <v>988</v>
      </c>
      <c r="AQ37" s="286">
        <v>584</v>
      </c>
      <c r="AR37" s="287">
        <v>69.2</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1" t="s">
        <v>495</v>
      </c>
      <c r="AL38" s="1112"/>
      <c r="AM38" s="1112"/>
      <c r="AN38" s="1113"/>
      <c r="AO38" s="315">
        <v>1165</v>
      </c>
      <c r="AP38" s="315">
        <v>1</v>
      </c>
      <c r="AQ38" s="316">
        <v>0</v>
      </c>
      <c r="AR38" s="307">
        <v>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1" t="s">
        <v>496</v>
      </c>
      <c r="AL39" s="1112"/>
      <c r="AM39" s="1112"/>
      <c r="AN39" s="1113"/>
      <c r="AO39" s="285">
        <v>-2766437</v>
      </c>
      <c r="AP39" s="285">
        <v>-1508</v>
      </c>
      <c r="AQ39" s="286">
        <v>-2302</v>
      </c>
      <c r="AR39" s="287">
        <v>-34.5</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2" t="s">
        <v>497</v>
      </c>
      <c r="AL40" s="1103"/>
      <c r="AM40" s="1103"/>
      <c r="AN40" s="1104"/>
      <c r="AO40" s="285">
        <v>-74751220</v>
      </c>
      <c r="AP40" s="285">
        <v>-40753</v>
      </c>
      <c r="AQ40" s="286">
        <v>-28195</v>
      </c>
      <c r="AR40" s="287">
        <v>44.5</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5" t="s">
        <v>498</v>
      </c>
      <c r="AL41" s="1106"/>
      <c r="AM41" s="1106"/>
      <c r="AN41" s="1107"/>
      <c r="AO41" s="285">
        <v>51327384</v>
      </c>
      <c r="AP41" s="285">
        <v>27982</v>
      </c>
      <c r="AQ41" s="286">
        <v>19786</v>
      </c>
      <c r="AR41" s="287">
        <v>41.4</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499</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500</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4" t="s">
        <v>466</v>
      </c>
      <c r="AN49" s="1116" t="s">
        <v>501</v>
      </c>
      <c r="AO49" s="1117"/>
      <c r="AP49" s="1117"/>
      <c r="AQ49" s="1117"/>
      <c r="AR49" s="1118"/>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5"/>
      <c r="AN50" s="327" t="s">
        <v>502</v>
      </c>
      <c r="AO50" s="328" t="s">
        <v>503</v>
      </c>
      <c r="AP50" s="329" t="s">
        <v>504</v>
      </c>
      <c r="AQ50" s="330" t="s">
        <v>505</v>
      </c>
      <c r="AR50" s="331" t="s">
        <v>506</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507</v>
      </c>
      <c r="AL51" s="324"/>
      <c r="AM51" s="332">
        <v>120808290</v>
      </c>
      <c r="AN51" s="333">
        <v>64643</v>
      </c>
      <c r="AO51" s="334">
        <v>-0.7</v>
      </c>
      <c r="AP51" s="335">
        <v>34374</v>
      </c>
      <c r="AQ51" s="336">
        <v>9.1</v>
      </c>
      <c r="AR51" s="337">
        <v>-9.8000000000000007</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508</v>
      </c>
      <c r="AM52" s="340">
        <v>31890035</v>
      </c>
      <c r="AN52" s="341">
        <v>17064</v>
      </c>
      <c r="AO52" s="342">
        <v>-25.4</v>
      </c>
      <c r="AP52" s="343">
        <v>10917</v>
      </c>
      <c r="AQ52" s="344">
        <v>-0.9</v>
      </c>
      <c r="AR52" s="345">
        <v>-24.5</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509</v>
      </c>
      <c r="AL53" s="324"/>
      <c r="AM53" s="332">
        <v>108801761</v>
      </c>
      <c r="AN53" s="333">
        <v>58492</v>
      </c>
      <c r="AO53" s="334">
        <v>-9.5</v>
      </c>
      <c r="AP53" s="335">
        <v>35216</v>
      </c>
      <c r="AQ53" s="336">
        <v>2.4</v>
      </c>
      <c r="AR53" s="337">
        <v>-11.9</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508</v>
      </c>
      <c r="AM54" s="340">
        <v>32794096</v>
      </c>
      <c r="AN54" s="341">
        <v>17630</v>
      </c>
      <c r="AO54" s="342">
        <v>3.3</v>
      </c>
      <c r="AP54" s="343">
        <v>12644</v>
      </c>
      <c r="AQ54" s="344">
        <v>15.8</v>
      </c>
      <c r="AR54" s="345">
        <v>-12.5</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510</v>
      </c>
      <c r="AL55" s="324"/>
      <c r="AM55" s="332">
        <v>101945450</v>
      </c>
      <c r="AN55" s="333">
        <v>55105</v>
      </c>
      <c r="AO55" s="334">
        <v>-5.8</v>
      </c>
      <c r="AP55" s="335">
        <v>36736</v>
      </c>
      <c r="AQ55" s="336">
        <v>4.3</v>
      </c>
      <c r="AR55" s="337">
        <v>-10.1</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508</v>
      </c>
      <c r="AM56" s="340">
        <v>35228037</v>
      </c>
      <c r="AN56" s="341">
        <v>19042</v>
      </c>
      <c r="AO56" s="342">
        <v>8</v>
      </c>
      <c r="AP56" s="343">
        <v>13410</v>
      </c>
      <c r="AQ56" s="344">
        <v>6.1</v>
      </c>
      <c r="AR56" s="345">
        <v>1.9</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511</v>
      </c>
      <c r="AL57" s="324"/>
      <c r="AM57" s="332">
        <v>114853296</v>
      </c>
      <c r="AN57" s="333">
        <v>62361</v>
      </c>
      <c r="AO57" s="334">
        <v>13.2</v>
      </c>
      <c r="AP57" s="335">
        <v>38259</v>
      </c>
      <c r="AQ57" s="336">
        <v>4.0999999999999996</v>
      </c>
      <c r="AR57" s="337">
        <v>9.1</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508</v>
      </c>
      <c r="AM58" s="340">
        <v>41246158</v>
      </c>
      <c r="AN58" s="341">
        <v>22395</v>
      </c>
      <c r="AO58" s="342">
        <v>17.600000000000001</v>
      </c>
      <c r="AP58" s="343">
        <v>13379</v>
      </c>
      <c r="AQ58" s="344">
        <v>-0.2</v>
      </c>
      <c r="AR58" s="345">
        <v>17.8</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512</v>
      </c>
      <c r="AL59" s="324"/>
      <c r="AM59" s="332">
        <v>104019514</v>
      </c>
      <c r="AN59" s="333">
        <v>56709</v>
      </c>
      <c r="AO59" s="334">
        <v>-9.1</v>
      </c>
      <c r="AP59" s="335">
        <v>39075</v>
      </c>
      <c r="AQ59" s="336">
        <v>2.1</v>
      </c>
      <c r="AR59" s="337">
        <v>-11.2</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508</v>
      </c>
      <c r="AM60" s="340">
        <v>30784646</v>
      </c>
      <c r="AN60" s="341">
        <v>16783</v>
      </c>
      <c r="AO60" s="342">
        <v>-25.1</v>
      </c>
      <c r="AP60" s="343">
        <v>13441</v>
      </c>
      <c r="AQ60" s="344">
        <v>0.5</v>
      </c>
      <c r="AR60" s="345">
        <v>-25.6</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513</v>
      </c>
      <c r="AL61" s="346"/>
      <c r="AM61" s="347">
        <v>110085662</v>
      </c>
      <c r="AN61" s="348">
        <v>59462</v>
      </c>
      <c r="AO61" s="349">
        <v>-2.4</v>
      </c>
      <c r="AP61" s="350">
        <v>36732</v>
      </c>
      <c r="AQ61" s="351">
        <v>4.4000000000000004</v>
      </c>
      <c r="AR61" s="337">
        <v>-6.8</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508</v>
      </c>
      <c r="AM62" s="340">
        <v>34388594</v>
      </c>
      <c r="AN62" s="341">
        <v>18583</v>
      </c>
      <c r="AO62" s="342">
        <v>-4.3</v>
      </c>
      <c r="AP62" s="343">
        <v>12758</v>
      </c>
      <c r="AQ62" s="344">
        <v>4.3</v>
      </c>
      <c r="AR62" s="345">
        <v>-8.6</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wvihsvIjlZHsr52NtHqheNMLrjsLb/Zz27B5Ucp5Q9kEfr0bd/PQrSHWrR1ATh3IkSML7GqOHvo57ZP+GG3ePQ==" saltValue="J5VawNTTjo22+ZrStGSu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130" zoomScaleNormal="13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514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8qa/nYpKVyOgVjdO0LgG9F3AZ3VZ/KR3UkCIjJGq4kIfI3iR3Rb6uqUW8XwUCs8P6o1bRVadiV6sGXTOHx8hg==" saltValue="Im9tyg73ZEEe05bjZI0EX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515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fPV2Nzopna3iWTh6pXdbfZaPK/VhsAed7Wee0Fw0M4LWU+yFCCJZMkmsvw2kW9JZe44M3QzVaDKJ2eGWBMCmw==" saltValue="dQwsNwGu/RXZF5Anx1y8d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516</v>
      </c>
      <c r="G46" s="355" t="s">
        <v>517</v>
      </c>
      <c r="H46" s="355" t="s">
        <v>518</v>
      </c>
      <c r="I46" s="355" t="s">
        <v>519</v>
      </c>
      <c r="J46" s="356" t="s">
        <v>520</v>
      </c>
    </row>
    <row r="47" spans="2:10" ht="57.75" customHeight="1" x14ac:dyDescent="0.2">
      <c r="B47" s="7"/>
      <c r="C47" s="1119" t="s">
        <v>3</v>
      </c>
      <c r="D47" s="1119"/>
      <c r="E47" s="1120"/>
      <c r="F47" s="357">
        <v>5.33</v>
      </c>
      <c r="G47" s="358">
        <v>5.93</v>
      </c>
      <c r="H47" s="358">
        <v>4.04</v>
      </c>
      <c r="I47" s="358">
        <v>2.34</v>
      </c>
      <c r="J47" s="359">
        <v>1.52</v>
      </c>
    </row>
    <row r="48" spans="2:10" ht="57.75" customHeight="1" x14ac:dyDescent="0.2">
      <c r="B48" s="8"/>
      <c r="C48" s="1121" t="s">
        <v>4</v>
      </c>
      <c r="D48" s="1121"/>
      <c r="E48" s="1122"/>
      <c r="F48" s="360">
        <v>0.74</v>
      </c>
      <c r="G48" s="361">
        <v>0.88</v>
      </c>
      <c r="H48" s="361">
        <v>0.81</v>
      </c>
      <c r="I48" s="361">
        <v>0.76</v>
      </c>
      <c r="J48" s="362">
        <v>0.44</v>
      </c>
    </row>
    <row r="49" spans="2:10" ht="57.75" customHeight="1" thickBot="1" x14ac:dyDescent="0.25">
      <c r="B49" s="9"/>
      <c r="C49" s="1123" t="s">
        <v>5</v>
      </c>
      <c r="D49" s="1123"/>
      <c r="E49" s="1124"/>
      <c r="F49" s="363" t="s">
        <v>521</v>
      </c>
      <c r="G49" s="364">
        <v>0.45</v>
      </c>
      <c r="H49" s="364" t="s">
        <v>522</v>
      </c>
      <c r="I49" s="364" t="s">
        <v>523</v>
      </c>
      <c r="J49" s="365" t="s">
        <v>524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nTxGoNqTA/HViZgrs8D3x1tkY2M0WPfkrlTJHNZltlDKa+HEKLLpmmeviU3velZ++3reyDt3Ytm0t+Zmiq+Cw==" saltValue="u9kscQLVeR+gg26yC4Z1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2019-03-19T01:35:43Z</cp:lastPrinted>
  <dcterms:created xsi:type="dcterms:W3CDTF">2019-02-14T00:45:24Z</dcterms:created>
  <dcterms:modified xsi:type="dcterms:W3CDTF">2019-08-08T07:33:13Z</dcterms:modified>
  <cp:category/>
</cp:coreProperties>
</file>