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9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CO31" i="10"/>
  <c r="CO32" i="10" s="1"/>
  <c r="CO33" i="10" s="1"/>
  <c r="CO34" i="10" s="1"/>
  <c r="CO35" i="10" s="1"/>
  <c r="CO36" i="10" s="1"/>
  <c r="CO37" i="10" s="1"/>
  <c r="CO38" i="10" s="1"/>
  <c r="CO39" i="10" s="1"/>
  <c r="CO40" i="10" s="1"/>
  <c r="BW31" i="10"/>
  <c r="U31" i="10"/>
  <c r="C31" i="10"/>
  <c r="AM31" i="10" l="1"/>
  <c r="C32" i="10"/>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alcChain>
</file>

<file path=xl/sharedStrings.xml><?xml version="1.0" encoding="utf-8"?>
<sst xmlns="http://schemas.openxmlformats.org/spreadsheetml/2006/main" count="1263" uniqueCount="597">
  <si>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</si>
  <si>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</si>
  <si>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</si>
  <si>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</si>
  <si>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</si>
  <si>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</si>
  <si>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</si>
  <si>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</si>
  <si>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</si>
  <si>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</si>
  <si>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</si>
  <si>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</si>
  <si>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</si>
  <si>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</si>
  <si>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</si>
  <si>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</si>
  <si>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</si>
  <si>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</si>
  <si>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</si>
  <si>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</si>
  <si>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</si>
  <si>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</si>
  <si>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</si>
  <si>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</si>
  <si>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</si>
  <si>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</si>
  <si>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</si>
  <si>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</si>
  <si>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</si>
  <si>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</si>
  <si>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</si>
  <si>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</si>
  <si>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</si>
  <si>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</si>
  <si>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</si>
  <si>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</si>
  <si>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</si>
  <si>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</si>
  <si>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</si>
  <si>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</si>
  <si>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</si>
  <si>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</si>
  <si>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</si>
  <si>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</si>
  <si>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</si>
  <si>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</si>
  <si>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</si>
  <si>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</si>
  <si>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</si>
  <si>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</si>
  <si>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</si>
  <si>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</si>
  <si>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</si>
  <si>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</si>
  <si>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</si>
  <si>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</si>
  <si>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</si>
  <si>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</si>
  <si>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</si>
  <si>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</si>
  <si>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</si>
  <si>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</si>
  <si>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</si>
  <si>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</si>
  <si>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</si>
  <si>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</si>
  <si>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</si>
  <si>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</si>
  <si>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</si>
  <si>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</si>
  <si>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</si>
  <si>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</si>
  <si>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</si>
  <si>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</si>
  <si>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</si>
  <si>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</si>
  <si>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</si>
  <si>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</si>
  <si>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</si>
  <si>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</si>
  <si>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</si>
  <si>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</si>
  <si>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</si>
  <si>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</si>
  <si>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</si>
  <si>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</si>
  <si>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</si>
  <si>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</si>
  <si>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</si>
  <si>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</si>
  <si>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</si>
  <si>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</si>
  <si>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</si>
  <si>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</si>
  <si>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</si>
  <si>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</si>
  <si>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</si>
  <si>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</si>
  <si>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</si>
  <si>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</si>
  <si>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</si>
  <si>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</si>
  <si>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</si>
  <si>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</si>
  <si>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</si>
  <si>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</si>
  <si>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</si>
  <si>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</si>
  <si>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</si>
  <si>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</si>
  <si>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</si>
  <si>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</si>
  <si>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</si>
  <si>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</si>
  <si>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</si>
  <si>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</si>
  <si>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</si>
  <si>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</si>
  <si>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</si>
  <si>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</si>
  <si>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</si>
  <si>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</si>
  <si>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</si>
  <si>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</si>
  <si>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</si>
  <si>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</si>
  <si>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</si>
  <si>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</si>
  <si>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</si>
  <si>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</si>
  <si>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</si>
  <si>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</si>
  <si>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</si>
  <si>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</si>
  <si>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</si>
  <si>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</si>
  <si>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</si>
  <si>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</si>
  <si>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</si>
  <si>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</si>
  <si>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</si>
  <si>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</si>
  <si>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</si>
  <si>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</si>
  <si>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</si>
  <si>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</si>
  <si>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</si>
  <si>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</si>
  <si>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</si>
  <si>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</si>
  <si>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</si>
  <si>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</si>
  <si>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</si>
  <si>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</si>
  <si>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</si>
  <si>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</si>
  <si>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</si>
  <si>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</si>
  <si>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</si>
  <si>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</si>
  <si>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</si>
  <si>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</si>
  <si>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</si>
  <si>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</si>
  <si>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</si>
  <si>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</si>
  <si>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</si>
  <si>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</si>
  <si>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</si>
  <si>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</si>
  <si>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</si>
  <si>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</si>
  <si>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</si>
  <si>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</si>
  <si>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</si>
  <si>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</si>
  <si>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</si>
  <si>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</si>
  <si>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</si>
  <si>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</si>
  <si>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</si>
  <si>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</si>
  <si>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佐賀県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</si>
  <si>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</si>
  <si>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</si>
  <si>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</si>
  <si>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</si>
  <si>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</si>
  <si>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</si>
  <si>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</si>
  <si>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</si>
  <si>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</si>
  <si>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</si>
  <si>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</si>
  <si>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</si>
  <si>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</si>
  <si>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</si>
  <si>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</si>
  <si>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</si>
  <si>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</si>
  <si>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</si>
  <si>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</si>
  <si>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</si>
  <si>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</si>
  <si>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</si>
  <si>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</si>
  <si>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</si>
  <si>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</si>
  <si>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</si>
  <si>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</si>
  <si>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</si>
  <si>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</si>
  <si>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</si>
  <si>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</si>
  <si>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</si>
  <si>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</si>
  <si>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</si>
  <si>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</si>
  <si>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</si>
  <si>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</si>
  <si>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t>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</si>
  <si>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</si>
  <si>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</si>
  <si>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</si>
  <si>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</si>
  <si>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</si>
  <si>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</si>
  <si>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</si>
  <si>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</si>
  <si>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</si>
  <si>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</si>
  <si>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</si>
  <si>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</si>
  <si>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</si>
  <si>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</si>
  <si>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</si>
  <si>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</si>
  <si>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</si>
  <si>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</si>
  <si>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</si>
  <si>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</si>
  <si>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</si>
  <si>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</si>
  <si>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</si>
  <si>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</si>
  <si>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</si>
  <si>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</si>
  <si>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</si>
  <si>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</si>
  <si>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</si>
  <si>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</si>
  <si>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</si>
  <si>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</si>
  <si>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</si>
  <si>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</si>
  <si>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</si>
  <si>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</si>
  <si>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</si>
  <si>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</si>
  <si>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</si>
  <si>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</si>
  <si>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</si>
  <si>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</si>
  <si>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</si>
  <si>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</si>
  <si>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</si>
  <si>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</si>
  <si>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</si>
  <si>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</si>
  <si>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</si>
  <si>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</si>
  <si>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</si>
  <si>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</si>
  <si>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</si>
  <si>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</si>
  <si>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</si>
  <si>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</si>
  <si>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</si>
  <si>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</si>
  <si>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</si>
  <si>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</si>
  <si>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</si>
  <si>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</si>
  <si>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</si>
  <si>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</si>
  <si>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</si>
  <si>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</si>
  <si>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</si>
  <si>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</si>
  <si>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</si>
  <si>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</si>
  <si>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</si>
  <si>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</si>
  <si>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</si>
  <si>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</si>
  <si>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</si>
  <si>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</si>
  <si>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</si>
  <si>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</si>
  <si>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</si>
  <si>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</si>
  <si>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</si>
  <si>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</si>
  <si>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</si>
  <si>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</si>
  <si>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</si>
  <si>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</si>
  <si>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</si>
  <si>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</si>
  <si>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</si>
  <si>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</si>
  <si>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</si>
  <si>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</si>
  <si>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</si>
  <si>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</si>
  <si>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</si>
  <si>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</si>
  <si>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</si>
  <si>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</si>
  <si>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</si>
  <si>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</si>
  <si>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</si>
  <si>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</si>
  <si>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</si>
  <si>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</si>
  <si>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</si>
  <si>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</si>
  <si>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</si>
  <si>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</si>
  <si>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</si>
  <si>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佐賀県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</si>
  <si>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</si>
  <si>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</si>
  <si>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</si>
  <si>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</si>
  <si>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</si>
  <si>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</si>
  <si>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</si>
  <si>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</si>
  <si>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</si>
  <si>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</si>
  <si>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</si>
  <si>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</si>
  <si>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</si>
  <si>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</si>
  <si>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</si>
  <si>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</si>
  <si>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</si>
  <si>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</si>
  <si>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</si>
  <si>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</si>
  <si>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</si>
  <si>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</si>
  <si>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</si>
  <si>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</si>
  <si>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</si>
  <si>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</si>
  <si>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</si>
  <si>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</si>
  <si>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</si>
  <si>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</si>
  <si>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</si>
  <si>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</si>
  <si>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</si>
  <si>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</si>
  <si>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</si>
  <si>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</si>
  <si>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</si>
  <si>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</si>
  <si>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</si>
  <si>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</si>
  <si>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</si>
  <si>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</si>
  <si>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</si>
  <si>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</si>
  <si>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</si>
  <si>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</si>
  <si>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</si>
  <si>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</si>
  <si>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</si>
  <si>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</si>
  <si>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</si>
  <si>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</si>
  <si>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</si>
  <si>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</si>
  <si>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</si>
  <si>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</si>
  <si>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</si>
  <si>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</si>
  <si>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</si>
  <si>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</si>
  <si>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</si>
  <si>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</si>
  <si>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</si>
  <si>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</si>
  <si>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</si>
  <si>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</si>
  <si>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</si>
  <si>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</si>
  <si>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</si>
  <si>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</si>
  <si>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</si>
  <si>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</si>
  <si>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</si>
  <si>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</si>
  <si>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</si>
  <si>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</si>
  <si>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</si>
  <si>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</si>
  <si>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</si>
  <si>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</si>
  <si>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</si>
  <si>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</si>
  <si>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t>
    <phoneticPr fontId="5"/>
  </si>
  <si>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</si>
  <si>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</si>
  <si>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</si>
  <si>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</si>
  <si>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</si>
  <si>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</si>
  <si>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</si>
  <si>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</si>
  <si>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</si>
  <si>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</si>
  <si>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</si>
  <si>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</si>
  <si>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</si>
  <si>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</si>
  <si>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</si>
  <si>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</si>
  <si>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</si>
  <si>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</si>
  <si>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</si>
  <si>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</si>
  <si>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</si>
  <si>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</si>
  <si>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</si>
  <si>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</si>
  <si>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</si>
  <si>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</si>
  <si>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</si>
  <si>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</si>
  <si>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</si>
  <si>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</si>
  <si>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</si>
  <si>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</si>
  <si>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</si>
  <si>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</si>
  <si>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</si>
  <si>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</si>
  <si>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</si>
  <si>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</si>
  <si>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</si>
  <si>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</si>
  <si>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</si>
  <si>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</si>
  <si>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</si>
  <si>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</si>
  <si>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</si>
  <si>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</si>
  <si>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</si>
  <si>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</si>
  <si>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</si>
  <si>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</si>
  <si>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</si>
  <si>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</si>
  <si>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</si>
  <si>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</si>
  <si>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</si>
  <si>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</si>
  <si>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</si>
  <si>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</si>
  <si>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</si>
  <si>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</si>
  <si>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</si>
  <si>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</si>
  <si>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</si>
  <si>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</si>
  <si>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</si>
  <si>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</si>
  <si>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</si>
  <si>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</si>
  <si>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</si>
  <si>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</si>
  <si>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</si>
  <si>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</si>
  <si>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</si>
  <si>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</si>
  <si>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</si>
  <si>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</si>
  <si>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</si>
  <si>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</si>
  <si>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</si>
  <si>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</si>
  <si>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</si>
  <si>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</si>
  <si>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</si>
  <si>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</si>
  <si>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</si>
  <si>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</si>
  <si>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</si>
  <si>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</si>
  <si>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</si>
  <si>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</si>
  <si>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</si>
  <si>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</si>
  <si>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</si>
  <si>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</si>
  <si>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</si>
  <si>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</si>
  <si>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</si>
  <si>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</si>
  <si>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</si>
  <si>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</si>
  <si>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</si>
  <si>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</si>
  <si>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</si>
  <si>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</si>
  <si>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</si>
  <si>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</si>
  <si>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</si>
  <si>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</si>
  <si>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</si>
  <si>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</si>
  <si>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</si>
  <si>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</si>
  <si>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</si>
  <si>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0.64</t>
  </si>
  <si>
    <t>▲ 0.59</t>
  </si>
  <si>
    <t>▲ 0.73</t>
  </si>
  <si>
    <t>一般会計</t>
  </si>
  <si>
    <t>佐賀県工業用水道事業会計</t>
  </si>
  <si>
    <t>佐賀県港湾整備事業特別会計</t>
  </si>
  <si>
    <t>佐賀県産業用地造成事業特別会計</t>
  </si>
  <si>
    <t>証紙特別会計</t>
  </si>
  <si>
    <t>災害救助基金特別会計</t>
  </si>
  <si>
    <t>母子父子寡婦福祉資金特別会計</t>
  </si>
  <si>
    <t>就農支援資金特別会計</t>
  </si>
  <si>
    <t>その他会計（赤字）</t>
  </si>
  <si>
    <t>その他会計（黒字）</t>
  </si>
  <si>
    <t>‐</t>
    <phoneticPr fontId="2"/>
  </si>
  <si>
    <t>‐</t>
    <phoneticPr fontId="2"/>
  </si>
  <si>
    <t>‐</t>
    <phoneticPr fontId="2"/>
  </si>
  <si>
    <t>佐賀県国際交流協会</t>
  </si>
  <si>
    <t>-</t>
    <phoneticPr fontId="2"/>
  </si>
  <si>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</si>
  <si>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</si>
  <si>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</si>
  <si>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</si>
  <si>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</si>
  <si>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</si>
  <si>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</si>
  <si>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</si>
  <si>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</si>
  <si>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</si>
  <si>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</si>
  <si>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</si>
  <si>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</si>
  <si>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</si>
  <si>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</si>
  <si>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</si>
  <si>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</si>
  <si>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</si>
  <si>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</si>
  <si>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</si>
  <si>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</si>
  <si>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</si>
  <si>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</si>
  <si>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</si>
  <si>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</si>
  <si>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</si>
  <si>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</si>
  <si>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</si>
  <si>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</si>
  <si>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</si>
  <si>
    <t>サガン・ドリームス</t>
    <phoneticPr fontId="2"/>
  </si>
  <si>
    <t>佐賀国際重粒子線がん治療財団</t>
  </si>
  <si>
    <t>佐賀県医療センター好生館</t>
  </si>
  <si>
    <t>○</t>
  </si>
  <si>
    <t>大規模施設整備基金</t>
  </si>
  <si>
    <t>地域医療介護総合確保基金</t>
  </si>
  <si>
    <t>文化振興基金</t>
  </si>
  <si>
    <t>退職手当基金</t>
  </si>
  <si>
    <t>佐賀県国民スポーツ大会・全国障害者スポーツ大会運営基金</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</si>
  <si>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</si>
  <si>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</si>
  <si>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</si>
  <si>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</si>
  <si>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</si>
  <si>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将来負担比率、実質公債費率はともに、グループ内平均を下回っている状況にある。
　今後も、これまで同様、地方交付税により後年度に財源措置のある地方債を活用すること等により、県がコントロールできる県債残高を安定的に低下させるなど、実質公債費率の上昇を抑え、将来の健全な財政構造を見据えた財政運営を行っていく。</t>
    <rPh sb="8" eb="10">
      <t>ジッシツ</t>
    </rPh>
    <rPh sb="10" eb="13">
      <t>コウサイヒ</t>
    </rPh>
    <rPh sb="13" eb="14">
      <t>リツ</t>
    </rPh>
    <rPh sb="114" eb="116">
      <t>ジッシツ</t>
    </rPh>
    <rPh sb="116" eb="119">
      <t>コウサイヒ</t>
    </rPh>
    <rPh sb="119" eb="120">
      <t>リツ</t>
    </rPh>
    <rPh sb="121" eb="123">
      <t>ジョウショウ</t>
    </rPh>
    <rPh sb="124" eb="125">
      <t>オサ</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</si>
  <si>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</si>
  <si>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</si>
  <si>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</si>
  <si>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</si>
  <si>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　将来負担比率、有形固定資産減価償却率はともに、グループ内平均を下回っている状況にある。
　今後も、長期保全計画に基づき、計画的な更新を行うことで施設の適切な管理に努めるとともに、地方交付税により後年度に財源措置のある地方債を活用すること等により、県がコントロールできる県債残高を安定的に低下させるなど、将来の健全な財政構造を見据えた財政運営を行っ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8" eb="29">
      <t>ナイ</t>
    </rPh>
    <rPh sb="29" eb="31">
      <t>ヘイキン</t>
    </rPh>
    <rPh sb="32" eb="34">
      <t>シタマワ</t>
    </rPh>
    <rPh sb="38" eb="40">
      <t>ジョウキョウ</t>
    </rPh>
    <rPh sb="46" eb="48">
      <t>コンゴ</t>
    </rPh>
    <rPh sb="50" eb="52">
      <t>チョウキ</t>
    </rPh>
    <rPh sb="52" eb="54">
      <t>ホゼン</t>
    </rPh>
    <rPh sb="54" eb="56">
      <t>ケイカク</t>
    </rPh>
    <rPh sb="57" eb="58">
      <t>モト</t>
    </rPh>
    <rPh sb="61" eb="63">
      <t>ケイカク</t>
    </rPh>
    <rPh sb="63" eb="64">
      <t>テキ</t>
    </rPh>
    <rPh sb="65" eb="67">
      <t>コウシン</t>
    </rPh>
    <rPh sb="68" eb="69">
      <t>オコナ</t>
    </rPh>
    <rPh sb="73" eb="75">
      <t>シセツ</t>
    </rPh>
    <rPh sb="76" eb="78">
      <t>テキセツ</t>
    </rPh>
    <rPh sb="79" eb="81">
      <t>カンリ</t>
    </rPh>
    <rPh sb="82" eb="83">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</si>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</sst>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c:ext xmlns:c16="http://schemas.microsoft.com/office/drawing/2014/chart" uri="{C3380CC4-5D6E-409C-BE32-E72D297353CC}">
              <c16:uniqueId val="{00000000-E6FB-47F0-B141-F344BC344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112211</c:v>
                </c:pt>
                <c:pt idx="1">
                  <c:v>117272</c:v>
                </c:pt>
                <c:pt idx="2">
                  <c:v>106978</c:v>
                </c:pt>
                <c:pt idx="3">
                  <c:v>102663</c:v>
                </c:pt>
                <c:pt idx="4">
                  <c:v>107334</c:v>
                </c:pt>
              </c:numCache>
            </c:numRef>
          </c:val>
          <c:smooth val="0"/>
          <c:extLst>
            <c:ext xmlns:c16="http://schemas.microsoft.com/office/drawing/2014/chart" uri="{C3380CC4-5D6E-409C-BE32-E72D297353CC}">
              <c16:uniqueId val="{00000001-E6FB-47F0-B141-F344BC344B25}"/>
            </c:ext>
          </c:extLst>
        </c:ser>
        <c:dLbls>
          <c:showLegendKey val="0"/>
          <c:showVal val="0"/>
          <c:showCatName val="0"/>
          <c:showSerName val="0"/>
          <c:showPercent val="0"/>
          <c:showBubbleSize val="0"/>
        </c:dLbls>
        <c:marker val="1"/>
        <c:smooth val="0"/>
        <c:axId val="199471184"/>
        <c:axId val="199471576"/>
      </c:lineChart>
      <c:catAx>
        <c:axId val="19947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471576"/>
        <c:crosses val="autoZero"/>
        <c:auto val="1"/>
        <c:lblAlgn val="ctr"/>
        <c:lblOffset val="100"/>
        <c:tickLblSkip val="1"/>
        <c:tickMarkSkip val="1"/>
        <c:noMultiLvlLbl val="0"/>
      </c:catAx>
      <c:valAx>
        <c:axId val="199471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47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1.61</c:v>
                </c:pt>
                <c:pt idx="1">
                  <c:v>2.08</c:v>
                </c:pt>
                <c:pt idx="2">
                  <c:v>2.14</c:v>
                </c:pt>
                <c:pt idx="3">
                  <c:v>1.55</c:v>
                </c:pt>
                <c:pt idx="4">
                  <c:v>1.84</c:v>
                </c:pt>
              </c:numCache>
            </c:numRef>
          </c:val>
          <c:extLst>
            <c:ext xmlns:c16="http://schemas.microsoft.com/office/drawing/2014/chart" uri="{C3380CC4-5D6E-409C-BE32-E72D297353CC}">
              <c16:uniqueId val="{00000000-CD56-4D7D-808F-EE2408D03C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6.47</c:v>
                </c:pt>
                <c:pt idx="1">
                  <c:v>6.38</c:v>
                </c:pt>
                <c:pt idx="2">
                  <c:v>5.58</c:v>
                </c:pt>
                <c:pt idx="3">
                  <c:v>6.72</c:v>
                </c:pt>
                <c:pt idx="4">
                  <c:v>5.76</c:v>
                </c:pt>
              </c:numCache>
            </c:numRef>
          </c:val>
          <c:extLst>
            <c:ext xmlns:c16="http://schemas.microsoft.com/office/drawing/2014/chart" uri="{C3380CC4-5D6E-409C-BE32-E72D297353CC}">
              <c16:uniqueId val="{00000001-CD56-4D7D-808F-EE2408D03C3C}"/>
            </c:ext>
          </c:extLst>
        </c:ser>
        <c:dLbls>
          <c:showLegendKey val="0"/>
          <c:showVal val="0"/>
          <c:showCatName val="0"/>
          <c:showSerName val="0"/>
          <c:showPercent val="0"/>
          <c:showBubbleSize val="0"/>
        </c:dLbls>
        <c:gapWidth val="250"/>
        <c:overlap val="100"/>
        <c:axId val="367602520"/>
        <c:axId val="36760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0.47</c:v>
                </c:pt>
                <c:pt idx="2">
                  <c:v>-0.59</c:v>
                </c:pt>
                <c:pt idx="3">
                  <c:v>0.45</c:v>
                </c:pt>
                <c:pt idx="4">
                  <c:v>-0.73</c:v>
                </c:pt>
              </c:numCache>
            </c:numRef>
          </c:val>
          <c:smooth val="0"/>
          <c:extLst>
            <c:ext xmlns:c16="http://schemas.microsoft.com/office/drawing/2014/chart" uri="{C3380CC4-5D6E-409C-BE32-E72D297353CC}">
              <c16:uniqueId val="{00000002-CD56-4D7D-808F-EE2408D03C3C}"/>
            </c:ext>
          </c:extLst>
        </c:ser>
        <c:dLbls>
          <c:showLegendKey val="0"/>
          <c:showVal val="0"/>
          <c:showCatName val="0"/>
          <c:showSerName val="0"/>
          <c:showPercent val="0"/>
          <c:showBubbleSize val="0"/>
        </c:dLbls>
        <c:marker val="1"/>
        <c:smooth val="0"/>
        <c:axId val="367602520"/>
        <c:axId val="367602912"/>
      </c:lineChart>
      <c:catAx>
        <c:axId val="36760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602912"/>
        <c:crosses val="autoZero"/>
        <c:auto val="1"/>
        <c:lblAlgn val="ctr"/>
        <c:lblOffset val="100"/>
        <c:tickLblSkip val="1"/>
        <c:tickMarkSkip val="1"/>
        <c:noMultiLvlLbl val="0"/>
      </c:catAx>
      <c:valAx>
        <c:axId val="36760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60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C2-4A41-855A-296FF95185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C2-4A41-855A-296FF9518596}"/>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C2-4A41-855A-296FF9518596}"/>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CC2-4A41-855A-296FF9518596}"/>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CC2-4A41-855A-296FF9518596}"/>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6CC2-4A41-855A-296FF9518596}"/>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0.17</c:v>
                </c:pt>
                <c:pt idx="4">
                  <c:v>#N/A</c:v>
                </c:pt>
                <c:pt idx="5">
                  <c:v>0.02</c:v>
                </c:pt>
                <c:pt idx="6">
                  <c:v>#N/A</c:v>
                </c:pt>
                <c:pt idx="7">
                  <c:v>0.23</c:v>
                </c:pt>
                <c:pt idx="8">
                  <c:v>#N/A</c:v>
                </c:pt>
                <c:pt idx="9">
                  <c:v>0.21</c:v>
                </c:pt>
              </c:numCache>
            </c:numRef>
          </c:val>
          <c:extLst>
            <c:ext xmlns:c16="http://schemas.microsoft.com/office/drawing/2014/chart" uri="{C3380CC4-5D6E-409C-BE32-E72D297353CC}">
              <c16:uniqueId val="{00000006-6CC2-4A41-855A-296FF9518596}"/>
            </c:ext>
          </c:extLst>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0.21</c:v>
                </c:pt>
                <c:pt idx="4">
                  <c:v>#N/A</c:v>
                </c:pt>
                <c:pt idx="5">
                  <c:v>0.25</c:v>
                </c:pt>
                <c:pt idx="6">
                  <c:v>#N/A</c:v>
                </c:pt>
                <c:pt idx="7">
                  <c:v>0.28999999999999998</c:v>
                </c:pt>
                <c:pt idx="8">
                  <c:v>#N/A</c:v>
                </c:pt>
                <c:pt idx="9">
                  <c:v>0.25</c:v>
                </c:pt>
              </c:numCache>
            </c:numRef>
          </c:val>
          <c:extLst>
            <c:ext xmlns:c16="http://schemas.microsoft.com/office/drawing/2014/chart" uri="{C3380CC4-5D6E-409C-BE32-E72D297353CC}">
              <c16:uniqueId val="{00000007-6CC2-4A41-855A-296FF9518596}"/>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0.65</c:v>
                </c:pt>
                <c:pt idx="2">
                  <c:v>#N/A</c:v>
                </c:pt>
                <c:pt idx="3">
                  <c:v>0.67</c:v>
                </c:pt>
                <c:pt idx="4">
                  <c:v>#N/A</c:v>
                </c:pt>
                <c:pt idx="5">
                  <c:v>0.71</c:v>
                </c:pt>
                <c:pt idx="6">
                  <c:v>#N/A</c:v>
                </c:pt>
                <c:pt idx="7">
                  <c:v>0.77</c:v>
                </c:pt>
                <c:pt idx="8">
                  <c:v>#N/A</c:v>
                </c:pt>
                <c:pt idx="9">
                  <c:v>0.81</c:v>
                </c:pt>
              </c:numCache>
            </c:numRef>
          </c:val>
          <c:extLst>
            <c:ext xmlns:c16="http://schemas.microsoft.com/office/drawing/2014/chart" uri="{C3380CC4-5D6E-409C-BE32-E72D297353CC}">
              <c16:uniqueId val="{00000008-6CC2-4A41-855A-296FF95185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1.57</c:v>
                </c:pt>
                <c:pt idx="2">
                  <c:v>#N/A</c:v>
                </c:pt>
                <c:pt idx="3">
                  <c:v>2.04</c:v>
                </c:pt>
                <c:pt idx="4">
                  <c:v>#N/A</c:v>
                </c:pt>
                <c:pt idx="5">
                  <c:v>2.11</c:v>
                </c:pt>
                <c:pt idx="6">
                  <c:v>#N/A</c:v>
                </c:pt>
                <c:pt idx="7">
                  <c:v>1.52</c:v>
                </c:pt>
                <c:pt idx="8">
                  <c:v>#N/A</c:v>
                </c:pt>
                <c:pt idx="9">
                  <c:v>1.81</c:v>
                </c:pt>
              </c:numCache>
            </c:numRef>
          </c:val>
          <c:extLst>
            <c:ext xmlns:c16="http://schemas.microsoft.com/office/drawing/2014/chart" uri="{C3380CC4-5D6E-409C-BE32-E72D297353CC}">
              <c16:uniqueId val="{00000009-6CC2-4A41-855A-296FF9518596}"/>
            </c:ext>
          </c:extLst>
        </c:ser>
        <c:dLbls>
          <c:showLegendKey val="0"/>
          <c:showVal val="0"/>
          <c:showCatName val="0"/>
          <c:showSerName val="0"/>
          <c:showPercent val="0"/>
          <c:showBubbleSize val="0"/>
        </c:dLbls>
        <c:gapWidth val="150"/>
        <c:overlap val="100"/>
        <c:axId val="368624552"/>
        <c:axId val="368624944"/>
      </c:barChart>
      <c:catAx>
        <c:axId val="36862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624944"/>
        <c:crosses val="autoZero"/>
        <c:auto val="1"/>
        <c:lblAlgn val="ctr"/>
        <c:lblOffset val="100"/>
        <c:tickLblSkip val="1"/>
        <c:tickMarkSkip val="1"/>
        <c:noMultiLvlLbl val="0"/>
      </c:catAx>
      <c:valAx>
        <c:axId val="36862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62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43754</c:v>
                </c:pt>
                <c:pt idx="5">
                  <c:v>46046</c:v>
                </c:pt>
                <c:pt idx="8">
                  <c:v>46749</c:v>
                </c:pt>
                <c:pt idx="11">
                  <c:v>47350</c:v>
                </c:pt>
                <c:pt idx="14">
                  <c:v>47094</c:v>
                </c:pt>
              </c:numCache>
            </c:numRef>
          </c:val>
          <c:extLst>
            <c:ext xmlns:c16="http://schemas.microsoft.com/office/drawing/2014/chart" uri="{C3380CC4-5D6E-409C-BE32-E72D297353CC}">
              <c16:uniqueId val="{00000000-F886-4C31-B897-134D421A5A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14</c:v>
                </c:pt>
                <c:pt idx="3">
                  <c:v>8</c:v>
                </c:pt>
                <c:pt idx="6">
                  <c:v>9</c:v>
                </c:pt>
                <c:pt idx="9">
                  <c:v>4</c:v>
                </c:pt>
                <c:pt idx="12">
                  <c:v>1</c:v>
                </c:pt>
              </c:numCache>
            </c:numRef>
          </c:val>
          <c:extLst>
            <c:ext xmlns:c16="http://schemas.microsoft.com/office/drawing/2014/chart" uri="{C3380CC4-5D6E-409C-BE32-E72D297353CC}">
              <c16:uniqueId val="{00000001-F886-4C31-B897-134D421A5A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3492</c:v>
                </c:pt>
                <c:pt idx="3">
                  <c:v>2987</c:v>
                </c:pt>
                <c:pt idx="6">
                  <c:v>2108</c:v>
                </c:pt>
                <c:pt idx="9">
                  <c:v>1788</c:v>
                </c:pt>
                <c:pt idx="12">
                  <c:v>1507</c:v>
                </c:pt>
              </c:numCache>
            </c:numRef>
          </c:val>
          <c:extLst>
            <c:ext xmlns:c16="http://schemas.microsoft.com/office/drawing/2014/chart" uri="{C3380CC4-5D6E-409C-BE32-E72D297353CC}">
              <c16:uniqueId val="{00000002-F886-4C31-B897-134D421A5A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86-4C31-B897-134D421A5A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86-4C31-B897-134D421A5A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333</c:v>
                </c:pt>
                <c:pt idx="6">
                  <c:v>667</c:v>
                </c:pt>
                <c:pt idx="9">
                  <c:v>1000</c:v>
                </c:pt>
                <c:pt idx="12">
                  <c:v>1333</c:v>
                </c:pt>
              </c:numCache>
            </c:numRef>
          </c:val>
          <c:extLst>
            <c:ext xmlns:c16="http://schemas.microsoft.com/office/drawing/2014/chart" uri="{C3380CC4-5D6E-409C-BE32-E72D297353CC}">
              <c16:uniqueId val="{00000005-F886-4C31-B897-134D421A5A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86-4C31-B897-134D421A5A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67157</c:v>
                </c:pt>
                <c:pt idx="3">
                  <c:v>66499</c:v>
                </c:pt>
                <c:pt idx="6">
                  <c:v>65279</c:v>
                </c:pt>
                <c:pt idx="9">
                  <c:v>64534</c:v>
                </c:pt>
                <c:pt idx="12">
                  <c:v>65338</c:v>
                </c:pt>
              </c:numCache>
            </c:numRef>
          </c:val>
          <c:extLst>
            <c:ext xmlns:c16="http://schemas.microsoft.com/office/drawing/2014/chart" uri="{C3380CC4-5D6E-409C-BE32-E72D297353CC}">
              <c16:uniqueId val="{00000007-F886-4C31-B897-134D421A5AE7}"/>
            </c:ext>
          </c:extLst>
        </c:ser>
        <c:dLbls>
          <c:showLegendKey val="0"/>
          <c:showVal val="0"/>
          <c:showCatName val="0"/>
          <c:showSerName val="0"/>
          <c:showPercent val="0"/>
          <c:showBubbleSize val="0"/>
        </c:dLbls>
        <c:gapWidth val="100"/>
        <c:overlap val="100"/>
        <c:axId val="368626120"/>
        <c:axId val="36862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26926</c:v>
                </c:pt>
                <c:pt idx="2">
                  <c:v>#N/A</c:v>
                </c:pt>
                <c:pt idx="3">
                  <c:v>#N/A</c:v>
                </c:pt>
                <c:pt idx="4">
                  <c:v>23781</c:v>
                </c:pt>
                <c:pt idx="5">
                  <c:v>#N/A</c:v>
                </c:pt>
                <c:pt idx="6">
                  <c:v>#N/A</c:v>
                </c:pt>
                <c:pt idx="7">
                  <c:v>21314</c:v>
                </c:pt>
                <c:pt idx="8">
                  <c:v>#N/A</c:v>
                </c:pt>
                <c:pt idx="9">
                  <c:v>#N/A</c:v>
                </c:pt>
                <c:pt idx="10">
                  <c:v>19976</c:v>
                </c:pt>
                <c:pt idx="11">
                  <c:v>#N/A</c:v>
                </c:pt>
                <c:pt idx="12">
                  <c:v>#N/A</c:v>
                </c:pt>
                <c:pt idx="13">
                  <c:v>21085</c:v>
                </c:pt>
                <c:pt idx="14">
                  <c:v>#N/A</c:v>
                </c:pt>
              </c:numCache>
            </c:numRef>
          </c:val>
          <c:smooth val="0"/>
          <c:extLst>
            <c:ext xmlns:c16="http://schemas.microsoft.com/office/drawing/2014/chart" uri="{C3380CC4-5D6E-409C-BE32-E72D297353CC}">
              <c16:uniqueId val="{00000008-F886-4C31-B897-134D421A5AE7}"/>
            </c:ext>
          </c:extLst>
        </c:ser>
        <c:dLbls>
          <c:showLegendKey val="0"/>
          <c:showVal val="0"/>
          <c:showCatName val="0"/>
          <c:showSerName val="0"/>
          <c:showPercent val="0"/>
          <c:showBubbleSize val="0"/>
        </c:dLbls>
        <c:marker val="1"/>
        <c:smooth val="0"/>
        <c:axId val="368626120"/>
        <c:axId val="368626512"/>
      </c:lineChart>
      <c:catAx>
        <c:axId val="36862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626512"/>
        <c:crosses val="autoZero"/>
        <c:auto val="1"/>
        <c:lblAlgn val="ctr"/>
        <c:lblOffset val="100"/>
        <c:tickLblSkip val="1"/>
        <c:tickMarkSkip val="1"/>
        <c:noMultiLvlLbl val="0"/>
      </c:catAx>
      <c:valAx>
        <c:axId val="36862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62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542872</c:v>
                </c:pt>
                <c:pt idx="5">
                  <c:v>542179</c:v>
                </c:pt>
                <c:pt idx="8">
                  <c:v>536033</c:v>
                </c:pt>
                <c:pt idx="11">
                  <c:v>525119</c:v>
                </c:pt>
                <c:pt idx="14">
                  <c:v>514771</c:v>
                </c:pt>
              </c:numCache>
            </c:numRef>
          </c:val>
          <c:extLst>
            <c:ext xmlns:c16="http://schemas.microsoft.com/office/drawing/2014/chart" uri="{C3380CC4-5D6E-409C-BE32-E72D297353CC}">
              <c16:uniqueId val="{00000000-19E6-4A8D-A57C-8DB86558F8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18348</c:v>
                </c:pt>
                <c:pt idx="5">
                  <c:v>17075</c:v>
                </c:pt>
                <c:pt idx="8">
                  <c:v>16108</c:v>
                </c:pt>
                <c:pt idx="11">
                  <c:v>15258</c:v>
                </c:pt>
                <c:pt idx="14">
                  <c:v>14769</c:v>
                </c:pt>
              </c:numCache>
            </c:numRef>
          </c:val>
          <c:extLst>
            <c:ext xmlns:c16="http://schemas.microsoft.com/office/drawing/2014/chart" uri="{C3380CC4-5D6E-409C-BE32-E72D297353CC}">
              <c16:uniqueId val="{00000001-19E6-4A8D-A57C-8DB86558F8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59430</c:v>
                </c:pt>
                <c:pt idx="5">
                  <c:v>59041</c:v>
                </c:pt>
                <c:pt idx="8">
                  <c:v>60804</c:v>
                </c:pt>
                <c:pt idx="11">
                  <c:v>62932</c:v>
                </c:pt>
                <c:pt idx="14">
                  <c:v>56911</c:v>
                </c:pt>
              </c:numCache>
            </c:numRef>
          </c:val>
          <c:extLst>
            <c:ext xmlns:c16="http://schemas.microsoft.com/office/drawing/2014/chart" uri="{C3380CC4-5D6E-409C-BE32-E72D297353CC}">
              <c16:uniqueId val="{00000002-19E6-4A8D-A57C-8DB86558F8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62</c:v>
                </c:pt>
                <c:pt idx="3">
                  <c:v>0</c:v>
                </c:pt>
                <c:pt idx="6">
                  <c:v>0</c:v>
                </c:pt>
                <c:pt idx="9">
                  <c:v>0</c:v>
                </c:pt>
                <c:pt idx="12">
                  <c:v>0</c:v>
                </c:pt>
              </c:numCache>
            </c:numRef>
          </c:val>
          <c:extLst>
            <c:ext xmlns:c16="http://schemas.microsoft.com/office/drawing/2014/chart" uri="{C3380CC4-5D6E-409C-BE32-E72D297353CC}">
              <c16:uniqueId val="{00000003-19E6-4A8D-A57C-8DB86558F8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E6-4A8D-A57C-8DB86558F8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2380</c:v>
                </c:pt>
                <c:pt idx="3">
                  <c:v>1805</c:v>
                </c:pt>
                <c:pt idx="6">
                  <c:v>1205</c:v>
                </c:pt>
                <c:pt idx="9">
                  <c:v>768</c:v>
                </c:pt>
                <c:pt idx="12">
                  <c:v>766</c:v>
                </c:pt>
              </c:numCache>
            </c:numRef>
          </c:val>
          <c:extLst>
            <c:ext xmlns:c16="http://schemas.microsoft.com/office/drawing/2014/chart" uri="{C3380CC4-5D6E-409C-BE32-E72D297353CC}">
              <c16:uniqueId val="{00000005-19E6-4A8D-A57C-8DB86558F8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124162</c:v>
                </c:pt>
                <c:pt idx="3">
                  <c:v>115465</c:v>
                </c:pt>
                <c:pt idx="6">
                  <c:v>118202</c:v>
                </c:pt>
                <c:pt idx="9">
                  <c:v>113726</c:v>
                </c:pt>
                <c:pt idx="12">
                  <c:v>114018</c:v>
                </c:pt>
              </c:numCache>
            </c:numRef>
          </c:val>
          <c:extLst>
            <c:ext xmlns:c16="http://schemas.microsoft.com/office/drawing/2014/chart" uri="{C3380CC4-5D6E-409C-BE32-E72D297353CC}">
              <c16:uniqueId val="{00000006-19E6-4A8D-A57C-8DB86558F8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E6-4A8D-A57C-8DB86558F8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9E6-4A8D-A57C-8DB86558F8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12987</c:v>
                </c:pt>
                <c:pt idx="3">
                  <c:v>10019</c:v>
                </c:pt>
                <c:pt idx="6">
                  <c:v>7964</c:v>
                </c:pt>
                <c:pt idx="9">
                  <c:v>6183</c:v>
                </c:pt>
                <c:pt idx="12">
                  <c:v>4826</c:v>
                </c:pt>
              </c:numCache>
            </c:numRef>
          </c:val>
          <c:extLst>
            <c:ext xmlns:c16="http://schemas.microsoft.com/office/drawing/2014/chart" uri="{C3380CC4-5D6E-409C-BE32-E72D297353CC}">
              <c16:uniqueId val="{00000009-19E6-4A8D-A57C-8DB86558F8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723672</c:v>
                </c:pt>
                <c:pt idx="3">
                  <c:v>722305</c:v>
                </c:pt>
                <c:pt idx="6">
                  <c:v>717553</c:v>
                </c:pt>
                <c:pt idx="9">
                  <c:v>711667</c:v>
                </c:pt>
                <c:pt idx="12">
                  <c:v>704829</c:v>
                </c:pt>
              </c:numCache>
            </c:numRef>
          </c:val>
          <c:extLst>
            <c:ext xmlns:c16="http://schemas.microsoft.com/office/drawing/2014/chart" uri="{C3380CC4-5D6E-409C-BE32-E72D297353CC}">
              <c16:uniqueId val="{0000000A-19E6-4A8D-A57C-8DB86558F883}"/>
            </c:ext>
          </c:extLst>
        </c:ser>
        <c:dLbls>
          <c:showLegendKey val="0"/>
          <c:showVal val="0"/>
          <c:showCatName val="0"/>
          <c:showSerName val="0"/>
          <c:showPercent val="0"/>
          <c:showBubbleSize val="0"/>
        </c:dLbls>
        <c:gapWidth val="100"/>
        <c:overlap val="100"/>
        <c:axId val="373815936"/>
        <c:axId val="373816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242614</c:v>
                </c:pt>
                <c:pt idx="2">
                  <c:v>#N/A</c:v>
                </c:pt>
                <c:pt idx="3">
                  <c:v>#N/A</c:v>
                </c:pt>
                <c:pt idx="4">
                  <c:v>231300</c:v>
                </c:pt>
                <c:pt idx="5">
                  <c:v>#N/A</c:v>
                </c:pt>
                <c:pt idx="6">
                  <c:v>#N/A</c:v>
                </c:pt>
                <c:pt idx="7">
                  <c:v>231979</c:v>
                </c:pt>
                <c:pt idx="8">
                  <c:v>#N/A</c:v>
                </c:pt>
                <c:pt idx="9">
                  <c:v>#N/A</c:v>
                </c:pt>
                <c:pt idx="10">
                  <c:v>229034</c:v>
                </c:pt>
                <c:pt idx="11">
                  <c:v>#N/A</c:v>
                </c:pt>
                <c:pt idx="12">
                  <c:v>#N/A</c:v>
                </c:pt>
                <c:pt idx="13">
                  <c:v>237987</c:v>
                </c:pt>
                <c:pt idx="14">
                  <c:v>#N/A</c:v>
                </c:pt>
              </c:numCache>
            </c:numRef>
          </c:val>
          <c:smooth val="0"/>
          <c:extLst>
            <c:ext xmlns:c16="http://schemas.microsoft.com/office/drawing/2014/chart" uri="{C3380CC4-5D6E-409C-BE32-E72D297353CC}">
              <c16:uniqueId val="{0000000B-19E6-4A8D-A57C-8DB86558F883}"/>
            </c:ext>
          </c:extLst>
        </c:ser>
        <c:dLbls>
          <c:showLegendKey val="0"/>
          <c:showVal val="0"/>
          <c:showCatName val="0"/>
          <c:showSerName val="0"/>
          <c:showPercent val="0"/>
          <c:showBubbleSize val="0"/>
        </c:dLbls>
        <c:marker val="1"/>
        <c:smooth val="0"/>
        <c:axId val="373815936"/>
        <c:axId val="373816328"/>
      </c:lineChart>
      <c:catAx>
        <c:axId val="3738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816328"/>
        <c:crosses val="autoZero"/>
        <c:auto val="1"/>
        <c:lblAlgn val="ctr"/>
        <c:lblOffset val="100"/>
        <c:tickLblSkip val="1"/>
        <c:tickMarkSkip val="1"/>
        <c:noMultiLvlLbl val="0"/>
      </c:catAx>
      <c:valAx>
        <c:axId val="37381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8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14679</c:v>
                </c:pt>
                <c:pt idx="1">
                  <c:v>17458</c:v>
                </c:pt>
                <c:pt idx="2">
                  <c:v>14858</c:v>
                </c:pt>
              </c:numCache>
            </c:numRef>
          </c:val>
          <c:extLst>
            <c:ext xmlns:c16="http://schemas.microsoft.com/office/drawing/2014/chart" uri="{C3380CC4-5D6E-409C-BE32-E72D297353CC}">
              <c16:uniqueId val="{00000000-C656-4763-8B1F-9D1814E854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9525</c:v>
                </c:pt>
                <c:pt idx="1">
                  <c:v>8330</c:v>
                </c:pt>
                <c:pt idx="2">
                  <c:v>7507</c:v>
                </c:pt>
              </c:numCache>
            </c:numRef>
          </c:val>
          <c:extLst>
            <c:ext xmlns:c16="http://schemas.microsoft.com/office/drawing/2014/chart" uri="{C3380CC4-5D6E-409C-BE32-E72D297353CC}">
              <c16:uniqueId val="{00000001-C656-4763-8B1F-9D1814E854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30859</c:v>
                </c:pt>
                <c:pt idx="1">
                  <c:v>29928</c:v>
                </c:pt>
                <c:pt idx="2">
                  <c:v>28385</c:v>
                </c:pt>
              </c:numCache>
            </c:numRef>
          </c:val>
          <c:extLst>
            <c:ext xmlns:c16="http://schemas.microsoft.com/office/drawing/2014/chart" uri="{C3380CC4-5D6E-409C-BE32-E72D297353CC}">
              <c16:uniqueId val="{00000002-C656-4763-8B1F-9D1814E854EA}"/>
            </c:ext>
          </c:extLst>
        </c:ser>
        <c:dLbls>
          <c:showLegendKey val="0"/>
          <c:showVal val="0"/>
          <c:showCatName val="0"/>
          <c:showSerName val="0"/>
          <c:showPercent val="0"/>
          <c:showBubbleSize val="0"/>
        </c:dLbls>
        <c:gapWidth val="120"/>
        <c:overlap val="100"/>
        <c:axId val="373817504"/>
        <c:axId val="373817896"/>
      </c:barChart>
      <c:catAx>
        <c:axId val="37381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817896"/>
        <c:crosses val="autoZero"/>
        <c:auto val="1"/>
        <c:lblAlgn val="ctr"/>
        <c:lblOffset val="100"/>
        <c:tickLblSkip val="1"/>
        <c:tickMarkSkip val="1"/>
        <c:noMultiLvlLbl val="0"/>
      </c:catAx>
      <c:valAx>
        <c:axId val="373817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81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{CD4C4C64-0192-45E7-B4DF-CB64CF24D2E4}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E3C-4365-8124-2D3700A9FE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{F73B1E73-CC3E-47DB-9266-B0CC2CBE755C}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C-4365-8124-2D3700A9FE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{555F34A9-E96B-4E83-9FC8-FC8BE5CC9E4E}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C-4365-8124-2D3700A9FE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{E9ED14C3-9672-43DE-A54C-3B2ED0F45627}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C-4365-8124-2D3700A9FE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{97636D0B-7949-4ACB-85DA-8D44D4A5751E}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C-4365-8124-2D3700A9FE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{75EA7EE9-8F98-4737-8F53-6CEB2BDDBB02}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E3C-4365-8124-2D3700A9FE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{8C8457A6-CF04-4D99-AE42-75BD5F736403}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E3C-4365-8124-2D3700A9FE4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{00DA50C8-2EAD-4725-BE23-82CC4C7BFD0F}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E3C-4365-8124-2D3700A9FE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{25E494DD-9B31-4049-8D4B-8B1D06DBB33D}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E3C-4365-8124-2D3700A9FE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50.9</c:v>
                </c:pt>
              </c:numCache>
            </c:numRef>
          </c:xVal>
          <c:yVal>
            <c:numRef>
              <c:f>公会計指標分析・財政指標組合せ分析表!$BP$51:$DC$51</c:f>
              <c:numCache>
                <c:formatCode>#,##0.0;"▲ "#,##0.0</c:formatCode>
                <c:ptCount val="40"/>
                <c:pt idx="24">
                  <c:v>107.1</c:v>
                </c:pt>
              </c:numCache>
            </c:numRef>
          </c:yVal>
          <c:smooth val="0"/>
          <c:extLst>
            <c:ext xmlns:c16="http://schemas.microsoft.com/office/drawing/2014/chart" uri="{C3380CC4-5D6E-409C-BE32-E72D297353CC}">
              <c16:uniqueId val="{00000009-2E3C-4365-8124-2D3700A9FE4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{EE2686E0-A707-4126-BF8F-2BF172ACCD54}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E3C-4365-8124-2D3700A9FE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{EC73D697-0A30-4D16-8D3B-B4271E526954}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C-4365-8124-2D3700A9FE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{AF81C3B8-3E8D-4FA7-B52A-84E5C4FB37D8}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C-4365-8124-2D3700A9FE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{892788B9-7063-4A50-9AFF-7E01D5151C26}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C-4365-8124-2D3700A9FE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{625110E8-E729-4F0F-AE36-4AA92A4D0B46}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C-4365-8124-2D3700A9FE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{05FCF9D5-B660-4B3B-989C-1C5556DF2162}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E3C-4365-8124-2D3700A9FE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{9E7842DF-0D34-43D5-B8AD-DFDC80162033}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E3C-4365-8124-2D3700A9FE4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{903809BA-2F8D-4F3A-940A-2C4F5C43599B}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E3C-4365-8124-2D3700A9FE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{EDC34488-E4CE-41EA-8AC6-BA0F383F28E1}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E3C-4365-8124-2D3700A9FE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numCache>
            </c:numRef>
          </c:xVal>
          <c:yVal>
            <c:numRef>
              <c:f>公会計指標分析・財政指標組合せ分析表!$BP$55:$DC$55</c:f>
              <c:numCache>
                <c:formatCode>#,##0.0;"▲ "#,##0.0</c:formatCode>
                <c:ptCount val="40"/>
                <c:pt idx="24">
                  <c:v>174.6</c:v>
                </c:pt>
              </c:numCache>
            </c:numRef>
          </c:yVal>
          <c:smooth val="0"/>
          <c:extLst>
            <c:ext xmlns:c16="http://schemas.microsoft.com/office/drawing/2014/chart" uri="{C3380CC4-5D6E-409C-BE32-E72D297353CC}">
              <c16:uniqueId val="{00000013-2E3C-4365-8124-2D3700A9FE45}"/>
            </c:ext>
          </c:extLst>
        </c:ser>
        <c:dLbls>
          <c:showLegendKey val="0"/>
          <c:showVal val="1"/>
          <c:showCatName val="0"/>
          <c:showSerName val="0"/>
          <c:showPercent val="0"/>
          <c:showBubbleSize val="0"/>
        </c:dLbls>
        <c:axId val="46179840"/>
        <c:axId val="46181760"/>
      </c:scatterChart>
      <c:valAx>
        <c:axId val="46179840"/>
        <c:scaling>
          <c:orientation val="minMax"/>
          <c:max val="53.5"/>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{BBDE30BD-D267-4BB4-ADA4-035C70F86BE2}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3D-438D-B15A-59B64EB050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{12179F4D-8E7A-4643-9C63-7052F11C316F}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3D-438D-B15A-59B64EB050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{8084E053-2E03-4560-A912-E66E7B7BE78C}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3D-438D-B15A-59B64EB050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{058CAD0A-0D3B-42BE-97CF-7A5B04F558A2}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3D-438D-B15A-59B64EB050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{950A13F3-8FA2-4179-B827-4DF2CE01B83A}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3D-438D-B15A-59B64EB0502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{05867694-81A1-462B-92D1-586F78B23E89}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3D-438D-B15A-59B64EB0502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{E5688EF3-6141-4ADF-963C-0AA331AF28B1}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3D-438D-B15A-59B64EB0502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{BCF1656B-C230-405D-AD7F-3DD5815A824A}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3D-438D-B15A-59B64EB0502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{D888C771-9BD1-413F-98CE-189B3EB02729}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3D-438D-B15A-59B64EB050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12.1</c:v>
                </c:pt>
                <c:pt idx="16">
                  <c:v>11.2</c:v>
                </c:pt>
                <c:pt idx="24">
                  <c:v>10</c:v>
                </c:pt>
                <c:pt idx="32">
                  <c:v>9.6</c:v>
                </c:pt>
              </c:numCache>
            </c:numRef>
          </c:xVal>
          <c:yVal>
            <c:numRef>
              <c:f>公会計指標分析・財政指標組合せ分析表!$BP$73:$DC$73</c:f>
              <c:numCache>
                <c:formatCode>#,##0.0;"▲ "#,##0.0</c:formatCode>
                <c:ptCount val="40"/>
                <c:pt idx="0">
                  <c:v>114.1</c:v>
                </c:pt>
                <c:pt idx="8">
                  <c:v>108.2</c:v>
                </c:pt>
                <c:pt idx="16">
                  <c:v>106.6</c:v>
                </c:pt>
                <c:pt idx="24">
                  <c:v>107.1</c:v>
                </c:pt>
                <c:pt idx="32">
                  <c:v>112.2</c:v>
                </c:pt>
              </c:numCache>
            </c:numRef>
          </c:yVal>
          <c:smooth val="0"/>
          <c:extLst>
            <c:ext xmlns:c16="http://schemas.microsoft.com/office/drawing/2014/chart" uri="{C3380CC4-5D6E-409C-BE32-E72D297353CC}">
              <c16:uniqueId val="{00000009-A53D-438D-B15A-59B64EB0502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{44B49FBA-E2E1-4E9E-A37D-CFDE75E68BD6}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3D-438D-B15A-59B64EB050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{31E3E1CA-27BC-4B02-8DEE-9AC0E1D873F0}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3D-438D-B15A-59B64EB050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{94E1C0C6-DC91-46F2-BBCD-BD9CB1349CCF}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3D-438D-B15A-59B64EB050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{2F8961B9-A15E-496F-BCF2-A6B828E66DA1}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3D-438D-B15A-59B64EB050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{FD11A38F-3F41-4064-96F2-4AB4775180E1}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3D-438D-B15A-59B64EB0502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{965A2065-2FC0-4F25-8901-E543852D73AD}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3D-438D-B15A-59B64EB0502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{E7253152-1A74-49B5-81EC-98D6A75A9CC5}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3D-438D-B15A-59B64EB0502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{A673DDCA-B6A6-4067-ADA8-1270D0351461}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3D-438D-B15A-59B64EB0502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{E17ED6D9-5960-47E6-A5F2-873E18A5B46F}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3D-438D-B15A-59B64EB050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12.2</c:v>
                </c:pt>
              </c:numCache>
            </c:numRef>
          </c:xVal>
          <c:yVal>
            <c:numRef>
              <c:f>公会計指標分析・財政指標組合せ分析表!$BP$77:$DC$77</c:f>
              <c:numCache>
                <c:formatCode>#,##0.0;"▲ "#,##0.0</c:formatCode>
                <c:ptCount val="40"/>
                <c:pt idx="0">
                  <c:v>233.9</c:v>
                </c:pt>
                <c:pt idx="8">
                  <c:v>216</c:v>
                </c:pt>
                <c:pt idx="16">
                  <c:v>169.1</c:v>
                </c:pt>
                <c:pt idx="24">
                  <c:v>174.6</c:v>
                </c:pt>
                <c:pt idx="32">
                  <c:v>173</c:v>
                </c:pt>
              </c:numCache>
            </c:numRef>
          </c:yVal>
          <c:smooth val="0"/>
          <c:extLst>
            <c:ext xmlns:c16="http://schemas.microsoft.com/office/drawing/2014/chart" uri="{C3380CC4-5D6E-409C-BE32-E72D297353CC}">
              <c16:uniqueId val="{00000013-A53D-438D-B15A-59B64EB0502A}"/>
            </c:ext>
          </c:extLst>
        </c:ser>
        <c:dLbls>
          <c:showLegendKey val="0"/>
          <c:showVal val="1"/>
          <c:showCatName val="0"/>
          <c:showSerName val="0"/>
          <c:showPercent val="0"/>
          <c:showBubbleSize val="0"/>
        </c:dLbls>
        <c:axId val="84219776"/>
        <c:axId val="84234240"/>
      </c:scatterChart>
      <c:valAx>
        <c:axId val="84219776"/>
        <c:scaling>
          <c:orientation val="minMax"/>
          <c:max val="17.60000000000000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元利償還金等が増加し、算入公債費等が減少したことから、実質公債費比率の分子は増加している。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元利償還金等の増加は、主に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臨時財政対策債に係る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公債費の増加が要因である。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の県債残高の動向に留意しながら、借換債を前提として償還期間の長期化等、公債費負担の平準化を図るとともに、後年度に地方交付税による財源措置のある地方債を活用することにより、実質公債費比率の上昇を抑え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一般会計等に係る地方債の現在高の減少、債務負担行為に基づく支出予定額等の減少</a:t>
          </a: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などがあるものの</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、基準財政需要額算入見込額の減少などにより、将来負担比率の分子は増加している。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一般会計等に係る地方債の現在高の減少は、公共事業等債の減少によるものである。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債務負担行為に基づく支出予定額の減少は、国営土地改良事業費負担金等の減少によるものである。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基準財政需要額算入見込額の減少は、主に財源対策債に係る算入見込額の減少によるものである。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年度に地方交付税による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億円を積み立てた一方、収支調整、文化振興に係る事業及び退職手当への充当のため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・文化振興基金：本県の文化振興のための、学術、芸術又は歴史上価値の高い資料の整備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・退職手当基金：佐賀県職員の退職手当の支給に要する経費への充当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回国民スポーツ大会及び第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回全国障害者スポーツ大会の円滑な運営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・地域医療介護総合確保基金：国の交付金（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）及び県の一般財源（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・退職手当基金：退職手当への充当により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・国民健康保険広域化等支援基金：市町に対する貸付実施により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・文化振興基金：文化振興に係る事業への充当により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・土地開発基金：大型事業等の実施のため、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収支調整のための取崩しにより、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有形固定資産減価償却率は、都道府県平均、グループ内平均を下回っている状況にある。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普通建設事業費はグループ内平均と同程度の水準であるものの、そのうち更新整備の支出額が都道府県平均、グループ内平均を上回っていることが主な要因である。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58945" y="520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25249</xdr:rowOff>
    </xdr:from>
    <xdr:to>
      <xdr:col>19</xdr:col>
      <xdr:colOff>187325</xdr:colOff>
      <xdr:row>33</xdr:row>
      <xdr:rowOff>126849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3537585" y="5557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68083</xdr:rowOff>
    </xdr:from>
    <xdr:ext cx="405111" cy="259045"/>
    <xdr:sp macro="" textlink="">
      <xdr:nvSpPr>
        <xdr:cNvPr id="80" name="n_1aveValue有形固定資産減価償却率">
          <a:extLst>
            <a:ext uri="{FF2B5EF4-FFF2-40B4-BE49-F238E27FC236}">
              <a16:creationId xmlns:a16="http://schemas.microsoft.com/office/drawing/2014/main" id="{00000000-0008-0000-0000-000050000000}"/>
            </a:ext>
          </a:extLst>
        </xdr:cNvPr>
        <xdr:cNvSpPr txBox="1"/>
      </xdr:nvSpPr>
      <xdr:spPr>
        <a:xfrm>
          <a:off x="3395989" y="509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1" name="n_2aveValue有形固定資産減価償却率">
          <a:extLst>
            <a:ext uri="{FF2B5EF4-FFF2-40B4-BE49-F238E27FC236}">
              <a16:creationId xmlns:a16="http://schemas.microsoft.com/office/drawing/2014/main" id="{00000000-0008-0000-0000-000051000000}"/>
            </a:ext>
          </a:extLst>
        </xdr:cNvPr>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117976</xdr:rowOff>
    </xdr:from>
    <xdr:ext cx="405111" cy="259045"/>
    <xdr:sp macro="" textlink="">
      <xdr:nvSpPr>
        <xdr:cNvPr id="82" name="n_1mainValue有形固定資産減価償却率">
          <a:extLst>
            <a:ext uri="{FF2B5EF4-FFF2-40B4-BE49-F238E27FC236}">
              <a16:creationId xmlns:a16="http://schemas.microsoft.com/office/drawing/2014/main" id="{00000000-0008-0000-0000-000052000000}"/>
            </a:ext>
          </a:extLst>
        </xdr:cNvPr>
        <xdr:cNvSpPr txBox="1"/>
      </xdr:nvSpPr>
      <xdr:spPr>
        <a:xfrm>
          <a:off x="3395989" y="565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債務償還可能年数は、都道府県平均、グループ内平均を下回っている状況にある。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a:extLst>
            <a:ext uri="{FF2B5EF4-FFF2-40B4-BE49-F238E27FC236}">
              <a16:creationId xmlns:a16="http://schemas.microsoft.com/office/drawing/2014/main" id="{00000000-0008-0000-0000-00006B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09" name="債務償還可能年数最小値テキスト">
          <a:extLst>
            <a:ext uri="{FF2B5EF4-FFF2-40B4-BE49-F238E27FC236}">
              <a16:creationId xmlns:a16="http://schemas.microsoft.com/office/drawing/2014/main" id="{00000000-0008-0000-0000-00006D000000}"/>
            </a:ext>
          </a:extLst>
        </xdr:cNvPr>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1" name="債務償還可能年数最大値テキスト">
          <a:extLst>
            <a:ext uri="{FF2B5EF4-FFF2-40B4-BE49-F238E27FC236}">
              <a16:creationId xmlns:a16="http://schemas.microsoft.com/office/drawing/2014/main" id="{00000000-0008-0000-0000-00006F000000}"/>
            </a:ext>
          </a:extLst>
        </xdr:cNvPr>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131462</xdr:rowOff>
    </xdr:from>
    <xdr:ext cx="405111" cy="259045"/>
    <xdr:sp macro="" textlink="">
      <xdr:nvSpPr>
        <xdr:cNvPr id="113" name="債務償還可能年数平均値テキスト">
          <a:extLst>
            <a:ext uri="{FF2B5EF4-FFF2-40B4-BE49-F238E27FC236}">
              <a16:creationId xmlns:a16="http://schemas.microsoft.com/office/drawing/2014/main" id="{00000000-0008-0000-0000-000071000000}"/>
            </a:ext>
          </a:extLst>
        </xdr:cNvPr>
        <xdr:cNvSpPr txBox="1"/>
      </xdr:nvSpPr>
      <xdr:spPr>
        <a:xfrm>
          <a:off x="13080365" y="4825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4" name="フローチャート: 判断 113">
          <a:extLst>
            <a:ext uri="{FF2B5EF4-FFF2-40B4-BE49-F238E27FC236}">
              <a16:creationId xmlns:a16="http://schemas.microsoft.com/office/drawing/2014/main" id="{00000000-0008-0000-0000-000072000000}"/>
            </a:ext>
          </a:extLst>
        </xdr:cNvPr>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0" name="楕円 119">
          <a:extLst>
            <a:ext uri="{FF2B5EF4-FFF2-40B4-BE49-F238E27FC236}">
              <a16:creationId xmlns:a16="http://schemas.microsoft.com/office/drawing/2014/main" id="{00000000-0008-0000-0000-000078000000}"/>
            </a:ext>
          </a:extLst>
        </xdr:cNvPr>
        <xdr:cNvSpPr/>
      </xdr:nvSpPr>
      <xdr:spPr>
        <a:xfrm>
          <a:off x="13001625" y="5412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21" name="債務償還可能年数該当値テキスト">
          <a:extLst>
            <a:ext uri="{FF2B5EF4-FFF2-40B4-BE49-F238E27FC236}">
              <a16:creationId xmlns:a16="http://schemas.microsoft.com/office/drawing/2014/main" id="{00000000-0008-0000-0000-000079000000}"/>
            </a:ext>
          </a:extLst>
        </xdr:cNvPr>
        <xdr:cNvSpPr txBox="1"/>
      </xdr:nvSpPr>
      <xdr:spPr>
        <a:xfrm>
          <a:off x="13080365" y="5390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13766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3312160" y="6542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115841</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100-000045000000}"/>
            </a:ext>
          </a:extLst>
        </xdr:cNvPr>
        <xdr:cNvSpPr txBox="1"/>
      </xdr:nvSpPr>
      <xdr:spPr>
        <a:xfrm>
          <a:off x="317056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0" name="n_2aveValue【道路】&#10;有形固定資産減価償却率">
          <a:extLst>
            <a:ext uri="{FF2B5EF4-FFF2-40B4-BE49-F238E27FC236}">
              <a16:creationId xmlns:a16="http://schemas.microsoft.com/office/drawing/2014/main" id="{00000000-0008-0000-0100-000046000000}"/>
            </a:ext>
          </a:extLst>
        </xdr:cNvPr>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122953</xdr:rowOff>
    </xdr:from>
    <xdr:ext cx="405111" cy="259045"/>
    <xdr:sp macro="" textlink="">
      <xdr:nvSpPr>
        <xdr:cNvPr id="71" name="n_1mainValue【道路】&#10;有形固定資産減価償却率">
          <a:extLst>
            <a:ext uri="{FF2B5EF4-FFF2-40B4-BE49-F238E27FC236}">
              <a16:creationId xmlns:a16="http://schemas.microsoft.com/office/drawing/2014/main" id="{00000000-0008-0000-0100-000047000000}"/>
            </a:ext>
          </a:extLst>
        </xdr:cNvPr>
        <xdr:cNvSpPr txBox="1"/>
      </xdr:nvSpPr>
      <xdr:spPr>
        <a:xfrm>
          <a:off x="3170564" y="632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00000000-0008-0000-0100-00005E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6" name="【道路】&#10;一人当たり延長最小値テキスト">
          <a:extLst>
            <a:ext uri="{FF2B5EF4-FFF2-40B4-BE49-F238E27FC236}">
              <a16:creationId xmlns:a16="http://schemas.microsoft.com/office/drawing/2014/main" id="{00000000-0008-0000-0100-000060000000}"/>
            </a:ext>
          </a:extLst>
        </xdr:cNvPr>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98" name="【道路】&#10;一人当たり延長最大値テキスト">
          <a:extLst>
            <a:ext uri="{FF2B5EF4-FFF2-40B4-BE49-F238E27FC236}">
              <a16:creationId xmlns:a16="http://schemas.microsoft.com/office/drawing/2014/main" id="{00000000-0008-0000-0100-000062000000}"/>
            </a:ext>
          </a:extLst>
        </xdr:cNvPr>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0" name="【道路】&#10;一人当たり延長平均値テキスト">
          <a:extLst>
            <a:ext uri="{FF2B5EF4-FFF2-40B4-BE49-F238E27FC236}">
              <a16:creationId xmlns:a16="http://schemas.microsoft.com/office/drawing/2014/main" id="{00000000-0008-0000-0100-000064000000}"/>
            </a:ext>
          </a:extLst>
        </xdr:cNvPr>
        <xdr:cNvSpPr txBox="1"/>
      </xdr:nvSpPr>
      <xdr:spPr>
        <a:xfrm>
          <a:off x="9271000" y="6346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1" name="フローチャート: 判断 100">
          <a:extLst>
            <a:ext uri="{FF2B5EF4-FFF2-40B4-BE49-F238E27FC236}">
              <a16:creationId xmlns:a16="http://schemas.microsoft.com/office/drawing/2014/main" id="{00000000-0008-0000-0100-000065000000}"/>
            </a:ext>
          </a:extLst>
        </xdr:cNvPr>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2" name="フローチャート: 判断 101">
          <a:extLst>
            <a:ext uri="{FF2B5EF4-FFF2-40B4-BE49-F238E27FC236}">
              <a16:creationId xmlns:a16="http://schemas.microsoft.com/office/drawing/2014/main" id="{00000000-0008-0000-0100-000066000000}"/>
            </a:ext>
          </a:extLst>
        </xdr:cNvPr>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62956</xdr:rowOff>
    </xdr:from>
    <xdr:to>
      <xdr:col>50</xdr:col>
      <xdr:colOff>165100</xdr:colOff>
      <xdr:row>39</xdr:row>
      <xdr:rowOff>164556</xdr:rowOff>
    </xdr:to>
    <xdr:sp macro="" textlink="">
      <xdr:nvSpPr>
        <xdr:cNvPr id="109" name="楕円 108">
          <a:extLst>
            <a:ext uri="{FF2B5EF4-FFF2-40B4-BE49-F238E27FC236}">
              <a16:creationId xmlns:a16="http://schemas.microsoft.com/office/drawing/2014/main" id="{00000000-0008-0000-0100-00006D000000}"/>
            </a:ext>
          </a:extLst>
        </xdr:cNvPr>
        <xdr:cNvSpPr/>
      </xdr:nvSpPr>
      <xdr:spPr>
        <a:xfrm>
          <a:off x="8445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0" name="n_1aveValue【道路】&#10;一人当たり延長">
          <a:extLst>
            <a:ext uri="{FF2B5EF4-FFF2-40B4-BE49-F238E27FC236}">
              <a16:creationId xmlns:a16="http://schemas.microsoft.com/office/drawing/2014/main" id="{00000000-0008-0000-0100-00006E000000}"/>
            </a:ext>
          </a:extLst>
        </xdr:cNvPr>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1" name="n_2aveValue【道路】&#10;一人当たり延長">
          <a:extLst>
            <a:ext uri="{FF2B5EF4-FFF2-40B4-BE49-F238E27FC236}">
              <a16:creationId xmlns:a16="http://schemas.microsoft.com/office/drawing/2014/main" id="{00000000-0008-0000-0100-00006F000000}"/>
            </a:ext>
          </a:extLst>
        </xdr:cNvPr>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155683</xdr:rowOff>
    </xdr:from>
    <xdr:ext cx="469744" cy="259045"/>
    <xdr:sp macro="" textlink="">
      <xdr:nvSpPr>
        <xdr:cNvPr id="112" name="n_1mainValue【道路】&#10;一人当たり延長">
          <a:extLst>
            <a:ext uri="{FF2B5EF4-FFF2-40B4-BE49-F238E27FC236}">
              <a16:creationId xmlns:a16="http://schemas.microsoft.com/office/drawing/2014/main" id="{00000000-0008-0000-0100-000070000000}"/>
            </a:ext>
          </a:extLst>
        </xdr:cNvPr>
        <xdr:cNvSpPr txBox="1"/>
      </xdr:nvSpPr>
      <xdr:spPr>
        <a:xfrm>
          <a:off x="8271587" y="66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0" name="【橋りょう・トンネル】&#10;有形固定資産減価償却率グラフ枠">
          <a:extLst>
            <a:ext uri="{FF2B5EF4-FFF2-40B4-BE49-F238E27FC236}">
              <a16:creationId xmlns:a16="http://schemas.microsoft.com/office/drawing/2014/main" id="{00000000-0008-0000-0100-000082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2" name="【橋りょう・トンネル】&#10;有形固定資産減価償却率最小値テキスト">
          <a:extLst>
            <a:ext uri="{FF2B5EF4-FFF2-40B4-BE49-F238E27FC236}">
              <a16:creationId xmlns:a16="http://schemas.microsoft.com/office/drawing/2014/main" id="{00000000-0008-0000-0100-000084000000}"/>
            </a:ext>
          </a:extLst>
        </xdr:cNvPr>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34" name="【橋りょう・トンネル】&#10;有形固定資産減価償却率最大値テキスト">
          <a:extLst>
            <a:ext uri="{FF2B5EF4-FFF2-40B4-BE49-F238E27FC236}">
              <a16:creationId xmlns:a16="http://schemas.microsoft.com/office/drawing/2014/main" id="{00000000-0008-0000-0100-000086000000}"/>
            </a:ext>
          </a:extLst>
        </xdr:cNvPr>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36" name="【橋りょう・トンネル】&#10;有形固定資産減価償却率平均値テキスト">
          <a:extLst>
            <a:ext uri="{FF2B5EF4-FFF2-40B4-BE49-F238E27FC236}">
              <a16:creationId xmlns:a16="http://schemas.microsoft.com/office/drawing/2014/main" id="{00000000-0008-0000-0100-000088000000}"/>
            </a:ext>
          </a:extLst>
        </xdr:cNvPr>
        <xdr:cNvSpPr txBox="1"/>
      </xdr:nvSpPr>
      <xdr:spPr>
        <a:xfrm>
          <a:off x="41376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37" name="フローチャート: 判断 136">
          <a:extLst>
            <a:ext uri="{FF2B5EF4-FFF2-40B4-BE49-F238E27FC236}">
              <a16:creationId xmlns:a16="http://schemas.microsoft.com/office/drawing/2014/main" id="{00000000-0008-0000-0100-000089000000}"/>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38" name="フローチャート: 判断 137">
          <a:extLst>
            <a:ext uri="{FF2B5EF4-FFF2-40B4-BE49-F238E27FC236}">
              <a16:creationId xmlns:a16="http://schemas.microsoft.com/office/drawing/2014/main" id="{00000000-0008-0000-0100-00008A000000}"/>
            </a:ext>
          </a:extLst>
        </xdr:cNvPr>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39" name="フローチャート: 判断 138">
          <a:extLst>
            <a:ext uri="{FF2B5EF4-FFF2-40B4-BE49-F238E27FC236}">
              <a16:creationId xmlns:a16="http://schemas.microsoft.com/office/drawing/2014/main" id="{00000000-0008-0000-0100-00008B000000}"/>
            </a:ext>
          </a:extLst>
        </xdr:cNvPr>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45" name="楕円 144">
          <a:extLst>
            <a:ext uri="{FF2B5EF4-FFF2-40B4-BE49-F238E27FC236}">
              <a16:creationId xmlns:a16="http://schemas.microsoft.com/office/drawing/2014/main" id="{00000000-0008-0000-0100-000091000000}"/>
            </a:ext>
          </a:extLst>
        </xdr:cNvPr>
        <xdr:cNvSpPr/>
      </xdr:nvSpPr>
      <xdr:spPr>
        <a:xfrm>
          <a:off x="3312160" y="9883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64787</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100-000092000000}"/>
            </a:ext>
          </a:extLst>
        </xdr:cNvPr>
        <xdr:cNvSpPr txBox="1"/>
      </xdr:nvSpPr>
      <xdr:spPr>
        <a:xfrm>
          <a:off x="317056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47" name="n_2aveValue【橋りょう・トンネル】&#10;有形固定資産減価償却率">
          <a:extLst>
            <a:ext uri="{FF2B5EF4-FFF2-40B4-BE49-F238E27FC236}">
              <a16:creationId xmlns:a16="http://schemas.microsoft.com/office/drawing/2014/main" id="{00000000-0008-0000-0100-000093000000}"/>
            </a:ext>
          </a:extLst>
        </xdr:cNvPr>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48" name="n_1mainValue【橋りょう・トンネル】&#10;有形固定資産減価償却率">
          <a:extLst>
            <a:ext uri="{FF2B5EF4-FFF2-40B4-BE49-F238E27FC236}">
              <a16:creationId xmlns:a16="http://schemas.microsoft.com/office/drawing/2014/main" id="{00000000-0008-0000-0100-000094000000}"/>
            </a:ext>
          </a:extLst>
        </xdr:cNvPr>
        <xdr:cNvSpPr txBox="1"/>
      </xdr:nvSpPr>
      <xdr:spPr>
        <a:xfrm>
          <a:off x="317056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00000000-0008-0000-0100-0000A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0" name="【橋りょう・トンネル】&#10;一人当たり有形固定資産（償却資産）額最小値テキスト">
          <a:extLst>
            <a:ext uri="{FF2B5EF4-FFF2-40B4-BE49-F238E27FC236}">
              <a16:creationId xmlns:a16="http://schemas.microsoft.com/office/drawing/2014/main" id="{00000000-0008-0000-0100-0000AA000000}"/>
            </a:ext>
          </a:extLst>
        </xdr:cNvPr>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72" name="【橋りょう・トンネル】&#10;一人当たり有形固定資産（償却資産）額最大値テキスト">
          <a:extLst>
            <a:ext uri="{FF2B5EF4-FFF2-40B4-BE49-F238E27FC236}">
              <a16:creationId xmlns:a16="http://schemas.microsoft.com/office/drawing/2014/main" id="{00000000-0008-0000-0100-0000AC000000}"/>
            </a:ext>
          </a:extLst>
        </xdr:cNvPr>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74" name="【橋りょう・トンネル】&#10;一人当たり有形固定資産（償却資産）額平均値テキスト">
          <a:extLst>
            <a:ext uri="{FF2B5EF4-FFF2-40B4-BE49-F238E27FC236}">
              <a16:creationId xmlns:a16="http://schemas.microsoft.com/office/drawing/2014/main" id="{00000000-0008-0000-0100-0000AE000000}"/>
            </a:ext>
          </a:extLst>
        </xdr:cNvPr>
        <xdr:cNvSpPr txBox="1"/>
      </xdr:nvSpPr>
      <xdr:spPr>
        <a:xfrm>
          <a:off x="9271000" y="10111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12952</xdr:rowOff>
    </xdr:from>
    <xdr:to>
      <xdr:col>50</xdr:col>
      <xdr:colOff>165100</xdr:colOff>
      <xdr:row>61</xdr:row>
      <xdr:rowOff>114552</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8445500" y="102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106839</xdr:rowOff>
    </xdr:from>
    <xdr:ext cx="599010" cy="259045"/>
    <xdr:sp macro="" textlink="">
      <xdr:nvSpPr>
        <xdr:cNvPr id="184" name="n_1aveValue【橋りょう・トンネル】&#10;一人当たり有形固定資産（償却資産）額">
          <a:extLst>
            <a:ext uri="{FF2B5EF4-FFF2-40B4-BE49-F238E27FC236}">
              <a16:creationId xmlns:a16="http://schemas.microsoft.com/office/drawing/2014/main" id="{00000000-0008-0000-0100-0000B8000000}"/>
            </a:ext>
          </a:extLst>
        </xdr:cNvPr>
        <xdr:cNvSpPr txBox="1"/>
      </xdr:nvSpPr>
      <xdr:spPr>
        <a:xfrm>
          <a:off x="8214575" y="98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85" name="n_2aveValue【橋りょう・トンネル】&#10;一人当たり有形固定資産（償却資産）額">
          <a:extLst>
            <a:ext uri="{FF2B5EF4-FFF2-40B4-BE49-F238E27FC236}">
              <a16:creationId xmlns:a16="http://schemas.microsoft.com/office/drawing/2014/main" id="{00000000-0008-0000-0100-0000B9000000}"/>
            </a:ext>
          </a:extLst>
        </xdr:cNvPr>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105679</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0100-0000BA000000}"/>
            </a:ext>
          </a:extLst>
        </xdr:cNvPr>
        <xdr:cNvSpPr txBox="1"/>
      </xdr:nvSpPr>
      <xdr:spPr>
        <a:xfrm>
          <a:off x="8214575" y="1033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00000000-0008-0000-0100-0000D0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00000000-0008-0000-0100-0000D2000000}"/>
            </a:ext>
          </a:extLst>
        </xdr:cNvPr>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0000000-0008-0000-0100-0000D4000000}"/>
            </a:ext>
          </a:extLst>
        </xdr:cNvPr>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00000000-0008-0000-0100-0000D6000000}"/>
            </a:ext>
          </a:extLst>
        </xdr:cNvPr>
        <xdr:cNvSpPr txBox="1"/>
      </xdr:nvSpPr>
      <xdr:spPr>
        <a:xfrm>
          <a:off x="4137660" y="1367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166370</xdr:rowOff>
    </xdr:from>
    <xdr:to>
      <xdr:col>20</xdr:col>
      <xdr:colOff>38100</xdr:colOff>
      <xdr:row>78</xdr:row>
      <xdr:rowOff>96520</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3312160" y="13074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95266</xdr:rowOff>
    </xdr:from>
    <xdr:ext cx="405111" cy="259045"/>
    <xdr:sp macro="" textlink="">
      <xdr:nvSpPr>
        <xdr:cNvPr id="224" name="n_1aveValue【公営住宅】&#10;有形固定資産減価償却率">
          <a:extLst>
            <a:ext uri="{FF2B5EF4-FFF2-40B4-BE49-F238E27FC236}">
              <a16:creationId xmlns:a16="http://schemas.microsoft.com/office/drawing/2014/main" id="{00000000-0008-0000-0100-0000E0000000}"/>
            </a:ext>
          </a:extLst>
        </xdr:cNvPr>
        <xdr:cNvSpPr txBox="1"/>
      </xdr:nvSpPr>
      <xdr:spPr>
        <a:xfrm>
          <a:off x="317056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25" name="n_2aveValue【公営住宅】&#10;有形固定資産減価償却率">
          <a:extLst>
            <a:ext uri="{FF2B5EF4-FFF2-40B4-BE49-F238E27FC236}">
              <a16:creationId xmlns:a16="http://schemas.microsoft.com/office/drawing/2014/main" id="{00000000-0008-0000-0100-0000E1000000}"/>
            </a:ext>
          </a:extLst>
        </xdr:cNvPr>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113047</xdr:rowOff>
    </xdr:from>
    <xdr:ext cx="405111" cy="259045"/>
    <xdr:sp macro="" textlink="">
      <xdr:nvSpPr>
        <xdr:cNvPr id="226" name="n_1mainValue【公営住宅】&#10;有形固定資産減価償却率">
          <a:extLst>
            <a:ext uri="{FF2B5EF4-FFF2-40B4-BE49-F238E27FC236}">
              <a16:creationId xmlns:a16="http://schemas.microsoft.com/office/drawing/2014/main" id="{00000000-0008-0000-0100-0000E2000000}"/>
            </a:ext>
          </a:extLst>
        </xdr:cNvPr>
        <xdr:cNvSpPr txBox="1"/>
      </xdr:nvSpPr>
      <xdr:spPr>
        <a:xfrm>
          <a:off x="3170564" y="1285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公営住宅】&#10;一人当たり面積グラフ枠">
          <a:extLst>
            <a:ext uri="{FF2B5EF4-FFF2-40B4-BE49-F238E27FC236}">
              <a16:creationId xmlns:a16="http://schemas.microsoft.com/office/drawing/2014/main" id="{00000000-0008-0000-0100-0000F8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50" name="【公営住宅】&#10;一人当たり面積最小値テキスト">
          <a:extLst>
            <a:ext uri="{FF2B5EF4-FFF2-40B4-BE49-F238E27FC236}">
              <a16:creationId xmlns:a16="http://schemas.microsoft.com/office/drawing/2014/main" id="{00000000-0008-0000-0100-0000FA000000}"/>
            </a:ext>
          </a:extLst>
        </xdr:cNvPr>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52" name="【公営住宅】&#10;一人当たり面積最大値テキスト">
          <a:extLst>
            <a:ext uri="{FF2B5EF4-FFF2-40B4-BE49-F238E27FC236}">
              <a16:creationId xmlns:a16="http://schemas.microsoft.com/office/drawing/2014/main" id="{00000000-0008-0000-0100-0000FC000000}"/>
            </a:ext>
          </a:extLst>
        </xdr:cNvPr>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5732</xdr:rowOff>
    </xdr:from>
    <xdr:ext cx="469744" cy="259045"/>
    <xdr:sp macro="" textlink="">
      <xdr:nvSpPr>
        <xdr:cNvPr id="254" name="【公営住宅】&#10;一人当たり面積平均値テキスト">
          <a:extLst>
            <a:ext uri="{FF2B5EF4-FFF2-40B4-BE49-F238E27FC236}">
              <a16:creationId xmlns:a16="http://schemas.microsoft.com/office/drawing/2014/main" id="{00000000-0008-0000-0100-0000FE000000}"/>
            </a:ext>
          </a:extLst>
        </xdr:cNvPr>
        <xdr:cNvSpPr txBox="1"/>
      </xdr:nvSpPr>
      <xdr:spPr>
        <a:xfrm>
          <a:off x="9271000" y="1391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27305</xdr:rowOff>
    </xdr:from>
    <xdr:to>
      <xdr:col>50</xdr:col>
      <xdr:colOff>165100</xdr:colOff>
      <xdr:row>83</xdr:row>
      <xdr:rowOff>128905</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8445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122572</xdr:rowOff>
    </xdr:from>
    <xdr:ext cx="469744" cy="259045"/>
    <xdr:sp macro="" textlink="">
      <xdr:nvSpPr>
        <xdr:cNvPr id="264" name="n_1aveValue【公営住宅】&#10;一人当たり面積">
          <a:extLst>
            <a:ext uri="{FF2B5EF4-FFF2-40B4-BE49-F238E27FC236}">
              <a16:creationId xmlns:a16="http://schemas.microsoft.com/office/drawing/2014/main" id="{00000000-0008-0000-0100-000008010000}"/>
            </a:ext>
          </a:extLst>
        </xdr:cNvPr>
        <xdr:cNvSpPr txBox="1"/>
      </xdr:nvSpPr>
      <xdr:spPr>
        <a:xfrm>
          <a:off x="8271587" y="137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65" name="n_2aveValue【公営住宅】&#10;一人当たり面積">
          <a:extLst>
            <a:ext uri="{FF2B5EF4-FFF2-40B4-BE49-F238E27FC236}">
              <a16:creationId xmlns:a16="http://schemas.microsoft.com/office/drawing/2014/main" id="{00000000-0008-0000-0100-000009010000}"/>
            </a:ext>
          </a:extLst>
        </xdr:cNvPr>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120032</xdr:rowOff>
    </xdr:from>
    <xdr:ext cx="469744" cy="259045"/>
    <xdr:sp macro="" textlink="">
      <xdr:nvSpPr>
        <xdr:cNvPr id="266" name="n_1mainValue【公営住宅】&#10;一人当たり面積">
          <a:extLst>
            <a:ext uri="{FF2B5EF4-FFF2-40B4-BE49-F238E27FC236}">
              <a16:creationId xmlns:a16="http://schemas.microsoft.com/office/drawing/2014/main" id="{00000000-0008-0000-0100-00000A010000}"/>
            </a:ext>
          </a:extLst>
        </xdr:cNvPr>
        <xdr:cNvSpPr txBox="1"/>
      </xdr:nvSpPr>
      <xdr:spPr>
        <a:xfrm>
          <a:off x="8271587"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a:extLst>
            <a:ext uri="{FF2B5EF4-FFF2-40B4-BE49-F238E27FC236}">
              <a16:creationId xmlns:a16="http://schemas.microsoft.com/office/drawing/2014/main" id="{00000000-0008-0000-0100-000022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292" name="【港湾・漁港】&#10;有形固定資産減価償却率最小値テキスト">
          <a:extLst>
            <a:ext uri="{FF2B5EF4-FFF2-40B4-BE49-F238E27FC236}">
              <a16:creationId xmlns:a16="http://schemas.microsoft.com/office/drawing/2014/main" id="{00000000-0008-0000-0100-000024010000}"/>
            </a:ext>
          </a:extLst>
        </xdr:cNvPr>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294" name="【港湾・漁港】&#10;有形固定資産減価償却率最大値テキスト">
          <a:extLst>
            <a:ext uri="{FF2B5EF4-FFF2-40B4-BE49-F238E27FC236}">
              <a16:creationId xmlns:a16="http://schemas.microsoft.com/office/drawing/2014/main" id="{00000000-0008-0000-0100-000026010000}"/>
            </a:ext>
          </a:extLst>
        </xdr:cNvPr>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296" name="【港湾・漁港】&#10;有形固定資産減価償却率平均値テキスト">
          <a:extLst>
            <a:ext uri="{FF2B5EF4-FFF2-40B4-BE49-F238E27FC236}">
              <a16:creationId xmlns:a16="http://schemas.microsoft.com/office/drawing/2014/main" id="{00000000-0008-0000-0100-000028010000}"/>
            </a:ext>
          </a:extLst>
        </xdr:cNvPr>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7284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168746</xdr:rowOff>
    </xdr:from>
    <xdr:ext cx="405111" cy="259045"/>
    <xdr:sp macro="" textlink="">
      <xdr:nvSpPr>
        <xdr:cNvPr id="305" name="n_1aveValue【港湾・漁港】&#10;有形固定資産減価償却率">
          <a:extLst>
            <a:ext uri="{FF2B5EF4-FFF2-40B4-BE49-F238E27FC236}">
              <a16:creationId xmlns:a16="http://schemas.microsoft.com/office/drawing/2014/main" id="{00000000-0008-0000-0100-000031010000}"/>
            </a:ext>
          </a:extLst>
        </xdr:cNvPr>
        <xdr:cNvSpPr txBox="1"/>
      </xdr:nvSpPr>
      <xdr:spPr>
        <a:xfrm>
          <a:off x="317056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306" name="n_1mainValue【港湾・漁港】&#10;有形固定資産減価償却率">
          <a:extLst>
            <a:ext uri="{FF2B5EF4-FFF2-40B4-BE49-F238E27FC236}">
              <a16:creationId xmlns:a16="http://schemas.microsoft.com/office/drawing/2014/main" id="{00000000-0008-0000-0100-000032010000}"/>
            </a:ext>
          </a:extLst>
        </xdr:cNvPr>
        <xdr:cNvSpPr txBox="1"/>
      </xdr:nvSpPr>
      <xdr:spPr>
        <a:xfrm>
          <a:off x="3170564" y="170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港湾・漁港】&#10;一人当たり有形固定資産（償却資産）額グラフ枠">
          <a:extLst>
            <a:ext uri="{FF2B5EF4-FFF2-40B4-BE49-F238E27FC236}">
              <a16:creationId xmlns:a16="http://schemas.microsoft.com/office/drawing/2014/main" id="{00000000-0008-0000-0100-000049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31" name="【港湾・漁港】&#10;一人当たり有形固定資産（償却資産）額最小値テキスト">
          <a:extLst>
            <a:ext uri="{FF2B5EF4-FFF2-40B4-BE49-F238E27FC236}">
              <a16:creationId xmlns:a16="http://schemas.microsoft.com/office/drawing/2014/main" id="{00000000-0008-0000-0100-00004B010000}"/>
            </a:ext>
          </a:extLst>
        </xdr:cNvPr>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33" name="【港湾・漁港】&#10;一人当たり有形固定資産（償却資産）額最大値テキスト">
          <a:extLst>
            <a:ext uri="{FF2B5EF4-FFF2-40B4-BE49-F238E27FC236}">
              <a16:creationId xmlns:a16="http://schemas.microsoft.com/office/drawing/2014/main" id="{00000000-0008-0000-0100-00004D010000}"/>
            </a:ext>
          </a:extLst>
        </xdr:cNvPr>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19158</xdr:rowOff>
    </xdr:from>
    <xdr:ext cx="599010" cy="259045"/>
    <xdr:sp macro="" textlink="">
      <xdr:nvSpPr>
        <xdr:cNvPr id="335" name="【港湾・漁港】&#10;一人当たり有形固定資産（償却資産）額平均値テキスト">
          <a:extLst>
            <a:ext uri="{FF2B5EF4-FFF2-40B4-BE49-F238E27FC236}">
              <a16:creationId xmlns:a16="http://schemas.microsoft.com/office/drawing/2014/main" id="{00000000-0008-0000-0100-00004F010000}"/>
            </a:ext>
          </a:extLst>
        </xdr:cNvPr>
        <xdr:cNvSpPr txBox="1"/>
      </xdr:nvSpPr>
      <xdr:spPr>
        <a:xfrm>
          <a:off x="9271000" y="17621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68325</xdr:rowOff>
    </xdr:from>
    <xdr:to>
      <xdr:col>50</xdr:col>
      <xdr:colOff>165100</xdr:colOff>
      <xdr:row>108</xdr:row>
      <xdr:rowOff>169925</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8445500" y="181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31844</xdr:rowOff>
    </xdr:from>
    <xdr:ext cx="599010" cy="259045"/>
    <xdr:sp macro="" textlink="">
      <xdr:nvSpPr>
        <xdr:cNvPr id="344" name="n_1aveValue【港湾・漁港】&#10;一人当たり有形固定資産（償却資産）額">
          <a:extLst>
            <a:ext uri="{FF2B5EF4-FFF2-40B4-BE49-F238E27FC236}">
              <a16:creationId xmlns:a16="http://schemas.microsoft.com/office/drawing/2014/main" id="{00000000-0008-0000-0100-000058010000}"/>
            </a:ext>
          </a:extLst>
        </xdr:cNvPr>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161052</xdr:rowOff>
    </xdr:from>
    <xdr:ext cx="534377" cy="259045"/>
    <xdr:sp macro="" textlink="">
      <xdr:nvSpPr>
        <xdr:cNvPr id="345" name="n_1mainValue【港湾・漁港】&#10;一人当たり有形固定資産（償却資産）額">
          <a:extLst>
            <a:ext uri="{FF2B5EF4-FFF2-40B4-BE49-F238E27FC236}">
              <a16:creationId xmlns:a16="http://schemas.microsoft.com/office/drawing/2014/main" id="{00000000-0008-0000-0100-000059010000}"/>
            </a:ext>
          </a:extLst>
        </xdr:cNvPr>
        <xdr:cNvSpPr txBox="1"/>
      </xdr:nvSpPr>
      <xdr:spPr>
        <a:xfrm>
          <a:off x="8239271" y="182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空港】&#10;有形固定資産減価償却率グラフ枠">
          <a:extLst>
            <a:ext uri="{FF2B5EF4-FFF2-40B4-BE49-F238E27FC236}">
              <a16:creationId xmlns:a16="http://schemas.microsoft.com/office/drawing/2014/main" id="{00000000-0008-0000-0100-00006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68" name="【空港】&#10;有形固定資産減価償却率最小値テキスト">
          <a:extLst>
            <a:ext uri="{FF2B5EF4-FFF2-40B4-BE49-F238E27FC236}">
              <a16:creationId xmlns:a16="http://schemas.microsoft.com/office/drawing/2014/main" id="{00000000-0008-0000-0100-000070010000}"/>
            </a:ext>
          </a:extLst>
        </xdr:cNvPr>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70" name="【空港】&#10;有形固定資産減価償却率最大値テキスト">
          <a:extLst>
            <a:ext uri="{FF2B5EF4-FFF2-40B4-BE49-F238E27FC236}">
              <a16:creationId xmlns:a16="http://schemas.microsoft.com/office/drawing/2014/main" id="{00000000-0008-0000-0100-000072010000}"/>
            </a:ext>
          </a:extLst>
        </xdr:cNvPr>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72" name="【空港】&#10;有形固定資産減価償却率平均値テキスト">
          <a:extLst>
            <a:ext uri="{FF2B5EF4-FFF2-40B4-BE49-F238E27FC236}">
              <a16:creationId xmlns:a16="http://schemas.microsoft.com/office/drawing/2014/main" id="{00000000-0008-0000-0100-000074010000}"/>
            </a:ext>
          </a:extLst>
        </xdr:cNvPr>
        <xdr:cNvSpPr txBox="1"/>
      </xdr:nvSpPr>
      <xdr:spPr>
        <a:xfrm>
          <a:off x="1441958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135788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74947</xdr:rowOff>
    </xdr:from>
    <xdr:ext cx="405111" cy="259045"/>
    <xdr:sp macro="" textlink="">
      <xdr:nvSpPr>
        <xdr:cNvPr id="381" name="n_1aveValue【空港】&#10;有形固定資産減価償却率">
          <a:extLst>
            <a:ext uri="{FF2B5EF4-FFF2-40B4-BE49-F238E27FC236}">
              <a16:creationId xmlns:a16="http://schemas.microsoft.com/office/drawing/2014/main" id="{00000000-0008-0000-0100-00007D010000}"/>
            </a:ext>
          </a:extLst>
        </xdr:cNvPr>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382" name="n_1mainValue【空港】&#10;有形固定資産減価償却率">
          <a:extLst>
            <a:ext uri="{FF2B5EF4-FFF2-40B4-BE49-F238E27FC236}">
              <a16:creationId xmlns:a16="http://schemas.microsoft.com/office/drawing/2014/main" id="{00000000-0008-0000-0100-00007E010000}"/>
            </a:ext>
          </a:extLst>
        </xdr:cNvPr>
        <xdr:cNvSpPr txBox="1"/>
      </xdr:nvSpPr>
      <xdr:spPr>
        <a:xfrm>
          <a:off x="13437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空港】&#10;一人当たり有形固定資産（償却資産）額グラフ枠">
          <a:extLst>
            <a:ext uri="{FF2B5EF4-FFF2-40B4-BE49-F238E27FC236}">
              <a16:creationId xmlns:a16="http://schemas.microsoft.com/office/drawing/2014/main" id="{00000000-0008-0000-0100-000091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03" name="【空港】&#10;一人当たり有形固定資産（償却資産）額最小値テキスト">
          <a:extLst>
            <a:ext uri="{FF2B5EF4-FFF2-40B4-BE49-F238E27FC236}">
              <a16:creationId xmlns:a16="http://schemas.microsoft.com/office/drawing/2014/main" id="{00000000-0008-0000-0100-000093010000}"/>
            </a:ext>
          </a:extLst>
        </xdr:cNvPr>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05" name="【空港】&#10;一人当たり有形固定資産（償却資産）額最大値テキスト">
          <a:extLst>
            <a:ext uri="{FF2B5EF4-FFF2-40B4-BE49-F238E27FC236}">
              <a16:creationId xmlns:a16="http://schemas.microsoft.com/office/drawing/2014/main" id="{00000000-0008-0000-0100-000095010000}"/>
            </a:ext>
          </a:extLst>
        </xdr:cNvPr>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115064</xdr:rowOff>
    </xdr:from>
    <xdr:ext cx="534377" cy="259045"/>
    <xdr:sp macro="" textlink="">
      <xdr:nvSpPr>
        <xdr:cNvPr id="407" name="【空港】&#10;一人当たり有形固定資産（償却資産）額平均値テキスト">
          <a:extLst>
            <a:ext uri="{FF2B5EF4-FFF2-40B4-BE49-F238E27FC236}">
              <a16:creationId xmlns:a16="http://schemas.microsoft.com/office/drawing/2014/main" id="{00000000-0008-0000-0100-000097010000}"/>
            </a:ext>
          </a:extLst>
        </xdr:cNvPr>
        <xdr:cNvSpPr txBox="1"/>
      </xdr:nvSpPr>
      <xdr:spPr>
        <a:xfrm>
          <a:off x="19560540" y="648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139883</xdr:rowOff>
    </xdr:from>
    <xdr:to>
      <xdr:col>112</xdr:col>
      <xdr:colOff>38100</xdr:colOff>
      <xdr:row>41</xdr:row>
      <xdr:rowOff>70033</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8735040" y="68454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37</xdr:row>
      <xdr:rowOff>124782</xdr:rowOff>
    </xdr:from>
    <xdr:ext cx="469744" cy="259045"/>
    <xdr:sp macro="" textlink="">
      <xdr:nvSpPr>
        <xdr:cNvPr id="416" name="n_1aveValue【空港】&#10;一人当たり有形固定資産（償却資産）額">
          <a:extLst>
            <a:ext uri="{FF2B5EF4-FFF2-40B4-BE49-F238E27FC236}">
              <a16:creationId xmlns:a16="http://schemas.microsoft.com/office/drawing/2014/main" id="{00000000-0008-0000-0100-0000A0010000}"/>
            </a:ext>
          </a:extLst>
        </xdr:cNvPr>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61160</xdr:rowOff>
    </xdr:from>
    <xdr:ext cx="469744" cy="259045"/>
    <xdr:sp macro="" textlink="">
      <xdr:nvSpPr>
        <xdr:cNvPr id="417" name="n_1mainValue【空港】&#10;一人当たり有形固定資産（償却資産）額">
          <a:extLst>
            <a:ext uri="{FF2B5EF4-FFF2-40B4-BE49-F238E27FC236}">
              <a16:creationId xmlns:a16="http://schemas.microsoft.com/office/drawing/2014/main" id="{00000000-0008-0000-0100-0000A1010000}"/>
            </a:ext>
          </a:extLst>
        </xdr:cNvPr>
        <xdr:cNvSpPr txBox="1"/>
      </xdr:nvSpPr>
      <xdr:spPr>
        <a:xfrm>
          <a:off x="18561128" y="69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a:extLst>
            <a:ext uri="{FF2B5EF4-FFF2-40B4-BE49-F238E27FC236}">
              <a16:creationId xmlns:a16="http://schemas.microsoft.com/office/drawing/2014/main" id="{00000000-0008-0000-0100-0000B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41" name="【学校施設】&#10;有形固定資産減価償却率最小値テキスト">
          <a:extLst>
            <a:ext uri="{FF2B5EF4-FFF2-40B4-BE49-F238E27FC236}">
              <a16:creationId xmlns:a16="http://schemas.microsoft.com/office/drawing/2014/main" id="{00000000-0008-0000-0100-0000B9010000}"/>
            </a:ext>
          </a:extLst>
        </xdr:cNvPr>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43" name="【学校施設】&#10;有形固定資産減価償却率最大値テキスト">
          <a:extLst>
            <a:ext uri="{FF2B5EF4-FFF2-40B4-BE49-F238E27FC236}">
              <a16:creationId xmlns:a16="http://schemas.microsoft.com/office/drawing/2014/main" id="{00000000-0008-0000-0100-0000BB010000}"/>
            </a:ext>
          </a:extLst>
        </xdr:cNvPr>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45" name="【学校施設】&#10;有形固定資産減価償却率平均値テキスト">
          <a:extLst>
            <a:ext uri="{FF2B5EF4-FFF2-40B4-BE49-F238E27FC236}">
              <a16:creationId xmlns:a16="http://schemas.microsoft.com/office/drawing/2014/main" id="{00000000-0008-0000-0100-0000BD010000}"/>
            </a:ext>
          </a:extLst>
        </xdr:cNvPr>
        <xdr:cNvSpPr txBox="1"/>
      </xdr:nvSpPr>
      <xdr:spPr>
        <a:xfrm>
          <a:off x="1441958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357884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154957</xdr:rowOff>
    </xdr:from>
    <xdr:ext cx="405111" cy="259045"/>
    <xdr:sp macro="" textlink="">
      <xdr:nvSpPr>
        <xdr:cNvPr id="455" name="n_1aveValue【学校施設】&#10;有形固定資産減価償却率">
          <a:extLst>
            <a:ext uri="{FF2B5EF4-FFF2-40B4-BE49-F238E27FC236}">
              <a16:creationId xmlns:a16="http://schemas.microsoft.com/office/drawing/2014/main" id="{00000000-0008-0000-0100-0000C7010000}"/>
            </a:ext>
          </a:extLst>
        </xdr:cNvPr>
        <xdr:cNvSpPr txBox="1"/>
      </xdr:nvSpPr>
      <xdr:spPr>
        <a:xfrm>
          <a:off x="13437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56" name="n_2aveValue【学校施設】&#10;有形固定資産減価償却率">
          <a:extLst>
            <a:ext uri="{FF2B5EF4-FFF2-40B4-BE49-F238E27FC236}">
              <a16:creationId xmlns:a16="http://schemas.microsoft.com/office/drawing/2014/main" id="{00000000-0008-0000-0100-0000C8010000}"/>
            </a:ext>
          </a:extLst>
        </xdr:cNvPr>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457" name="n_1mainValue【学校施設】&#10;有形固定資産減価償却率">
          <a:extLst>
            <a:ext uri="{FF2B5EF4-FFF2-40B4-BE49-F238E27FC236}">
              <a16:creationId xmlns:a16="http://schemas.microsoft.com/office/drawing/2014/main" id="{00000000-0008-0000-0100-0000C9010000}"/>
            </a:ext>
          </a:extLst>
        </xdr:cNvPr>
        <xdr:cNvSpPr txBox="1"/>
      </xdr:nvSpPr>
      <xdr:spPr>
        <a:xfrm>
          <a:off x="134372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a:extLst>
            <a:ext uri="{FF2B5EF4-FFF2-40B4-BE49-F238E27FC236}">
              <a16:creationId xmlns:a16="http://schemas.microsoft.com/office/drawing/2014/main" id="{00000000-0008-0000-0100-0000DF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481" name="【学校施設】&#10;一人当たり面積最小値テキスト">
          <a:extLst>
            <a:ext uri="{FF2B5EF4-FFF2-40B4-BE49-F238E27FC236}">
              <a16:creationId xmlns:a16="http://schemas.microsoft.com/office/drawing/2014/main" id="{00000000-0008-0000-0100-0000E1010000}"/>
            </a:ext>
          </a:extLst>
        </xdr:cNvPr>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483" name="【学校施設】&#10;一人当たり面積最大値テキスト">
          <a:extLst>
            <a:ext uri="{FF2B5EF4-FFF2-40B4-BE49-F238E27FC236}">
              <a16:creationId xmlns:a16="http://schemas.microsoft.com/office/drawing/2014/main" id="{00000000-0008-0000-0100-0000E3010000}"/>
            </a:ext>
          </a:extLst>
        </xdr:cNvPr>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485" name="【学校施設】&#10;一人当たり面積平均値テキスト">
          <a:extLst>
            <a:ext uri="{FF2B5EF4-FFF2-40B4-BE49-F238E27FC236}">
              <a16:creationId xmlns:a16="http://schemas.microsoft.com/office/drawing/2014/main" id="{00000000-0008-0000-0100-0000E5010000}"/>
            </a:ext>
          </a:extLst>
        </xdr:cNvPr>
        <xdr:cNvSpPr txBox="1"/>
      </xdr:nvSpPr>
      <xdr:spPr>
        <a:xfrm>
          <a:off x="19560540" y="1002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143510</xdr:rowOff>
    </xdr:from>
    <xdr:to>
      <xdr:col>112</xdr:col>
      <xdr:colOff>38100</xdr:colOff>
      <xdr:row>59</xdr:row>
      <xdr:rowOff>73660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735040" y="98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118127</xdr:rowOff>
    </xdr:from>
    <xdr:ext cx="469744" cy="259045"/>
    <xdr:sp macro="" textlink="">
      <xdr:nvSpPr>
        <xdr:cNvPr id="495" name="n_1aveValue【学校施設】&#10;一人当たり面積">
          <a:extLst>
            <a:ext uri="{FF2B5EF4-FFF2-40B4-BE49-F238E27FC236}">
              <a16:creationId xmlns:a16="http://schemas.microsoft.com/office/drawing/2014/main" id="{00000000-0008-0000-0100-0000EF010000}"/>
            </a:ext>
          </a:extLst>
        </xdr:cNvPr>
        <xdr:cNvSpPr txBox="1"/>
      </xdr:nvSpPr>
      <xdr:spPr>
        <a:xfrm>
          <a:off x="18561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496" name="n_2aveValue【学校施設】&#10;一人当たり面積">
          <a:extLst>
            <a:ext uri="{FF2B5EF4-FFF2-40B4-BE49-F238E27FC236}">
              <a16:creationId xmlns:a16="http://schemas.microsoft.com/office/drawing/2014/main" id="{00000000-0008-0000-0100-0000F0010000}"/>
            </a:ext>
          </a:extLst>
        </xdr:cNvPr>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90187</xdr:rowOff>
    </xdr:from>
    <xdr:ext cx="469744" cy="259045"/>
    <xdr:sp macro="" textlink="">
      <xdr:nvSpPr>
        <xdr:cNvPr id="497" name="n_1mainValue【学校施設】&#10;一人当たり面積">
          <a:extLst>
            <a:ext uri="{FF2B5EF4-FFF2-40B4-BE49-F238E27FC236}">
              <a16:creationId xmlns:a16="http://schemas.microsoft.com/office/drawing/2014/main" id="{00000000-0008-0000-0100-0000F1010000}"/>
            </a:ext>
          </a:extLst>
        </xdr:cNvPr>
        <xdr:cNvSpPr txBox="1"/>
      </xdr:nvSpPr>
      <xdr:spPr>
        <a:xfrm>
          <a:off x="185611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図書館】&#10;有形固定資産減価償却率グラフ枠">
          <a:extLst>
            <a:ext uri="{FF2B5EF4-FFF2-40B4-BE49-F238E27FC236}">
              <a16:creationId xmlns:a16="http://schemas.microsoft.com/office/drawing/2014/main" id="{00000000-0008-0000-0100-00000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21" name="【図書館】&#10;有形固定資産減価償却率最小値テキスト">
          <a:extLst>
            <a:ext uri="{FF2B5EF4-FFF2-40B4-BE49-F238E27FC236}">
              <a16:creationId xmlns:a16="http://schemas.microsoft.com/office/drawing/2014/main" id="{00000000-0008-0000-0100-000009020000}"/>
            </a:ext>
          </a:extLst>
        </xdr:cNvPr>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23" name="【図書館】&#10;有形固定資産減価償却率最大値テキスト">
          <a:extLst>
            <a:ext uri="{FF2B5EF4-FFF2-40B4-BE49-F238E27FC236}">
              <a16:creationId xmlns:a16="http://schemas.microsoft.com/office/drawing/2014/main" id="{00000000-0008-0000-0100-00000B020000}"/>
            </a:ext>
          </a:extLst>
        </xdr:cNvPr>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25" name="【図書館】&#10;有形固定資産減価償却率平均値テキスト">
          <a:extLst>
            <a:ext uri="{FF2B5EF4-FFF2-40B4-BE49-F238E27FC236}">
              <a16:creationId xmlns:a16="http://schemas.microsoft.com/office/drawing/2014/main" id="{00000000-0008-0000-0100-00000D020000}"/>
            </a:ext>
          </a:extLst>
        </xdr:cNvPr>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74930</xdr:rowOff>
    </xdr:from>
    <xdr:to>
      <xdr:col>81</xdr:col>
      <xdr:colOff>101600</xdr:colOff>
      <xdr:row>79</xdr:row>
      <xdr:rowOff>5080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357884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22877</xdr:rowOff>
    </xdr:from>
    <xdr:ext cx="405111" cy="259045"/>
    <xdr:sp macro="" textlink="">
      <xdr:nvSpPr>
        <xdr:cNvPr id="535" name="n_1aveValue【図書館】&#10;有形固定資産減価償却率">
          <a:extLst>
            <a:ext uri="{FF2B5EF4-FFF2-40B4-BE49-F238E27FC236}">
              <a16:creationId xmlns:a16="http://schemas.microsoft.com/office/drawing/2014/main" id="{00000000-0008-0000-0100-000017020000}"/>
            </a:ext>
          </a:extLst>
        </xdr:cNvPr>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36" name="n_2aveValue【図書館】&#10;有形固定資産減価償却率">
          <a:extLst>
            <a:ext uri="{FF2B5EF4-FFF2-40B4-BE49-F238E27FC236}">
              <a16:creationId xmlns:a16="http://schemas.microsoft.com/office/drawing/2014/main" id="{00000000-0008-0000-0100-000018020000}"/>
            </a:ext>
          </a:extLst>
        </xdr:cNvPr>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21607</xdr:rowOff>
    </xdr:from>
    <xdr:ext cx="405111" cy="259045"/>
    <xdr:sp macro="" textlink="">
      <xdr:nvSpPr>
        <xdr:cNvPr id="537" name="n_1mainValue【図書館】&#10;有形固定資産減価償却率">
          <a:extLst>
            <a:ext uri="{FF2B5EF4-FFF2-40B4-BE49-F238E27FC236}">
              <a16:creationId xmlns:a16="http://schemas.microsoft.com/office/drawing/2014/main" id="{00000000-0008-0000-0100-000019020000}"/>
            </a:ext>
          </a:extLst>
        </xdr:cNvPr>
        <xdr:cNvSpPr txBox="1"/>
      </xdr:nvSpPr>
      <xdr:spPr>
        <a:xfrm>
          <a:off x="1343724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図書館】&#10;一人当たり面積グラフ枠">
          <a:extLst>
            <a:ext uri="{FF2B5EF4-FFF2-40B4-BE49-F238E27FC236}">
              <a16:creationId xmlns:a16="http://schemas.microsoft.com/office/drawing/2014/main" id="{00000000-0008-0000-0100-00002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60" name="【図書館】&#10;一人当たり面積最小値テキスト">
          <a:extLst>
            <a:ext uri="{FF2B5EF4-FFF2-40B4-BE49-F238E27FC236}">
              <a16:creationId xmlns:a16="http://schemas.microsoft.com/office/drawing/2014/main" id="{00000000-0008-0000-0100-000030020000}"/>
            </a:ext>
          </a:extLst>
        </xdr:cNvPr>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62" name="【図書館】&#10;一人当たり面積最大値テキスト">
          <a:extLst>
            <a:ext uri="{FF2B5EF4-FFF2-40B4-BE49-F238E27FC236}">
              <a16:creationId xmlns:a16="http://schemas.microsoft.com/office/drawing/2014/main" id="{00000000-0008-0000-0100-000032020000}"/>
            </a:ext>
          </a:extLst>
        </xdr:cNvPr>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564" name="【図書館】&#10;一人当たり面積平均値テキスト">
          <a:extLst>
            <a:ext uri="{FF2B5EF4-FFF2-40B4-BE49-F238E27FC236}">
              <a16:creationId xmlns:a16="http://schemas.microsoft.com/office/drawing/2014/main" id="{00000000-0008-0000-0100-000034020000}"/>
            </a:ext>
          </a:extLst>
        </xdr:cNvPr>
        <xdr:cNvSpPr txBox="1"/>
      </xdr:nvSpPr>
      <xdr:spPr>
        <a:xfrm>
          <a:off x="195605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873504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29227</xdr:rowOff>
    </xdr:from>
    <xdr:ext cx="469744" cy="259045"/>
    <xdr:sp macro="" textlink="">
      <xdr:nvSpPr>
        <xdr:cNvPr id="574" name="n_1aveValue【図書館】&#10;一人当たり面積">
          <a:extLst>
            <a:ext uri="{FF2B5EF4-FFF2-40B4-BE49-F238E27FC236}">
              <a16:creationId xmlns:a16="http://schemas.microsoft.com/office/drawing/2014/main" id="{00000000-0008-0000-0100-00003E020000}"/>
            </a:ext>
          </a:extLst>
        </xdr:cNvPr>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75" name="n_2aveValue【図書館】&#10;一人当たり面積">
          <a:extLst>
            <a:ext uri="{FF2B5EF4-FFF2-40B4-BE49-F238E27FC236}">
              <a16:creationId xmlns:a16="http://schemas.microsoft.com/office/drawing/2014/main" id="{00000000-0008-0000-0100-00003F020000}"/>
            </a:ext>
          </a:extLst>
        </xdr:cNvPr>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76" name="n_1mainValue【図書館】&#10;一人当たり面積">
          <a:extLst>
            <a:ext uri="{FF2B5EF4-FFF2-40B4-BE49-F238E27FC236}">
              <a16:creationId xmlns:a16="http://schemas.microsoft.com/office/drawing/2014/main" id="{00000000-0008-0000-0100-000040020000}"/>
            </a:ext>
          </a:extLst>
        </xdr:cNvPr>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博物館】&#10;有形固定資産減価償却率グラフ枠">
          <a:extLst>
            <a:ext uri="{FF2B5EF4-FFF2-40B4-BE49-F238E27FC236}">
              <a16:creationId xmlns:a16="http://schemas.microsoft.com/office/drawing/2014/main" id="{00000000-0008-0000-0100-00005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599" name="【博物館】&#10;有形固定資産減価償却率最小値テキスト">
          <a:extLst>
            <a:ext uri="{FF2B5EF4-FFF2-40B4-BE49-F238E27FC236}">
              <a16:creationId xmlns:a16="http://schemas.microsoft.com/office/drawing/2014/main" id="{00000000-0008-0000-0100-000057020000}"/>
            </a:ext>
          </a:extLst>
        </xdr:cNvPr>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01" name="【博物館】&#10;有形固定資産減価償却率最大値テキスト">
          <a:extLst>
            <a:ext uri="{FF2B5EF4-FFF2-40B4-BE49-F238E27FC236}">
              <a16:creationId xmlns:a16="http://schemas.microsoft.com/office/drawing/2014/main" id="{00000000-0008-0000-0100-000059020000}"/>
            </a:ext>
          </a:extLst>
        </xdr:cNvPr>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03" name="【博物館】&#10;有形固定資産減価償却率平均値テキスト">
          <a:extLst>
            <a:ext uri="{FF2B5EF4-FFF2-40B4-BE49-F238E27FC236}">
              <a16:creationId xmlns:a16="http://schemas.microsoft.com/office/drawing/2014/main" id="{00000000-0008-0000-0100-00005B020000}"/>
            </a:ext>
          </a:extLst>
        </xdr:cNvPr>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357884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83838</xdr:rowOff>
    </xdr:from>
    <xdr:ext cx="405111" cy="259045"/>
    <xdr:sp macro="" textlink="">
      <xdr:nvSpPr>
        <xdr:cNvPr id="613" name="n_1aveValue【博物館】&#10;有形固定資産減価償却率">
          <a:extLst>
            <a:ext uri="{FF2B5EF4-FFF2-40B4-BE49-F238E27FC236}">
              <a16:creationId xmlns:a16="http://schemas.microsoft.com/office/drawing/2014/main" id="{00000000-0008-0000-0100-000065020000}"/>
            </a:ext>
          </a:extLst>
        </xdr:cNvPr>
        <xdr:cNvSpPr txBox="1"/>
      </xdr:nvSpPr>
      <xdr:spPr>
        <a:xfrm>
          <a:off x="13437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14" name="n_2aveValue【博物館】&#10;有形固定資産減価償却率">
          <a:extLst>
            <a:ext uri="{FF2B5EF4-FFF2-40B4-BE49-F238E27FC236}">
              <a16:creationId xmlns:a16="http://schemas.microsoft.com/office/drawing/2014/main" id="{00000000-0008-0000-0100-000066020000}"/>
            </a:ext>
          </a:extLst>
        </xdr:cNvPr>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615" name="n_1mainValue【博物館】&#10;有形固定資産減価償却率">
          <a:extLst>
            <a:ext uri="{FF2B5EF4-FFF2-40B4-BE49-F238E27FC236}">
              <a16:creationId xmlns:a16="http://schemas.microsoft.com/office/drawing/2014/main" id="{00000000-0008-0000-0100-000067020000}"/>
            </a:ext>
          </a:extLst>
        </xdr:cNvPr>
        <xdr:cNvSpPr txBox="1"/>
      </xdr:nvSpPr>
      <xdr:spPr>
        <a:xfrm>
          <a:off x="134372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博物館】&#10;一人当たり面積グラフ枠">
          <a:extLst>
            <a:ext uri="{FF2B5EF4-FFF2-40B4-BE49-F238E27FC236}">
              <a16:creationId xmlns:a16="http://schemas.microsoft.com/office/drawing/2014/main" id="{00000000-0008-0000-0100-00007B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102</xdr:row>
      <xdr:rowOff>53339</xdr:rowOff>
    </xdr:from>
    <xdr:to>
      <xdr:col>116</xdr:col>
      <xdr:colOff>62864</xdr:colOff>
      <xdr:row>106</xdr:row>
      <xdr:rowOff>144780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9507835" y="17152619"/>
          <a:ext cx="1269" cy="76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148607</xdr:rowOff>
    </xdr:from>
    <xdr:ext cx="469744" cy="259045"/>
    <xdr:sp macro="" textlink="">
      <xdr:nvSpPr>
        <xdr:cNvPr id="637" name="【博物館】&#10;一人当たり面積最小値テキスト">
          <a:extLst>
            <a:ext uri="{FF2B5EF4-FFF2-40B4-BE49-F238E27FC236}">
              <a16:creationId xmlns:a16="http://schemas.microsoft.com/office/drawing/2014/main" id="{00000000-0008-0000-0100-00007D020000}"/>
            </a:ext>
          </a:extLst>
        </xdr:cNvPr>
        <xdr:cNvSpPr txBox="1"/>
      </xdr:nvSpPr>
      <xdr:spPr>
        <a:xfrm>
          <a:off x="195605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101</xdr:row>
      <xdr:rowOff>16</xdr:rowOff>
    </xdr:from>
    <xdr:ext cx="469744" cy="259045"/>
    <xdr:sp macro="" textlink="">
      <xdr:nvSpPr>
        <xdr:cNvPr id="639" name="【博物館】&#10;一人当たり面積最大値テキスト">
          <a:extLst>
            <a:ext uri="{FF2B5EF4-FFF2-40B4-BE49-F238E27FC236}">
              <a16:creationId xmlns:a16="http://schemas.microsoft.com/office/drawing/2014/main" id="{00000000-0008-0000-0100-00007F020000}"/>
            </a:ext>
          </a:extLst>
        </xdr:cNvPr>
        <xdr:cNvSpPr txBox="1"/>
      </xdr:nvSpPr>
      <xdr:spPr>
        <a:xfrm>
          <a:off x="19560540" y="1693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53339</xdr:rowOff>
    </xdr:from>
    <xdr:to>
      <xdr:col>116</xdr:col>
      <xdr:colOff>152400</xdr:colOff>
      <xdr:row>102</xdr:row>
      <xdr:rowOff>53339</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9443700" y="17152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15257</xdr:rowOff>
    </xdr:from>
    <xdr:ext cx="469744" cy="259045"/>
    <xdr:sp macro="" textlink="">
      <xdr:nvSpPr>
        <xdr:cNvPr id="641" name="【博物館】&#10;一人当たり面積平均値テキスト">
          <a:extLst>
            <a:ext uri="{FF2B5EF4-FFF2-40B4-BE49-F238E27FC236}">
              <a16:creationId xmlns:a16="http://schemas.microsoft.com/office/drawing/2014/main" id="{00000000-0008-0000-0100-000081020000}"/>
            </a:ext>
          </a:extLst>
        </xdr:cNvPr>
        <xdr:cNvSpPr txBox="1"/>
      </xdr:nvSpPr>
      <xdr:spPr>
        <a:xfrm>
          <a:off x="195605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151130</xdr:rowOff>
    </xdr:from>
    <xdr:to>
      <xdr:col>112</xdr:col>
      <xdr:colOff>38100</xdr:colOff>
      <xdr:row>104</xdr:row>
      <xdr:rowOff>81280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873504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79374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8735040" y="166560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72407</xdr:rowOff>
    </xdr:from>
    <xdr:ext cx="469744" cy="259045"/>
    <xdr:sp macro="" textlink="">
      <xdr:nvSpPr>
        <xdr:cNvPr id="651" name="n_1aveValue【博物館】&#10;一人当たり面積">
          <a:extLst>
            <a:ext uri="{FF2B5EF4-FFF2-40B4-BE49-F238E27FC236}">
              <a16:creationId xmlns:a16="http://schemas.microsoft.com/office/drawing/2014/main" id="{00000000-0008-0000-0100-00008B020000}"/>
            </a:ext>
          </a:extLst>
        </xdr:cNvPr>
        <xdr:cNvSpPr txBox="1"/>
      </xdr:nvSpPr>
      <xdr:spPr>
        <a:xfrm>
          <a:off x="18561127" y="175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652" name="n_2aveValue【博物館】&#10;一人当たり面積">
          <a:extLst>
            <a:ext uri="{FF2B5EF4-FFF2-40B4-BE49-F238E27FC236}">
              <a16:creationId xmlns:a16="http://schemas.microsoft.com/office/drawing/2014/main" id="{00000000-0008-0000-0100-00008C020000}"/>
            </a:ext>
          </a:extLst>
        </xdr:cNvPr>
        <xdr:cNvSpPr txBox="1"/>
      </xdr:nvSpPr>
      <xdr:spPr>
        <a:xfrm>
          <a:off x="1777626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653" name="n_1mainValue【博物館】&#10;一人当たり面積">
          <a:extLst>
            <a:ext uri="{FF2B5EF4-FFF2-40B4-BE49-F238E27FC236}">
              <a16:creationId xmlns:a16="http://schemas.microsoft.com/office/drawing/2014/main" id="{00000000-0008-0000-0100-00008D020000}"/>
            </a:ext>
          </a:extLst>
        </xdr:cNvPr>
        <xdr:cNvSpPr txBox="1"/>
      </xdr:nvSpPr>
      <xdr:spPr>
        <a:xfrm>
          <a:off x="18561127" y="1643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・公営住宅や図書館の有形固定資産減価償却率については、都道府県平均、グループ内平均を上回っている状況である。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今後、長期保全計画に基づき、計画的な更新を行い、施設の適切な管理に努める。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a:extLst>
            <a:ext uri="{FF2B5EF4-FFF2-40B4-BE49-F238E27FC236}">
              <a16:creationId xmlns:a16="http://schemas.microsoft.com/office/drawing/2014/main" id="{00000000-0008-0000-0200-000035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a:extLst>
            <a:ext uri="{FF2B5EF4-FFF2-40B4-BE49-F238E27FC236}">
              <a16:creationId xmlns:a16="http://schemas.microsoft.com/office/drawing/2014/main" id="{00000000-0008-0000-0200-000037000000}"/>
            </a:ext>
          </a:extLst>
        </xdr:cNvPr>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a:extLst>
            <a:ext uri="{FF2B5EF4-FFF2-40B4-BE49-F238E27FC236}">
              <a16:creationId xmlns:a16="http://schemas.microsoft.com/office/drawing/2014/main" id="{00000000-0008-0000-0200-000039000000}"/>
            </a:ext>
          </a:extLst>
        </xdr:cNvPr>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a:extLst>
            <a:ext uri="{FF2B5EF4-FFF2-40B4-BE49-F238E27FC236}">
              <a16:creationId xmlns:a16="http://schemas.microsoft.com/office/drawing/2014/main" id="{00000000-0008-0000-0200-00003B000000}"/>
            </a:ext>
          </a:extLst>
        </xdr:cNvPr>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15257</xdr:rowOff>
    </xdr:from>
    <xdr:ext cx="405111" cy="259045"/>
    <xdr:sp macro="" textlink="">
      <xdr:nvSpPr>
        <xdr:cNvPr id="62" name="n_1aveValue【体育館・プール】&#10;有形固定資産減価償却率">
          <a:extLst>
            <a:ext uri="{FF2B5EF4-FFF2-40B4-BE49-F238E27FC236}">
              <a16:creationId xmlns:a16="http://schemas.microsoft.com/office/drawing/2014/main" id="{00000000-0008-0000-0200-00003E000000}"/>
            </a:ext>
          </a:extLst>
        </xdr:cNvPr>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98552</xdr:rowOff>
    </xdr:from>
    <xdr:to>
      <xdr:col>15</xdr:col>
      <xdr:colOff>101600</xdr:colOff>
      <xdr:row>35</xdr:row>
      <xdr:rowOff>28702</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45229</xdr:rowOff>
    </xdr:from>
    <xdr:ext cx="405111" cy="259045"/>
    <xdr:sp macro="" textlink="">
      <xdr:nvSpPr>
        <xdr:cNvPr id="64" name="n_2aveValue【体育館・プール】&#10;有形固定資産減価償却率">
          <a:extLst>
            <a:ext uri="{FF2B5EF4-FFF2-40B4-BE49-F238E27FC236}">
              <a16:creationId xmlns:a16="http://schemas.microsoft.com/office/drawing/2014/main" id="{00000000-0008-0000-0200-000040000000}"/>
            </a:ext>
          </a:extLst>
        </xdr:cNvPr>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3312160" y="5848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95521</xdr:rowOff>
    </xdr:from>
    <xdr:ext cx="405111" cy="259045"/>
    <xdr:sp macro="" textlink="">
      <xdr:nvSpPr>
        <xdr:cNvPr id="71" name="n_1mainValue【体育館・プール】&#10;有形固定資産減価償却率">
          <a:extLst>
            <a:ext uri="{FF2B5EF4-FFF2-40B4-BE49-F238E27FC236}">
              <a16:creationId xmlns:a16="http://schemas.microsoft.com/office/drawing/2014/main" id="{00000000-0008-0000-0200-000047000000}"/>
            </a:ext>
          </a:extLst>
        </xdr:cNvPr>
        <xdr:cNvSpPr txBox="1"/>
      </xdr:nvSpPr>
      <xdr:spPr>
        <a:xfrm>
          <a:off x="317056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体育館・プール】&#10;一人当たり面積グラフ枠">
          <a:extLst>
            <a:ext uri="{FF2B5EF4-FFF2-40B4-BE49-F238E27FC236}">
              <a16:creationId xmlns:a16="http://schemas.microsoft.com/office/drawing/2014/main" id="{00000000-0008-0000-0200-00005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149678</xdr:rowOff>
    </xdr:from>
    <xdr:to>
      <xdr:col>54</xdr:col>
      <xdr:colOff>189865</xdr:colOff>
      <xdr:row>42</xdr:row>
      <xdr:rowOff>157843</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9218295" y="6017078"/>
          <a:ext cx="1270" cy="118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161670</xdr:rowOff>
    </xdr:from>
    <xdr:ext cx="469744" cy="259045"/>
    <xdr:sp macro="" textlink="">
      <xdr:nvSpPr>
        <xdr:cNvPr id="97" name="【体育館・プール】&#10;一人当たり面積最小値テキスト">
          <a:extLst>
            <a:ext uri="{FF2B5EF4-FFF2-40B4-BE49-F238E27FC236}">
              <a16:creationId xmlns:a16="http://schemas.microsoft.com/office/drawing/2014/main" id="{00000000-0008-0000-0200-000061000000}"/>
            </a:ext>
          </a:extLst>
        </xdr:cNvPr>
        <xdr:cNvSpPr txBox="1"/>
      </xdr:nvSpPr>
      <xdr:spPr>
        <a:xfrm>
          <a:off x="9271000" y="72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9154160" y="7198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96355</xdr:rowOff>
    </xdr:from>
    <xdr:ext cx="469744" cy="259045"/>
    <xdr:sp macro="" textlink="">
      <xdr:nvSpPr>
        <xdr:cNvPr id="99" name="【体育館・プール】&#10;一人当たり面積最大値テキスト">
          <a:extLst>
            <a:ext uri="{FF2B5EF4-FFF2-40B4-BE49-F238E27FC236}">
              <a16:creationId xmlns:a16="http://schemas.microsoft.com/office/drawing/2014/main" id="{00000000-0008-0000-0200-000063000000}"/>
            </a:ext>
          </a:extLst>
        </xdr:cNvPr>
        <xdr:cNvSpPr txBox="1"/>
      </xdr:nvSpPr>
      <xdr:spPr>
        <a:xfrm>
          <a:off x="9271000" y="57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149678</xdr:rowOff>
    </xdr:from>
    <xdr:to>
      <xdr:col>55</xdr:col>
      <xdr:colOff>88900</xdr:colOff>
      <xdr:row>35</xdr:row>
      <xdr:rowOff>149678</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9154160" y="601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142620</xdr:rowOff>
    </xdr:from>
    <xdr:ext cx="469744" cy="259045"/>
    <xdr:sp macro="" textlink="">
      <xdr:nvSpPr>
        <xdr:cNvPr id="101" name="【体育館・プール】&#10;一人当たり面積平均値テキスト">
          <a:extLst>
            <a:ext uri="{FF2B5EF4-FFF2-40B4-BE49-F238E27FC236}">
              <a16:creationId xmlns:a16="http://schemas.microsoft.com/office/drawing/2014/main" id="{00000000-0008-0000-0200-000065000000}"/>
            </a:ext>
          </a:extLst>
        </xdr:cNvPr>
        <xdr:cNvSpPr txBox="1"/>
      </xdr:nvSpPr>
      <xdr:spPr>
        <a:xfrm>
          <a:off x="9271000" y="668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91922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03" name="フローチャート: 判断 102">
          <a:extLst>
            <a:ext uri="{FF2B5EF4-FFF2-40B4-BE49-F238E27FC236}">
              <a16:creationId xmlns:a16="http://schemas.microsoft.com/office/drawing/2014/main" id="{00000000-0008-0000-0200-000067000000}"/>
            </a:ext>
          </a:extLst>
        </xdr:cNvPr>
        <xdr:cNvSpPr/>
      </xdr:nvSpPr>
      <xdr:spPr>
        <a:xfrm>
          <a:off x="844550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85470</xdr:rowOff>
    </xdr:from>
    <xdr:ext cx="469744" cy="259045"/>
    <xdr:sp macro="" textlink="">
      <xdr:nvSpPr>
        <xdr:cNvPr id="104" name="n_1aveValue【体育館・プール】&#10;一人当たり面積">
          <a:extLst>
            <a:ext uri="{FF2B5EF4-FFF2-40B4-BE49-F238E27FC236}">
              <a16:creationId xmlns:a16="http://schemas.microsoft.com/office/drawing/2014/main" id="{00000000-0008-0000-0200-000068000000}"/>
            </a:ext>
          </a:extLst>
        </xdr:cNvPr>
        <xdr:cNvSpPr txBox="1"/>
      </xdr:nvSpPr>
      <xdr:spPr>
        <a:xfrm>
          <a:off x="8271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123372</xdr:rowOff>
    </xdr:from>
    <xdr:to>
      <xdr:col>46</xdr:col>
      <xdr:colOff>38100</xdr:colOff>
      <xdr:row>41</xdr:row>
      <xdr:rowOff>53522</xdr:rowOff>
    </xdr:to>
    <xdr:sp macro="" textlink="">
      <xdr:nvSpPr>
        <xdr:cNvPr id="105" name="フローチャート: 判断 104">
          <a:extLst>
            <a:ext uri="{FF2B5EF4-FFF2-40B4-BE49-F238E27FC236}">
              <a16:creationId xmlns:a16="http://schemas.microsoft.com/office/drawing/2014/main" id="{00000000-0008-0000-0200-000069000000}"/>
            </a:ext>
          </a:extLst>
        </xdr:cNvPr>
        <xdr:cNvSpPr/>
      </xdr:nvSpPr>
      <xdr:spPr>
        <a:xfrm>
          <a:off x="7670800" y="6828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70049</xdr:rowOff>
    </xdr:from>
    <xdr:ext cx="469744" cy="259045"/>
    <xdr:sp macro="" textlink="">
      <xdr:nvSpPr>
        <xdr:cNvPr id="106" name="n_2aveValue【体育館・プール】&#10;一人当たり面積">
          <a:extLst>
            <a:ext uri="{FF2B5EF4-FFF2-40B4-BE49-F238E27FC236}">
              <a16:creationId xmlns:a16="http://schemas.microsoft.com/office/drawing/2014/main" id="{00000000-0008-0000-0200-00006A000000}"/>
            </a:ext>
          </a:extLst>
        </xdr:cNvPr>
        <xdr:cNvSpPr txBox="1"/>
      </xdr:nvSpPr>
      <xdr:spPr>
        <a:xfrm>
          <a:off x="7509587" y="66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115207</xdr:rowOff>
    </xdr:from>
    <xdr:to>
      <xdr:col>50</xdr:col>
      <xdr:colOff>165100</xdr:colOff>
      <xdr:row>34</xdr:row>
      <xdr:rowOff>45357</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8445500" y="5647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61884</xdr:rowOff>
    </xdr:from>
    <xdr:ext cx="469744" cy="259045"/>
    <xdr:sp macro="" textlink="">
      <xdr:nvSpPr>
        <xdr:cNvPr id="113" name="n_1mainValue【体育館・プール】&#10;一人当たり面積">
          <a:extLst>
            <a:ext uri="{FF2B5EF4-FFF2-40B4-BE49-F238E27FC236}">
              <a16:creationId xmlns:a16="http://schemas.microsoft.com/office/drawing/2014/main" id="{00000000-0008-0000-0200-000071000000}"/>
            </a:ext>
          </a:extLst>
        </xdr:cNvPr>
        <xdr:cNvSpPr txBox="1"/>
      </xdr:nvSpPr>
      <xdr:spPr>
        <a:xfrm>
          <a:off x="8271587" y="54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陸上競技場・野球場・球技場】&#10;有形固定資産減価償却率グラフ枠">
          <a:extLst>
            <a:ext uri="{FF2B5EF4-FFF2-40B4-BE49-F238E27FC236}">
              <a16:creationId xmlns:a16="http://schemas.microsoft.com/office/drawing/2014/main" id="{00000000-0008-0000-0200-000087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37" name="【陸上競技場・野球場・球技場】&#10;有形固定資産減価償却率最小値テキスト">
          <a:extLst>
            <a:ext uri="{FF2B5EF4-FFF2-40B4-BE49-F238E27FC236}">
              <a16:creationId xmlns:a16="http://schemas.microsoft.com/office/drawing/2014/main" id="{00000000-0008-0000-0200-000089000000}"/>
            </a:ext>
          </a:extLst>
        </xdr:cNvPr>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39" name="【陸上競技場・野球場・球技場】&#10;有形固定資産減価償却率最大値テキスト">
          <a:extLst>
            <a:ext uri="{FF2B5EF4-FFF2-40B4-BE49-F238E27FC236}">
              <a16:creationId xmlns:a16="http://schemas.microsoft.com/office/drawing/2014/main" id="{00000000-0008-0000-0200-00008B000000}"/>
            </a:ext>
          </a:extLst>
        </xdr:cNvPr>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1" name="【陸上競技場・野球場・球技場】&#10;有形固定資産減価償却率平均値テキスト">
          <a:extLst>
            <a:ext uri="{FF2B5EF4-FFF2-40B4-BE49-F238E27FC236}">
              <a16:creationId xmlns:a16="http://schemas.microsoft.com/office/drawing/2014/main" id="{00000000-0008-0000-0200-00008D000000}"/>
            </a:ext>
          </a:extLst>
        </xdr:cNvPr>
        <xdr:cNvSpPr txBox="1"/>
      </xdr:nvSpPr>
      <xdr:spPr>
        <a:xfrm>
          <a:off x="413766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152417</xdr:rowOff>
    </xdr:from>
    <xdr:ext cx="405111" cy="259045"/>
    <xdr:sp macro="" textlink="">
      <xdr:nvSpPr>
        <xdr:cNvPr id="144" name="n_1aveValue【陸上競技場・野球場・球技場】&#10;有形固定資産減価償却率">
          <a:extLst>
            <a:ext uri="{FF2B5EF4-FFF2-40B4-BE49-F238E27FC236}">
              <a16:creationId xmlns:a16="http://schemas.microsoft.com/office/drawing/2014/main" id="{00000000-0008-0000-0200-000090000000}"/>
            </a:ext>
          </a:extLst>
        </xdr:cNvPr>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114935</xdr:rowOff>
    </xdr:from>
    <xdr:to>
      <xdr:col>15</xdr:col>
      <xdr:colOff>101600</xdr:colOff>
      <xdr:row>63</xdr:row>
      <xdr:rowOff>45085</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61612</xdr:rowOff>
    </xdr:from>
    <xdr:ext cx="405111" cy="259045"/>
    <xdr:sp macro="" textlink="">
      <xdr:nvSpPr>
        <xdr:cNvPr id="146" name="n_2aveValue【陸上競技場・野球場・球技場】&#10;有形固定資産減価償却率">
          <a:extLst>
            <a:ext uri="{FF2B5EF4-FFF2-40B4-BE49-F238E27FC236}">
              <a16:creationId xmlns:a16="http://schemas.microsoft.com/office/drawing/2014/main" id="{00000000-0008-0000-0200-000092000000}"/>
            </a:ext>
          </a:extLst>
        </xdr:cNvPr>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3312160" y="1018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74947</xdr:rowOff>
    </xdr:from>
    <xdr:ext cx="405111" cy="259045"/>
    <xdr:sp macro="" textlink="">
      <xdr:nvSpPr>
        <xdr:cNvPr id="153" name="n_1mainValue【陸上競技場・野球場・球技場】&#10;有形固定資産減価償却率">
          <a:extLst>
            <a:ext uri="{FF2B5EF4-FFF2-40B4-BE49-F238E27FC236}">
              <a16:creationId xmlns:a16="http://schemas.microsoft.com/office/drawing/2014/main" id="{00000000-0008-0000-0200-000099000000}"/>
            </a:ext>
          </a:extLst>
        </xdr:cNvPr>
        <xdr:cNvSpPr txBox="1"/>
      </xdr:nvSpPr>
      <xdr:spPr>
        <a:xfrm>
          <a:off x="317056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陸上競技場・野球場・球技場】&#10;一人当たり面積グラフ枠">
          <a:extLst>
            <a:ext uri="{FF2B5EF4-FFF2-40B4-BE49-F238E27FC236}">
              <a16:creationId xmlns:a16="http://schemas.microsoft.com/office/drawing/2014/main" id="{00000000-0008-0000-0200-0000B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78" name="【陸上競技場・野球場・球技場】&#10;一人当たり面積最小値テキスト">
          <a:extLst>
            <a:ext uri="{FF2B5EF4-FFF2-40B4-BE49-F238E27FC236}">
              <a16:creationId xmlns:a16="http://schemas.microsoft.com/office/drawing/2014/main" id="{00000000-0008-0000-0200-0000B2000000}"/>
            </a:ext>
          </a:extLst>
        </xdr:cNvPr>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0" name="【陸上競技場・野球場・球技場】&#10;一人当たり面積最大値テキスト">
          <a:extLst>
            <a:ext uri="{FF2B5EF4-FFF2-40B4-BE49-F238E27FC236}">
              <a16:creationId xmlns:a16="http://schemas.microsoft.com/office/drawing/2014/main" id="{00000000-0008-0000-0200-0000B4000000}"/>
            </a:ext>
          </a:extLst>
        </xdr:cNvPr>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82" name="【陸上競技場・野球場・球技場】&#10;一人当たり面積平均値テキスト">
          <a:extLst>
            <a:ext uri="{FF2B5EF4-FFF2-40B4-BE49-F238E27FC236}">
              <a16:creationId xmlns:a16="http://schemas.microsoft.com/office/drawing/2014/main" id="{00000000-0008-0000-0200-0000B6000000}"/>
            </a:ext>
          </a:extLst>
        </xdr:cNvPr>
        <xdr:cNvSpPr txBox="1"/>
      </xdr:nvSpPr>
      <xdr:spPr>
        <a:xfrm>
          <a:off x="92710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145704</xdr:rowOff>
    </xdr:from>
    <xdr:ext cx="469744" cy="259045"/>
    <xdr:sp macro="" textlink="">
      <xdr:nvSpPr>
        <xdr:cNvPr id="185" name="n_1aveValue【陸上競技場・野球場・球技場】&#10;一人当たり面積">
          <a:extLst>
            <a:ext uri="{FF2B5EF4-FFF2-40B4-BE49-F238E27FC236}">
              <a16:creationId xmlns:a16="http://schemas.microsoft.com/office/drawing/2014/main" id="{00000000-0008-0000-0200-0000B9000000}"/>
            </a:ext>
          </a:extLst>
        </xdr:cNvPr>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110853</xdr:rowOff>
    </xdr:from>
    <xdr:to>
      <xdr:col>46</xdr:col>
      <xdr:colOff>38100</xdr:colOff>
      <xdr:row>64</xdr:row>
      <xdr:rowOff>41003</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57530</xdr:rowOff>
    </xdr:from>
    <xdr:ext cx="469744" cy="259045"/>
    <xdr:sp macro="" textlink="">
      <xdr:nvSpPr>
        <xdr:cNvPr id="187" name="n_2aveValue【陸上競技場・野球場・球技場】&#10;一人当たり面積">
          <a:extLst>
            <a:ext uri="{FF2B5EF4-FFF2-40B4-BE49-F238E27FC236}">
              <a16:creationId xmlns:a16="http://schemas.microsoft.com/office/drawing/2014/main" id="{00000000-0008-0000-0200-0000BB000000}"/>
            </a:ext>
          </a:extLst>
        </xdr:cNvPr>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21046</xdr:rowOff>
    </xdr:from>
    <xdr:to>
      <xdr:col>50</xdr:col>
      <xdr:colOff>165100</xdr:colOff>
      <xdr:row>64</xdr:row>
      <xdr:rowOff>122646</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844550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113773</xdr:rowOff>
    </xdr:from>
    <xdr:ext cx="469744" cy="259045"/>
    <xdr:sp macro="" textlink="">
      <xdr:nvSpPr>
        <xdr:cNvPr id="194" name="n_1mainValue【陸上競技場・野球場・球技場】&#10;一人当たり面積">
          <a:extLst>
            <a:ext uri="{FF2B5EF4-FFF2-40B4-BE49-F238E27FC236}">
              <a16:creationId xmlns:a16="http://schemas.microsoft.com/office/drawing/2014/main" id="{00000000-0008-0000-0200-0000C2000000}"/>
            </a:ext>
          </a:extLst>
        </xdr:cNvPr>
        <xdr:cNvSpPr txBox="1"/>
      </xdr:nvSpPr>
      <xdr:spPr>
        <a:xfrm>
          <a:off x="827158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県民会館】&#10;有形固定資産減価償却率グラフ枠">
          <a:extLst>
            <a:ext uri="{FF2B5EF4-FFF2-40B4-BE49-F238E27FC236}">
              <a16:creationId xmlns:a16="http://schemas.microsoft.com/office/drawing/2014/main" id="{00000000-0008-0000-0200-0000D8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18" name="【県民会館】&#10;有形固定資産減価償却率最小値テキスト">
          <a:extLst>
            <a:ext uri="{FF2B5EF4-FFF2-40B4-BE49-F238E27FC236}">
              <a16:creationId xmlns:a16="http://schemas.microsoft.com/office/drawing/2014/main" id="{00000000-0008-0000-0200-0000DA000000}"/>
            </a:ext>
          </a:extLst>
        </xdr:cNvPr>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20" name="【県民会館】&#10;有形固定資産減価償却率最大値テキスト">
          <a:extLst>
            <a:ext uri="{FF2B5EF4-FFF2-40B4-BE49-F238E27FC236}">
              <a16:creationId xmlns:a16="http://schemas.microsoft.com/office/drawing/2014/main" id="{00000000-0008-0000-0200-0000DC000000}"/>
            </a:ext>
          </a:extLst>
        </xdr:cNvPr>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22" name="【県民会館】&#10;有形固定資産減価償却率平均値テキスト">
          <a:extLst>
            <a:ext uri="{FF2B5EF4-FFF2-40B4-BE49-F238E27FC236}">
              <a16:creationId xmlns:a16="http://schemas.microsoft.com/office/drawing/2014/main" id="{00000000-0008-0000-0200-0000DE000000}"/>
            </a:ext>
          </a:extLst>
        </xdr:cNvPr>
        <xdr:cNvSpPr txBox="1"/>
      </xdr:nvSpPr>
      <xdr:spPr>
        <a:xfrm>
          <a:off x="413766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129557</xdr:rowOff>
    </xdr:from>
    <xdr:ext cx="405111" cy="259045"/>
    <xdr:sp macro="" textlink="">
      <xdr:nvSpPr>
        <xdr:cNvPr id="225" name="n_1aveValue【県民会館】&#10;有形固定資産減価償却率">
          <a:extLst>
            <a:ext uri="{FF2B5EF4-FFF2-40B4-BE49-F238E27FC236}">
              <a16:creationId xmlns:a16="http://schemas.microsoft.com/office/drawing/2014/main" id="{00000000-0008-0000-0200-0000E1000000}"/>
            </a:ext>
          </a:extLst>
        </xdr:cNvPr>
        <xdr:cNvSpPr txBox="1"/>
      </xdr:nvSpPr>
      <xdr:spPr>
        <a:xfrm>
          <a:off x="317056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114936</xdr:rowOff>
    </xdr:from>
    <xdr:to>
      <xdr:col>15</xdr:col>
      <xdr:colOff>101600</xdr:colOff>
      <xdr:row>83</xdr:row>
      <xdr:rowOff>45086</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61613</xdr:rowOff>
    </xdr:from>
    <xdr:ext cx="405111" cy="259045"/>
    <xdr:sp macro="" textlink="">
      <xdr:nvSpPr>
        <xdr:cNvPr id="227" name="n_2aveValue【県民会館】&#10;有形固定資産減価償却率">
          <a:extLst>
            <a:ext uri="{FF2B5EF4-FFF2-40B4-BE49-F238E27FC236}">
              <a16:creationId xmlns:a16="http://schemas.microsoft.com/office/drawing/2014/main" id="{00000000-0008-0000-0200-0000E3000000}"/>
            </a:ext>
          </a:extLst>
        </xdr:cNvPr>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3312160" y="13488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23513</xdr:rowOff>
    </xdr:from>
    <xdr:ext cx="405111" cy="259045"/>
    <xdr:sp macro="" textlink="">
      <xdr:nvSpPr>
        <xdr:cNvPr id="234" name="n_1mainValue【県民会館】&#10;有形固定資産減価償却率">
          <a:extLst>
            <a:ext uri="{FF2B5EF4-FFF2-40B4-BE49-F238E27FC236}">
              <a16:creationId xmlns:a16="http://schemas.microsoft.com/office/drawing/2014/main" id="{00000000-0008-0000-0200-0000EA000000}"/>
            </a:ext>
          </a:extLst>
        </xdr:cNvPr>
        <xdr:cNvSpPr txBox="1"/>
      </xdr:nvSpPr>
      <xdr:spPr>
        <a:xfrm>
          <a:off x="3170564" y="1326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3" name="【県民会館】&#10;一人当たり面積グラフ枠">
          <a:extLst>
            <a:ext uri="{FF2B5EF4-FFF2-40B4-BE49-F238E27FC236}">
              <a16:creationId xmlns:a16="http://schemas.microsoft.com/office/drawing/2014/main" id="{00000000-0008-0000-0200-0000FD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129539</xdr:rowOff>
    </xdr:from>
    <xdr:to>
      <xdr:col>54</xdr:col>
      <xdr:colOff>189865</xdr:colOff>
      <xdr:row>84</xdr:row>
      <xdr:rowOff>83820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9218295" y="13205459"/>
          <a:ext cx="127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87647</xdr:rowOff>
    </xdr:from>
    <xdr:ext cx="469744" cy="259045"/>
    <xdr:sp macro="" textlink="">
      <xdr:nvSpPr>
        <xdr:cNvPr id="255" name="【県民会館】&#10;一人当たり面積最小値テキスト">
          <a:extLst>
            <a:ext uri="{FF2B5EF4-FFF2-40B4-BE49-F238E27FC236}">
              <a16:creationId xmlns:a16="http://schemas.microsoft.com/office/drawing/2014/main" id="{00000000-0008-0000-0200-0000FF000000}"/>
            </a:ext>
          </a:extLst>
        </xdr:cNvPr>
        <xdr:cNvSpPr txBox="1"/>
      </xdr:nvSpPr>
      <xdr:spPr>
        <a:xfrm>
          <a:off x="9271000"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83820</xdr:rowOff>
    </xdr:from>
    <xdr:to>
      <xdr:col>55</xdr:col>
      <xdr:colOff>88900</xdr:colOff>
      <xdr:row>84</xdr:row>
      <xdr:rowOff>83820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9154160" y="1416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76216</xdr:rowOff>
    </xdr:from>
    <xdr:ext cx="469744" cy="259045"/>
    <xdr:sp macro="" textlink="">
      <xdr:nvSpPr>
        <xdr:cNvPr id="257" name="【県民会館】&#10;一人当たり面積最大値テキスト">
          <a:extLst>
            <a:ext uri="{FF2B5EF4-FFF2-40B4-BE49-F238E27FC236}">
              <a16:creationId xmlns:a16="http://schemas.microsoft.com/office/drawing/2014/main" id="{00000000-0008-0000-0200-000001010000}"/>
            </a:ext>
          </a:extLst>
        </xdr:cNvPr>
        <xdr:cNvSpPr txBox="1"/>
      </xdr:nvSpPr>
      <xdr:spPr>
        <a:xfrm>
          <a:off x="927100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915416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45738</xdr:rowOff>
    </xdr:from>
    <xdr:ext cx="469744" cy="259045"/>
    <xdr:sp macro="" textlink="">
      <xdr:nvSpPr>
        <xdr:cNvPr id="259" name="【県民会館】&#10;一人当たり面積平均値テキスト">
          <a:extLst>
            <a:ext uri="{FF2B5EF4-FFF2-40B4-BE49-F238E27FC236}">
              <a16:creationId xmlns:a16="http://schemas.microsoft.com/office/drawing/2014/main" id="{00000000-0008-0000-0200-000003010000}"/>
            </a:ext>
          </a:extLst>
        </xdr:cNvPr>
        <xdr:cNvSpPr txBox="1"/>
      </xdr:nvSpPr>
      <xdr:spPr>
        <a:xfrm>
          <a:off x="9271000" y="13624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67311</xdr:rowOff>
    </xdr:from>
    <xdr:to>
      <xdr:col>55</xdr:col>
      <xdr:colOff>50800</xdr:colOff>
      <xdr:row>81</xdr:row>
      <xdr:rowOff>168911</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91922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67311</xdr:rowOff>
    </xdr:from>
    <xdr:to>
      <xdr:col>50</xdr:col>
      <xdr:colOff>165100</xdr:colOff>
      <xdr:row>81</xdr:row>
      <xdr:rowOff>168911</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844550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13988</xdr:rowOff>
    </xdr:from>
    <xdr:ext cx="469744" cy="259045"/>
    <xdr:sp macro="" textlink="">
      <xdr:nvSpPr>
        <xdr:cNvPr id="262" name="n_1aveValue【県民会館】&#10;一人当たり面積">
          <a:extLst>
            <a:ext uri="{FF2B5EF4-FFF2-40B4-BE49-F238E27FC236}">
              <a16:creationId xmlns:a16="http://schemas.microsoft.com/office/drawing/2014/main" id="{00000000-0008-0000-0200-000006010000}"/>
            </a:ext>
          </a:extLst>
        </xdr:cNvPr>
        <xdr:cNvSpPr txBox="1"/>
      </xdr:nvSpPr>
      <xdr:spPr>
        <a:xfrm>
          <a:off x="827158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124461</xdr:rowOff>
    </xdr:from>
    <xdr:to>
      <xdr:col>46</xdr:col>
      <xdr:colOff>38100</xdr:colOff>
      <xdr:row>83</xdr:row>
      <xdr:rowOff>54611</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767080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71138</xdr:rowOff>
    </xdr:from>
    <xdr:ext cx="469744" cy="259045"/>
    <xdr:sp macro="" textlink="">
      <xdr:nvSpPr>
        <xdr:cNvPr id="264" name="n_2aveValue【県民会館】&#10;一人当たり面積">
          <a:extLst>
            <a:ext uri="{FF2B5EF4-FFF2-40B4-BE49-F238E27FC236}">
              <a16:creationId xmlns:a16="http://schemas.microsoft.com/office/drawing/2014/main" id="{00000000-0008-0000-0200-000008010000}"/>
            </a:ext>
          </a:extLst>
        </xdr:cNvPr>
        <xdr:cNvSpPr txBox="1"/>
      </xdr:nvSpPr>
      <xdr:spPr>
        <a:xfrm>
          <a:off x="750958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844550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34307</xdr:rowOff>
    </xdr:from>
    <xdr:ext cx="469744" cy="259045"/>
    <xdr:sp macro="" textlink="">
      <xdr:nvSpPr>
        <xdr:cNvPr id="271" name="n_1mainValue【県民会館】&#10;一人当たり面積">
          <a:extLst>
            <a:ext uri="{FF2B5EF4-FFF2-40B4-BE49-F238E27FC236}">
              <a16:creationId xmlns:a16="http://schemas.microsoft.com/office/drawing/2014/main" id="{00000000-0008-0000-0200-00000F010000}"/>
            </a:ext>
          </a:extLst>
        </xdr:cNvPr>
        <xdr:cNvSpPr txBox="1"/>
      </xdr:nvSpPr>
      <xdr:spPr>
        <a:xfrm>
          <a:off x="8271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保健所】&#10;有形固定資産減価償却率グラフ枠">
          <a:extLst>
            <a:ext uri="{FF2B5EF4-FFF2-40B4-BE49-F238E27FC236}">
              <a16:creationId xmlns:a16="http://schemas.microsoft.com/office/drawing/2014/main" id="{00000000-0008-0000-0200-000024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294" name="【保健所】&#10;有形固定資産減価償却率最小値テキスト">
          <a:extLst>
            <a:ext uri="{FF2B5EF4-FFF2-40B4-BE49-F238E27FC236}">
              <a16:creationId xmlns:a16="http://schemas.microsoft.com/office/drawing/2014/main" id="{00000000-0008-0000-0200-000026010000}"/>
            </a:ext>
          </a:extLst>
        </xdr:cNvPr>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296" name="【保健所】&#10;有形固定資産減価償却率最大値テキスト">
          <a:extLst>
            <a:ext uri="{FF2B5EF4-FFF2-40B4-BE49-F238E27FC236}">
              <a16:creationId xmlns:a16="http://schemas.microsoft.com/office/drawing/2014/main" id="{00000000-0008-0000-0200-000028010000}"/>
            </a:ext>
          </a:extLst>
        </xdr:cNvPr>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298" name="【保健所】&#10;有形固定資産減価償却率平均値テキスト">
          <a:extLst>
            <a:ext uri="{FF2B5EF4-FFF2-40B4-BE49-F238E27FC236}">
              <a16:creationId xmlns:a16="http://schemas.microsoft.com/office/drawing/2014/main" id="{00000000-0008-0000-0200-00002A010000}"/>
            </a:ext>
          </a:extLst>
        </xdr:cNvPr>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146702</xdr:rowOff>
    </xdr:from>
    <xdr:ext cx="405111" cy="259045"/>
    <xdr:sp macro="" textlink="">
      <xdr:nvSpPr>
        <xdr:cNvPr id="301" name="n_1aveValue【保健所】&#10;有形固定資産減価償却率">
          <a:extLst>
            <a:ext uri="{FF2B5EF4-FFF2-40B4-BE49-F238E27FC236}">
              <a16:creationId xmlns:a16="http://schemas.microsoft.com/office/drawing/2014/main" id="{00000000-0008-0000-0200-00002D010000}"/>
            </a:ext>
          </a:extLst>
        </xdr:cNvPr>
        <xdr:cNvSpPr txBox="1"/>
      </xdr:nvSpPr>
      <xdr:spPr>
        <a:xfrm>
          <a:off x="3170564" y="1724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164464</xdr:rowOff>
    </xdr:from>
    <xdr:to>
      <xdr:col>15</xdr:col>
      <xdr:colOff>101600</xdr:colOff>
      <xdr:row>103</xdr:row>
      <xdr:rowOff>94614</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111141</xdr:rowOff>
    </xdr:from>
    <xdr:ext cx="405111" cy="259045"/>
    <xdr:sp macro="" textlink="">
      <xdr:nvSpPr>
        <xdr:cNvPr id="303" name="n_2aveValue【保健所】&#10;有形固定資産減価償却率">
          <a:extLst>
            <a:ext uri="{FF2B5EF4-FFF2-40B4-BE49-F238E27FC236}">
              <a16:creationId xmlns:a16="http://schemas.microsoft.com/office/drawing/2014/main" id="{00000000-0008-0000-0200-00002F010000}"/>
            </a:ext>
          </a:extLst>
        </xdr:cNvPr>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156845</xdr:rowOff>
    </xdr:from>
    <xdr:to>
      <xdr:col>20</xdr:col>
      <xdr:colOff>38100</xdr:colOff>
      <xdr:row>100</xdr:row>
      <xdr:rowOff>86995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312160" y="16753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103522</xdr:rowOff>
    </xdr:from>
    <xdr:ext cx="405111" cy="259045"/>
    <xdr:sp macro="" textlink="">
      <xdr:nvSpPr>
        <xdr:cNvPr id="310" name="n_1mainValue【保健所】&#10;有形固定資産減価償却率">
          <a:extLst>
            <a:ext uri="{FF2B5EF4-FFF2-40B4-BE49-F238E27FC236}">
              <a16:creationId xmlns:a16="http://schemas.microsoft.com/office/drawing/2014/main" id="{00000000-0008-0000-0200-000036010000}"/>
            </a:ext>
          </a:extLst>
        </xdr:cNvPr>
        <xdr:cNvSpPr txBox="1"/>
      </xdr:nvSpPr>
      <xdr:spPr>
        <a:xfrm>
          <a:off x="3170564" y="1653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保健所】&#10;一人当たり面積グラフ枠">
          <a:extLst>
            <a:ext uri="{FF2B5EF4-FFF2-40B4-BE49-F238E27FC236}">
              <a16:creationId xmlns:a16="http://schemas.microsoft.com/office/drawing/2014/main" id="{00000000-0008-0000-0200-00004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32" name="【保健所】&#10;一人当たり面積最小値テキスト">
          <a:extLst>
            <a:ext uri="{FF2B5EF4-FFF2-40B4-BE49-F238E27FC236}">
              <a16:creationId xmlns:a16="http://schemas.microsoft.com/office/drawing/2014/main" id="{00000000-0008-0000-0200-00004C010000}"/>
            </a:ext>
          </a:extLst>
        </xdr:cNvPr>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34" name="【保健所】&#10;一人当たり面積最大値テキスト">
          <a:extLst>
            <a:ext uri="{FF2B5EF4-FFF2-40B4-BE49-F238E27FC236}">
              <a16:creationId xmlns:a16="http://schemas.microsoft.com/office/drawing/2014/main" id="{00000000-0008-0000-0200-00004E010000}"/>
            </a:ext>
          </a:extLst>
        </xdr:cNvPr>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336" name="【保健所】&#10;一人当たり面積平均値テキスト">
          <a:extLst>
            <a:ext uri="{FF2B5EF4-FFF2-40B4-BE49-F238E27FC236}">
              <a16:creationId xmlns:a16="http://schemas.microsoft.com/office/drawing/2014/main" id="{00000000-0008-0000-0200-000050010000}"/>
            </a:ext>
          </a:extLst>
        </xdr:cNvPr>
        <xdr:cNvSpPr txBox="1"/>
      </xdr:nvSpPr>
      <xdr:spPr>
        <a:xfrm>
          <a:off x="92710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3827</xdr:rowOff>
    </xdr:from>
    <xdr:ext cx="469744" cy="259045"/>
    <xdr:sp macro="" textlink="">
      <xdr:nvSpPr>
        <xdr:cNvPr id="339" name="n_1aveValue【保健所】&#10;一人当たり面積">
          <a:extLst>
            <a:ext uri="{FF2B5EF4-FFF2-40B4-BE49-F238E27FC236}">
              <a16:creationId xmlns:a16="http://schemas.microsoft.com/office/drawing/2014/main" id="{00000000-0008-0000-0200-000053010000}"/>
            </a:ext>
          </a:extLst>
        </xdr:cNvPr>
        <xdr:cNvSpPr txBox="1"/>
      </xdr:nvSpPr>
      <xdr:spPr>
        <a:xfrm>
          <a:off x="8271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105411</xdr:rowOff>
    </xdr:from>
    <xdr:to>
      <xdr:col>46</xdr:col>
      <xdr:colOff>38100</xdr:colOff>
      <xdr:row>108</xdr:row>
      <xdr:rowOff>35561</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52088</xdr:rowOff>
    </xdr:from>
    <xdr:ext cx="469744" cy="259045"/>
    <xdr:sp macro="" textlink="">
      <xdr:nvSpPr>
        <xdr:cNvPr id="341" name="n_2aveValue【保健所】&#10;一人当たり面積">
          <a:extLst>
            <a:ext uri="{FF2B5EF4-FFF2-40B4-BE49-F238E27FC236}">
              <a16:creationId xmlns:a16="http://schemas.microsoft.com/office/drawing/2014/main" id="{00000000-0008-0000-0200-000055010000}"/>
            </a:ext>
          </a:extLst>
        </xdr:cNvPr>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44550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348" name="n_1mainValue【保健所】&#10;一人当たり面積">
          <a:extLst>
            <a:ext uri="{FF2B5EF4-FFF2-40B4-BE49-F238E27FC236}">
              <a16:creationId xmlns:a16="http://schemas.microsoft.com/office/drawing/2014/main" id="{00000000-0008-0000-0200-00005C010000}"/>
            </a:ext>
          </a:extLst>
        </xdr:cNvPr>
        <xdr:cNvSpPr txBox="1"/>
      </xdr:nvSpPr>
      <xdr:spPr>
        <a:xfrm>
          <a:off x="8271587" y="1701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試験研究機関】&#10;有形固定資産減価償却率グラフ枠">
          <a:extLst>
            <a:ext uri="{FF2B5EF4-FFF2-40B4-BE49-F238E27FC236}">
              <a16:creationId xmlns:a16="http://schemas.microsoft.com/office/drawing/2014/main" id="{00000000-0008-0000-0200-00007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41910</xdr:rowOff>
    </xdr:from>
    <xdr:to>
      <xdr:col>85</xdr:col>
      <xdr:colOff>126364</xdr:colOff>
      <xdr:row>42</xdr:row>
      <xdr:rowOff>129540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14374495" y="6076950"/>
          <a:ext cx="1269"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133367</xdr:rowOff>
    </xdr:from>
    <xdr:ext cx="405111" cy="259045"/>
    <xdr:sp macro="" textlink="">
      <xdr:nvSpPr>
        <xdr:cNvPr id="372" name="【試験研究機関】&#10;有形固定資産減価償却率最小値テキスト">
          <a:extLst>
            <a:ext uri="{FF2B5EF4-FFF2-40B4-BE49-F238E27FC236}">
              <a16:creationId xmlns:a16="http://schemas.microsoft.com/office/drawing/2014/main" id="{00000000-0008-0000-0200-000074010000}"/>
            </a:ext>
          </a:extLst>
        </xdr:cNvPr>
        <xdr:cNvSpPr txBox="1"/>
      </xdr:nvSpPr>
      <xdr:spPr>
        <a:xfrm>
          <a:off x="1441958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160037</xdr:rowOff>
    </xdr:from>
    <xdr:ext cx="405111" cy="259045"/>
    <xdr:sp macro="" textlink="">
      <xdr:nvSpPr>
        <xdr:cNvPr id="374" name="【試験研究機関】&#10;有形固定資産減価償却率最大値テキスト">
          <a:extLst>
            <a:ext uri="{FF2B5EF4-FFF2-40B4-BE49-F238E27FC236}">
              <a16:creationId xmlns:a16="http://schemas.microsoft.com/office/drawing/2014/main" id="{00000000-0008-0000-0200-000076010000}"/>
            </a:ext>
          </a:extLst>
        </xdr:cNvPr>
        <xdr:cNvSpPr txBox="1"/>
      </xdr:nvSpPr>
      <xdr:spPr>
        <a:xfrm>
          <a:off x="1441958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41910</xdr:rowOff>
    </xdr:from>
    <xdr:to>
      <xdr:col>86</xdr:col>
      <xdr:colOff>25400</xdr:colOff>
      <xdr:row>36</xdr:row>
      <xdr:rowOff>41910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4287500" y="6076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83837</xdr:rowOff>
    </xdr:from>
    <xdr:ext cx="405111" cy="259045"/>
    <xdr:sp macro="" textlink="">
      <xdr:nvSpPr>
        <xdr:cNvPr id="376" name="【試験研究機関】&#10;有形固定資産減価償却率平均値テキスト">
          <a:extLst>
            <a:ext uri="{FF2B5EF4-FFF2-40B4-BE49-F238E27FC236}">
              <a16:creationId xmlns:a16="http://schemas.microsoft.com/office/drawing/2014/main" id="{00000000-0008-0000-0200-000078010000}"/>
            </a:ext>
          </a:extLst>
        </xdr:cNvPr>
        <xdr:cNvSpPr txBox="1"/>
      </xdr:nvSpPr>
      <xdr:spPr>
        <a:xfrm>
          <a:off x="1441958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4325600" y="6475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35788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95267</xdr:rowOff>
    </xdr:from>
    <xdr:ext cx="405111" cy="259045"/>
    <xdr:sp macro="" textlink="">
      <xdr:nvSpPr>
        <xdr:cNvPr id="379" name="n_1aveValue【試験研究機関】&#10;有形固定資産減価償却率">
          <a:extLst>
            <a:ext uri="{FF2B5EF4-FFF2-40B4-BE49-F238E27FC236}">
              <a16:creationId xmlns:a16="http://schemas.microsoft.com/office/drawing/2014/main" id="{00000000-0008-0000-0200-00007B010000}"/>
            </a:ext>
          </a:extLst>
        </xdr:cNvPr>
        <xdr:cNvSpPr txBox="1"/>
      </xdr:nvSpPr>
      <xdr:spPr>
        <a:xfrm>
          <a:off x="134372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116840</xdr:rowOff>
    </xdr:from>
    <xdr:to>
      <xdr:col>76</xdr:col>
      <xdr:colOff>165100</xdr:colOff>
      <xdr:row>39</xdr:row>
      <xdr:rowOff>46990</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28041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63517</xdr:rowOff>
    </xdr:from>
    <xdr:ext cx="405111" cy="259045"/>
    <xdr:sp macro="" textlink="">
      <xdr:nvSpPr>
        <xdr:cNvPr id="381" name="n_2aveValue【試験研究機関】&#10;有形固定資産減価償却率">
          <a:extLst>
            <a:ext uri="{FF2B5EF4-FFF2-40B4-BE49-F238E27FC236}">
              <a16:creationId xmlns:a16="http://schemas.microsoft.com/office/drawing/2014/main" id="{00000000-0008-0000-0200-00007D010000}"/>
            </a:ext>
          </a:extLst>
        </xdr:cNvPr>
        <xdr:cNvSpPr txBox="1"/>
      </xdr:nvSpPr>
      <xdr:spPr>
        <a:xfrm>
          <a:off x="12675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1357884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162577</xdr:rowOff>
    </xdr:from>
    <xdr:ext cx="405111" cy="259045"/>
    <xdr:sp macro="" textlink="">
      <xdr:nvSpPr>
        <xdr:cNvPr id="388" name="n_1mainValue【試験研究機関】&#10;有形固定資産減価償却率">
          <a:extLst>
            <a:ext uri="{FF2B5EF4-FFF2-40B4-BE49-F238E27FC236}">
              <a16:creationId xmlns:a16="http://schemas.microsoft.com/office/drawing/2014/main" id="{00000000-0008-0000-0200-000084010000}"/>
            </a:ext>
          </a:extLst>
        </xdr:cNvPr>
        <xdr:cNvSpPr txBox="1"/>
      </xdr:nvSpPr>
      <xdr:spPr>
        <a:xfrm>
          <a:off x="134372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試験研究機関】&#10;一人当たり面積グラフ枠">
          <a:extLst>
            <a:ext uri="{FF2B5EF4-FFF2-40B4-BE49-F238E27FC236}">
              <a16:creationId xmlns:a16="http://schemas.microsoft.com/office/drawing/2014/main" id="{00000000-0008-0000-0200-00009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13" name="【試験研究機関】&#10;一人当たり面積最小値テキスト">
          <a:extLst>
            <a:ext uri="{FF2B5EF4-FFF2-40B4-BE49-F238E27FC236}">
              <a16:creationId xmlns:a16="http://schemas.microsoft.com/office/drawing/2014/main" id="{00000000-0008-0000-0200-00009D010000}"/>
            </a:ext>
          </a:extLst>
        </xdr:cNvPr>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15" name="【試験研究機関】&#10;一人当たり面積最大値テキスト">
          <a:extLst>
            <a:ext uri="{FF2B5EF4-FFF2-40B4-BE49-F238E27FC236}">
              <a16:creationId xmlns:a16="http://schemas.microsoft.com/office/drawing/2014/main" id="{00000000-0008-0000-0200-00009F010000}"/>
            </a:ext>
          </a:extLst>
        </xdr:cNvPr>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17" name="【試験研究機関】&#10;一人当たり面積平均値テキスト">
          <a:extLst>
            <a:ext uri="{FF2B5EF4-FFF2-40B4-BE49-F238E27FC236}">
              <a16:creationId xmlns:a16="http://schemas.microsoft.com/office/drawing/2014/main" id="{00000000-0008-0000-0200-0000A1010000}"/>
            </a:ext>
          </a:extLst>
        </xdr:cNvPr>
        <xdr:cNvSpPr txBox="1"/>
      </xdr:nvSpPr>
      <xdr:spPr>
        <a:xfrm>
          <a:off x="19560540" y="625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77305</xdr:rowOff>
    </xdr:from>
    <xdr:ext cx="469744" cy="259045"/>
    <xdr:sp macro="" textlink="">
      <xdr:nvSpPr>
        <xdr:cNvPr id="420" name="n_1aveValue【試験研究機関】&#10;一人当たり面積">
          <a:extLst>
            <a:ext uri="{FF2B5EF4-FFF2-40B4-BE49-F238E27FC236}">
              <a16:creationId xmlns:a16="http://schemas.microsoft.com/office/drawing/2014/main" id="{00000000-0008-0000-0200-0000A4010000}"/>
            </a:ext>
          </a:extLst>
        </xdr:cNvPr>
        <xdr:cNvSpPr txBox="1"/>
      </xdr:nvSpPr>
      <xdr:spPr>
        <a:xfrm>
          <a:off x="18561127" y="62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98878</xdr:rowOff>
    </xdr:from>
    <xdr:to>
      <xdr:col>107</xdr:col>
      <xdr:colOff>101600</xdr:colOff>
      <xdr:row>40</xdr:row>
      <xdr:rowOff>29028</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38</xdr:row>
      <xdr:rowOff>45555</xdr:rowOff>
    </xdr:from>
    <xdr:ext cx="469744" cy="259045"/>
    <xdr:sp macro="" textlink="">
      <xdr:nvSpPr>
        <xdr:cNvPr id="422" name="n_2aveValue【試験研究機関】&#10;一人当たり面積">
          <a:extLst>
            <a:ext uri="{FF2B5EF4-FFF2-40B4-BE49-F238E27FC236}">
              <a16:creationId xmlns:a16="http://schemas.microsoft.com/office/drawing/2014/main" id="{00000000-0008-0000-0200-0000A6010000}"/>
            </a:ext>
          </a:extLst>
        </xdr:cNvPr>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96157</xdr:rowOff>
    </xdr:from>
    <xdr:to>
      <xdr:col>112</xdr:col>
      <xdr:colOff>38100</xdr:colOff>
      <xdr:row>35</xdr:row>
      <xdr:rowOff>26307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8735040" y="5795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33</xdr:row>
      <xdr:rowOff>42834</xdr:rowOff>
    </xdr:from>
    <xdr:ext cx="469744" cy="259045"/>
    <xdr:sp macro="" textlink="">
      <xdr:nvSpPr>
        <xdr:cNvPr id="429" name="n_1mainValue【試験研究機関】&#10;一人当たり面積">
          <a:extLst>
            <a:ext uri="{FF2B5EF4-FFF2-40B4-BE49-F238E27FC236}">
              <a16:creationId xmlns:a16="http://schemas.microsoft.com/office/drawing/2014/main" id="{00000000-0008-0000-0200-0000AD010000}"/>
            </a:ext>
          </a:extLst>
        </xdr:cNvPr>
        <xdr:cNvSpPr txBox="1"/>
      </xdr:nvSpPr>
      <xdr:spPr>
        <a:xfrm>
          <a:off x="18561127" y="557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警察施設】&#10;有形固定資産減価償却率グラフ枠">
          <a:extLst>
            <a:ext uri="{FF2B5EF4-FFF2-40B4-BE49-F238E27FC236}">
              <a16:creationId xmlns:a16="http://schemas.microsoft.com/office/drawing/2014/main" id="{00000000-0008-0000-0200-0000C1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51" name="【警察施設】&#10;有形固定資産減価償却率最小値テキスト">
          <a:extLst>
            <a:ext uri="{FF2B5EF4-FFF2-40B4-BE49-F238E27FC236}">
              <a16:creationId xmlns:a16="http://schemas.microsoft.com/office/drawing/2014/main" id="{00000000-0008-0000-0200-0000C3010000}"/>
            </a:ext>
          </a:extLst>
        </xdr:cNvPr>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53" name="【警察施設】&#10;有形固定資産減価償却率最大値テキスト">
          <a:extLst>
            <a:ext uri="{FF2B5EF4-FFF2-40B4-BE49-F238E27FC236}">
              <a16:creationId xmlns:a16="http://schemas.microsoft.com/office/drawing/2014/main" id="{00000000-0008-0000-0200-0000C5010000}"/>
            </a:ext>
          </a:extLst>
        </xdr:cNvPr>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128795</xdr:rowOff>
    </xdr:from>
    <xdr:ext cx="405111" cy="259045"/>
    <xdr:sp macro="" textlink="">
      <xdr:nvSpPr>
        <xdr:cNvPr id="455" name="【警察施設】&#10;有形固定資産減価償却率平均値テキスト">
          <a:extLst>
            <a:ext uri="{FF2B5EF4-FFF2-40B4-BE49-F238E27FC236}">
              <a16:creationId xmlns:a16="http://schemas.microsoft.com/office/drawing/2014/main" id="{00000000-0008-0000-0200-0000C7010000}"/>
            </a:ext>
          </a:extLst>
        </xdr:cNvPr>
        <xdr:cNvSpPr txBox="1"/>
      </xdr:nvSpPr>
      <xdr:spPr>
        <a:xfrm>
          <a:off x="14419580" y="9851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19321</xdr:rowOff>
    </xdr:from>
    <xdr:ext cx="405111" cy="259045"/>
    <xdr:sp macro="" textlink="">
      <xdr:nvSpPr>
        <xdr:cNvPr id="458" name="n_1aveValue【警察施設】&#10;有形固定資産減価償却率">
          <a:extLst>
            <a:ext uri="{FF2B5EF4-FFF2-40B4-BE49-F238E27FC236}">
              <a16:creationId xmlns:a16="http://schemas.microsoft.com/office/drawing/2014/main" id="{00000000-0008-0000-0200-0000CA010000}"/>
            </a:ext>
          </a:extLst>
        </xdr:cNvPr>
        <xdr:cNvSpPr txBox="1"/>
      </xdr:nvSpPr>
      <xdr:spPr>
        <a:xfrm>
          <a:off x="134372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106934</xdr:rowOff>
    </xdr:from>
    <xdr:to>
      <xdr:col>76</xdr:col>
      <xdr:colOff>165100</xdr:colOff>
      <xdr:row>56</xdr:row>
      <xdr:rowOff>37084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54</xdr:row>
      <xdr:rowOff>53611</xdr:rowOff>
    </xdr:from>
    <xdr:ext cx="405111" cy="259045"/>
    <xdr:sp macro="" textlink="">
      <xdr:nvSpPr>
        <xdr:cNvPr id="460" name="n_2aveValue【警察施設】&#10;有形固定資産減価償却率">
          <a:extLst>
            <a:ext uri="{FF2B5EF4-FFF2-40B4-BE49-F238E27FC236}">
              <a16:creationId xmlns:a16="http://schemas.microsoft.com/office/drawing/2014/main" id="{00000000-0008-0000-0200-0000CC010000}"/>
            </a:ext>
          </a:extLst>
        </xdr:cNvPr>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95504</xdr:rowOff>
    </xdr:from>
    <xdr:to>
      <xdr:col>81</xdr:col>
      <xdr:colOff>101600</xdr:colOff>
      <xdr:row>61</xdr:row>
      <xdr:rowOff>25654</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3578840" y="10153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16781</xdr:rowOff>
    </xdr:from>
    <xdr:ext cx="405111" cy="259045"/>
    <xdr:sp macro="" textlink="">
      <xdr:nvSpPr>
        <xdr:cNvPr id="467" name="n_1mainValue【警察施設】&#10;有形固定資産減価償却率">
          <a:extLst>
            <a:ext uri="{FF2B5EF4-FFF2-40B4-BE49-F238E27FC236}">
              <a16:creationId xmlns:a16="http://schemas.microsoft.com/office/drawing/2014/main" id="{00000000-0008-0000-0200-0000D3010000}"/>
            </a:ext>
          </a:extLst>
        </xdr:cNvPr>
        <xdr:cNvSpPr txBox="1"/>
      </xdr:nvSpPr>
      <xdr:spPr>
        <a:xfrm>
          <a:off x="13437244" y="1024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警察施設】&#10;一人当たり面積グラフ枠">
          <a:extLst>
            <a:ext uri="{FF2B5EF4-FFF2-40B4-BE49-F238E27FC236}">
              <a16:creationId xmlns:a16="http://schemas.microsoft.com/office/drawing/2014/main" id="{00000000-0008-0000-0200-0000EB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40822</xdr:rowOff>
    </xdr:from>
    <xdr:to>
      <xdr:col>116</xdr:col>
      <xdr:colOff>62864</xdr:colOff>
      <xdr:row>64</xdr:row>
      <xdr:rowOff>146957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07835" y="9596302"/>
          <a:ext cx="1269" cy="127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150784</xdr:rowOff>
    </xdr:from>
    <xdr:ext cx="469744" cy="259045"/>
    <xdr:sp macro="" textlink="">
      <xdr:nvSpPr>
        <xdr:cNvPr id="493" name="【警察施設】&#10;一人当たり面積最小値テキスト">
          <a:extLst>
            <a:ext uri="{FF2B5EF4-FFF2-40B4-BE49-F238E27FC236}">
              <a16:creationId xmlns:a16="http://schemas.microsoft.com/office/drawing/2014/main" id="{00000000-0008-0000-0200-0000ED010000}"/>
            </a:ext>
          </a:extLst>
        </xdr:cNvPr>
        <xdr:cNvSpPr txBox="1"/>
      </xdr:nvSpPr>
      <xdr:spPr>
        <a:xfrm>
          <a:off x="19560540" y="108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146957</xdr:rowOff>
    </xdr:from>
    <xdr:to>
      <xdr:col>116</xdr:col>
      <xdr:colOff>152400</xdr:colOff>
      <xdr:row>64</xdr:row>
      <xdr:rowOff>146957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9443700" y="108759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158949</xdr:rowOff>
    </xdr:from>
    <xdr:ext cx="469744" cy="259045"/>
    <xdr:sp macro="" textlink="">
      <xdr:nvSpPr>
        <xdr:cNvPr id="495" name="【警察施設】&#10;一人当たり面積最大値テキスト">
          <a:extLst>
            <a:ext uri="{FF2B5EF4-FFF2-40B4-BE49-F238E27FC236}">
              <a16:creationId xmlns:a16="http://schemas.microsoft.com/office/drawing/2014/main" id="{00000000-0008-0000-0200-0000EF010000}"/>
            </a:ext>
          </a:extLst>
        </xdr:cNvPr>
        <xdr:cNvSpPr txBox="1"/>
      </xdr:nvSpPr>
      <xdr:spPr>
        <a:xfrm>
          <a:off x="19560540" y="93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40822</xdr:rowOff>
    </xdr:from>
    <xdr:to>
      <xdr:col>116</xdr:col>
      <xdr:colOff>152400</xdr:colOff>
      <xdr:row>57</xdr:row>
      <xdr:rowOff>40822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9443700" y="9596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115405</xdr:rowOff>
    </xdr:from>
    <xdr:ext cx="469744" cy="259045"/>
    <xdr:sp macro="" textlink="">
      <xdr:nvSpPr>
        <xdr:cNvPr id="497" name="【警察施設】&#10;一人当たり面積平均値テキスト">
          <a:extLst>
            <a:ext uri="{FF2B5EF4-FFF2-40B4-BE49-F238E27FC236}">
              <a16:creationId xmlns:a16="http://schemas.microsoft.com/office/drawing/2014/main" id="{00000000-0008-0000-0200-0000F1010000}"/>
            </a:ext>
          </a:extLst>
        </xdr:cNvPr>
        <xdr:cNvSpPr txBox="1"/>
      </xdr:nvSpPr>
      <xdr:spPr>
        <a:xfrm>
          <a:off x="19560540" y="1034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87993</xdr:rowOff>
    </xdr:from>
    <xdr:to>
      <xdr:col>112</xdr:col>
      <xdr:colOff>38100</xdr:colOff>
      <xdr:row>62</xdr:row>
      <xdr:rowOff>18143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8735040" y="103140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9270</xdr:rowOff>
    </xdr:from>
    <xdr:ext cx="469744" cy="259045"/>
    <xdr:sp macro="" textlink="">
      <xdr:nvSpPr>
        <xdr:cNvPr id="500" name="n_1aveValue【警察施設】&#10;一人当たり面積">
          <a:extLst>
            <a:ext uri="{FF2B5EF4-FFF2-40B4-BE49-F238E27FC236}">
              <a16:creationId xmlns:a16="http://schemas.microsoft.com/office/drawing/2014/main" id="{00000000-0008-0000-0200-0000F4010000}"/>
            </a:ext>
          </a:extLst>
        </xdr:cNvPr>
        <xdr:cNvSpPr txBox="1"/>
      </xdr:nvSpPr>
      <xdr:spPr>
        <a:xfrm>
          <a:off x="18561127"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104322</xdr:rowOff>
    </xdr:from>
    <xdr:to>
      <xdr:col>107</xdr:col>
      <xdr:colOff>101600</xdr:colOff>
      <xdr:row>62</xdr:row>
      <xdr:rowOff>34472</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7937480" y="10330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50999</xdr:rowOff>
    </xdr:from>
    <xdr:ext cx="469744" cy="259045"/>
    <xdr:sp macro="" textlink="">
      <xdr:nvSpPr>
        <xdr:cNvPr id="502" name="n_2aveValue【警察施設】&#10;一人当たり面積">
          <a:extLst>
            <a:ext uri="{FF2B5EF4-FFF2-40B4-BE49-F238E27FC236}">
              <a16:creationId xmlns:a16="http://schemas.microsoft.com/office/drawing/2014/main" id="{00000000-0008-0000-0200-0000F6010000}"/>
            </a:ext>
          </a:extLst>
        </xdr:cNvPr>
        <xdr:cNvSpPr txBox="1"/>
      </xdr:nvSpPr>
      <xdr:spPr>
        <a:xfrm>
          <a:off x="1777626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169635</xdr:rowOff>
    </xdr:from>
    <xdr:to>
      <xdr:col>112</xdr:col>
      <xdr:colOff>38100</xdr:colOff>
      <xdr:row>56</xdr:row>
      <xdr:rowOff>99785</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8735040" y="9389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116312</xdr:rowOff>
    </xdr:from>
    <xdr:ext cx="469744" cy="259045"/>
    <xdr:sp macro="" textlink="">
      <xdr:nvSpPr>
        <xdr:cNvPr id="509" name="n_1mainValue【警察施設】&#10;一人当たり面積">
          <a:extLst>
            <a:ext uri="{FF2B5EF4-FFF2-40B4-BE49-F238E27FC236}">
              <a16:creationId xmlns:a16="http://schemas.microsoft.com/office/drawing/2014/main" id="{00000000-0008-0000-0200-0000FD010000}"/>
            </a:ext>
          </a:extLst>
        </xdr:cNvPr>
        <xdr:cNvSpPr txBox="1"/>
      </xdr:nvSpPr>
      <xdr:spPr>
        <a:xfrm>
          <a:off x="18561127" y="916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庁舎】&#10;有形固定資産減価償却率グラフ枠">
          <a:extLst>
            <a:ext uri="{FF2B5EF4-FFF2-40B4-BE49-F238E27FC236}">
              <a16:creationId xmlns:a16="http://schemas.microsoft.com/office/drawing/2014/main" id="{00000000-0008-0000-0200-00001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35" name="【庁舎】&#10;有形固定資産減価償却率最小値テキスト">
          <a:extLst>
            <a:ext uri="{FF2B5EF4-FFF2-40B4-BE49-F238E27FC236}">
              <a16:creationId xmlns:a16="http://schemas.microsoft.com/office/drawing/2014/main" id="{00000000-0008-0000-0200-000017020000}"/>
            </a:ext>
          </a:extLst>
        </xdr:cNvPr>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37" name="【庁舎】&#10;有形固定資産減価償却率最大値テキスト">
          <a:extLst>
            <a:ext uri="{FF2B5EF4-FFF2-40B4-BE49-F238E27FC236}">
              <a16:creationId xmlns:a16="http://schemas.microsoft.com/office/drawing/2014/main" id="{00000000-0008-0000-0200-000019020000}"/>
            </a:ext>
          </a:extLst>
        </xdr:cNvPr>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39" name="【庁舎】&#10;有形固定資産減価償却率平均値テキスト">
          <a:extLst>
            <a:ext uri="{FF2B5EF4-FFF2-40B4-BE49-F238E27FC236}">
              <a16:creationId xmlns:a16="http://schemas.microsoft.com/office/drawing/2014/main" id="{00000000-0008-0000-0200-00001B020000}"/>
            </a:ext>
          </a:extLst>
        </xdr:cNvPr>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146975</xdr:rowOff>
    </xdr:from>
    <xdr:ext cx="405111" cy="259045"/>
    <xdr:sp macro="" textlink="">
      <xdr:nvSpPr>
        <xdr:cNvPr id="542" name="n_1aveValue【庁舎】&#10;有形固定資産減価償却率">
          <a:extLst>
            <a:ext uri="{FF2B5EF4-FFF2-40B4-BE49-F238E27FC236}">
              <a16:creationId xmlns:a16="http://schemas.microsoft.com/office/drawing/2014/main" id="{00000000-0008-0000-0200-00001E020000}"/>
            </a:ext>
          </a:extLst>
        </xdr:cNvPr>
        <xdr:cNvSpPr txBox="1"/>
      </xdr:nvSpPr>
      <xdr:spPr>
        <a:xfrm>
          <a:off x="1343724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152219</xdr:rowOff>
    </xdr:from>
    <xdr:to>
      <xdr:col>76</xdr:col>
      <xdr:colOff>165100</xdr:colOff>
      <xdr:row>84</xdr:row>
      <xdr:rowOff>82369</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98896</xdr:rowOff>
    </xdr:from>
    <xdr:ext cx="405111" cy="259045"/>
    <xdr:sp macro="" textlink="">
      <xdr:nvSpPr>
        <xdr:cNvPr id="544" name="n_2aveValue【庁舎】&#10;有形固定資産減価償却率">
          <a:extLst>
            <a:ext uri="{FF2B5EF4-FFF2-40B4-BE49-F238E27FC236}">
              <a16:creationId xmlns:a16="http://schemas.microsoft.com/office/drawing/2014/main" id="{00000000-0008-0000-0200-000020020000}"/>
            </a:ext>
          </a:extLst>
        </xdr:cNvPr>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357884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116857</xdr:rowOff>
    </xdr:from>
    <xdr:ext cx="405111" cy="259045"/>
    <xdr:sp macro="" textlink="">
      <xdr:nvSpPr>
        <xdr:cNvPr id="551" name="n_1mainValue【庁舎】&#10;有形固定資産減価償却率">
          <a:extLst>
            <a:ext uri="{FF2B5EF4-FFF2-40B4-BE49-F238E27FC236}">
              <a16:creationId xmlns:a16="http://schemas.microsoft.com/office/drawing/2014/main" id="{00000000-0008-0000-0200-000027020000}"/>
            </a:ext>
          </a:extLst>
        </xdr:cNvPr>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庁舎】&#10;一人当たり面積グラフ枠">
          <a:extLst>
            <a:ext uri="{FF2B5EF4-FFF2-40B4-BE49-F238E27FC236}">
              <a16:creationId xmlns:a16="http://schemas.microsoft.com/office/drawing/2014/main" id="{00000000-0008-0000-0200-00003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575" name="【庁舎】&#10;一人当たり面積最小値テキスト">
          <a:extLst>
            <a:ext uri="{FF2B5EF4-FFF2-40B4-BE49-F238E27FC236}">
              <a16:creationId xmlns:a16="http://schemas.microsoft.com/office/drawing/2014/main" id="{00000000-0008-0000-0200-00003F020000}"/>
            </a:ext>
          </a:extLst>
        </xdr:cNvPr>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577" name="【庁舎】&#10;一人当たり面積最大値テキスト">
          <a:extLst>
            <a:ext uri="{FF2B5EF4-FFF2-40B4-BE49-F238E27FC236}">
              <a16:creationId xmlns:a16="http://schemas.microsoft.com/office/drawing/2014/main" id="{00000000-0008-0000-0200-000041020000}"/>
            </a:ext>
          </a:extLst>
        </xdr:cNvPr>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121938</xdr:rowOff>
    </xdr:from>
    <xdr:ext cx="469744" cy="259045"/>
    <xdr:sp macro="" textlink="">
      <xdr:nvSpPr>
        <xdr:cNvPr id="579" name="【庁舎】&#10;一人当たり面積平均値テキスト">
          <a:extLst>
            <a:ext uri="{FF2B5EF4-FFF2-40B4-BE49-F238E27FC236}">
              <a16:creationId xmlns:a16="http://schemas.microsoft.com/office/drawing/2014/main" id="{00000000-0008-0000-0200-000043020000}"/>
            </a:ext>
          </a:extLst>
        </xdr:cNvPr>
        <xdr:cNvSpPr txBox="1"/>
      </xdr:nvSpPr>
      <xdr:spPr>
        <a:xfrm>
          <a:off x="19560540" y="1403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90188</xdr:rowOff>
    </xdr:from>
    <xdr:ext cx="469744" cy="259045"/>
    <xdr:sp macro="" textlink="">
      <xdr:nvSpPr>
        <xdr:cNvPr id="582" name="n_1aveValue【庁舎】&#10;一人当たり面積">
          <a:extLst>
            <a:ext uri="{FF2B5EF4-FFF2-40B4-BE49-F238E27FC236}">
              <a16:creationId xmlns:a16="http://schemas.microsoft.com/office/drawing/2014/main" id="{00000000-0008-0000-0200-000046020000}"/>
            </a:ext>
          </a:extLst>
        </xdr:cNvPr>
        <xdr:cNvSpPr txBox="1"/>
      </xdr:nvSpPr>
      <xdr:spPr>
        <a:xfrm>
          <a:off x="1856112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584" name="n_2aveValue【庁舎】&#10;一人当たり面積">
          <a:extLst>
            <a:ext uri="{FF2B5EF4-FFF2-40B4-BE49-F238E27FC236}">
              <a16:creationId xmlns:a16="http://schemas.microsoft.com/office/drawing/2014/main" id="{00000000-0008-0000-0200-000048020000}"/>
            </a:ext>
          </a:extLst>
        </xdr:cNvPr>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735040" y="1423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76216</xdr:rowOff>
    </xdr:from>
    <xdr:ext cx="469744" cy="259045"/>
    <xdr:sp macro="" textlink="">
      <xdr:nvSpPr>
        <xdr:cNvPr id="591" name="n_1mainValue【庁舎】&#10;一人当たり面積">
          <a:extLst>
            <a:ext uri="{FF2B5EF4-FFF2-40B4-BE49-F238E27FC236}">
              <a16:creationId xmlns:a16="http://schemas.microsoft.com/office/drawing/2014/main" id="{00000000-0008-0000-0200-00004F020000}"/>
            </a:ext>
          </a:extLst>
        </xdr:cNvPr>
        <xdr:cNvSpPr txBox="1"/>
      </xdr:nvSpPr>
      <xdr:spPr>
        <a:xfrm>
          <a:off x="185611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・体育館・プールや試験研究機関などの有形固定資産減価償却率については、都道府県平均、グループ内平均を上回っている状況である。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今後、長期保全計画に基づき、計画的な更新を行い、施設の適切な管理に努める。</a:t>
          </a:r>
        </a:p>
        <a:p>
          <a:r>
            <a:rPr kumimoji="1" lang="ja-JP" altLang="en-US" sz="1300">
              <a:latin typeface="ＭＳ Ｐゴシック" panose="020B0600070205080204" pitchFamily="50" charset="-128"/>
              <a:ea typeface="ＭＳ Ｐゴシック" panose="020B0600070205080204" pitchFamily="50" charset="-128"/>
            </a:rPr>
            <a:t>・警察施設の有形固定資産減価償却率は、都道府県平均、グループ内平均を下回っている状況にある。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年度からの県内警察署再編整備を進めてきたことが主な要因である。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ポイント増加し、グループ内平均の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となったものの、外的要因である算定方法の見直しに伴う基準財政需要額の減少が主な要因である。　</a:t>
          </a:r>
        </a:p>
        <a:p>
          <a:r>
            <a:rPr kumimoji="1" lang="ja-JP" altLang="en-US" sz="1300">
              <a:latin typeface="ＭＳ Ｐゴシック" panose="020B0600070205080204" pitchFamily="50" charset="-128"/>
              <a:ea typeface="ＭＳ Ｐゴシック" panose="020B0600070205080204" pitchFamily="50" charset="-128"/>
            </a:rPr>
            <a:t>　今後、社会保障関係経費の増嵩や、国民スポーツ大会・全国障害者スポーツ大会の開催に向けた施設整備等の大型事業の実施により、基準財政需要額の増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43</xdr:row>
      <xdr:rowOff>14817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158344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14817</xdr:rowOff>
    </xdr:from>
    <xdr:to>
      <xdr:col>24</xdr:col>
      <xdr:colOff>12700</xdr:colOff>
      <xdr:row>43</xdr:row>
      <xdr:rowOff>14817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経常収支比率は、都道府県平均、グループ内平均に比べると良好な数字であり、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年度は、県税、地方譲与税等が微増したことにより、昨年より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しかしながら、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の開きがあり、今後も子ども・子育て支援の充実や医療・介護サービス保障の強化等により社会保障関係経費が増加することや、公債費が引き続き高い水準で推移することが見込まれ、財政構造の硬直化が予想されることから、「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H31.3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月策定）に基づき、財政健全化を図っていく。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125942</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41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40869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1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125942</xdr:rowOff>
    </xdr:from>
    <xdr:to>
      <xdr:col>24</xdr:col>
      <xdr:colOff>12700</xdr:colOff>
      <xdr:row>60</xdr:row>
      <xdr:rowOff>125942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4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44450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156227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3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106892</xdr:rowOff>
    </xdr:from>
    <xdr:to>
      <xdr:col>11</xdr:col>
      <xdr:colOff>31750</xdr:colOff>
      <xdr:row>60</xdr:row>
      <xdr:rowOff>25400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509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161519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56092</xdr:rowOff>
    </xdr:from>
    <xdr:to>
      <xdr:col>7</xdr:col>
      <xdr:colOff>31750</xdr:colOff>
      <xdr:row>58</xdr:row>
      <xdr:rowOff>157692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167869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155,000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円前後で推移しており、グループ内平均と比較して高い水準となっているが、これは類似団体比較で人口</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万人当たり職員数が多いことが主な要因である。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引き続き、「佐賀県行財政運営計画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9257</xdr:rowOff>
    </xdr:from>
    <xdr:to>
      <xdr:col>23</xdr:col>
      <xdr:colOff>133350</xdr:colOff>
      <xdr:row>87</xdr:row>
      <xdr:rowOff>78670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925407"/>
          <a:ext cx="8382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61823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95848</xdr:rowOff>
    </xdr:from>
    <xdr:to>
      <xdr:col>19</xdr:col>
      <xdr:colOff>133350</xdr:colOff>
      <xdr:row>87</xdr:row>
      <xdr:rowOff>9257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840548"/>
          <a:ext cx="889000" cy="8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91682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2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41838</xdr:rowOff>
    </xdr:from>
    <xdr:to>
      <xdr:col>15</xdr:col>
      <xdr:colOff>82550</xdr:colOff>
      <xdr:row>86</xdr:row>
      <xdr:rowOff>95848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78653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158126</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89026</xdr:rowOff>
    </xdr:from>
    <xdr:to>
      <xdr:col>11</xdr:col>
      <xdr:colOff>31750</xdr:colOff>
      <xdr:row>86</xdr:row>
      <xdr:rowOff>41838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90826"/>
          <a:ext cx="889000" cy="2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27870</xdr:rowOff>
    </xdr:from>
    <xdr:to>
      <xdr:col>23</xdr:col>
      <xdr:colOff>184150</xdr:colOff>
      <xdr:row>87</xdr:row>
      <xdr:rowOff>129470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9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171397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91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129907</xdr:rowOff>
    </xdr:from>
    <xdr:to>
      <xdr:col>19</xdr:col>
      <xdr:colOff>184150</xdr:colOff>
      <xdr:row>87</xdr:row>
      <xdr:rowOff>60057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44834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96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45048</xdr:rowOff>
    </xdr:from>
    <xdr:to>
      <xdr:col>15</xdr:col>
      <xdr:colOff>133350</xdr:colOff>
      <xdr:row>86</xdr:row>
      <xdr:rowOff>146648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7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131425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8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162488</xdr:rowOff>
    </xdr:from>
    <xdr:to>
      <xdr:col>11</xdr:col>
      <xdr:colOff>82550</xdr:colOff>
      <xdr:row>86</xdr:row>
      <xdr:rowOff>92638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7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77415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8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38226</xdr:rowOff>
    </xdr:from>
    <xdr:to>
      <xdr:col>7</xdr:col>
      <xdr:colOff>31750</xdr:colOff>
      <xdr:row>84</xdr:row>
      <xdr:rowOff>139826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124603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ラスパイレス指数は、前年度とほぼ横ばいとなっている。（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給与制度の総合的見直し以降、国家公務員は公民較差を、主に手当を引き上げることにより解消し、県職員は給料を引き上げて解消することとしたため、給料のみを比較するラスパイレス指数が高止まり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当該資料作成時点（平成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月末時点）において、平成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年地方公務員給与実態調査の調査結果が未公表であるため、ラスパイレス指数は、前年度の数値を引用している。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87</xdr:row>
      <xdr:rowOff>33564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394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「行財政改革緊急プログラム</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Ver2.1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」により、知事部局一般会計職員については、平成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日を基準とし、平成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日までに純減数</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％を目標に取り組み、純減数</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％と目標を上回る成果が出たところである。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ただし、同一グループの他団体に比べて人口規模が小さく、人口</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万人当たり職員数は相対的に高くなる傾向にあり、グループ内平均より多くなっている。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」では、これまでのように数値目標を掲げたものとはせず、適正な定員管理や給与管理などにより総人件費の増嵩の抑制に努めることとした。また、平成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」では、効率的で機能的な人員配置により、限られた経営資源の効率的な活用を図ってきたが、「佐賀県行財政運営計画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」においても、同様の取り組みを継続していく。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160617</xdr:rowOff>
    </xdr:from>
    <xdr:to>
      <xdr:col>81</xdr:col>
      <xdr:colOff>44450</xdr:colOff>
      <xdr:row>66</xdr:row>
      <xdr:rowOff>31587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304867"/>
          <a:ext cx="838200" cy="4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137825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9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122395</xdr:rowOff>
    </xdr:from>
    <xdr:to>
      <xdr:col>77</xdr:col>
      <xdr:colOff>44450</xdr:colOff>
      <xdr:row>65</xdr:row>
      <xdr:rowOff>160617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26664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20441</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3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122395</xdr:rowOff>
    </xdr:from>
    <xdr:to>
      <xdr:col>72</xdr:col>
      <xdr:colOff>203200</xdr:colOff>
      <xdr:row>65</xdr:row>
      <xdr:rowOff>136728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1266645"/>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85737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82146</xdr:rowOff>
    </xdr:from>
    <xdr:to>
      <xdr:col>68</xdr:col>
      <xdr:colOff>152400</xdr:colOff>
      <xdr:row>65</xdr:row>
      <xdr:rowOff>136728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226396"/>
          <a:ext cx="889000" cy="5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46484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152237</xdr:rowOff>
    </xdr:from>
    <xdr:to>
      <xdr:col>81</xdr:col>
      <xdr:colOff>95250</xdr:colOff>
      <xdr:row>66</xdr:row>
      <xdr:rowOff>82387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124314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26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109817</xdr:rowOff>
    </xdr:from>
    <xdr:to>
      <xdr:col>77</xdr:col>
      <xdr:colOff>95250</xdr:colOff>
      <xdr:row>66</xdr:row>
      <xdr:rowOff>39967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2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24744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34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71595</xdr:rowOff>
    </xdr:from>
    <xdr:to>
      <xdr:col>73</xdr:col>
      <xdr:colOff>44450</xdr:colOff>
      <xdr:row>66</xdr:row>
      <xdr:rowOff>1745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2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157972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30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85928</xdr:rowOff>
    </xdr:from>
    <xdr:to>
      <xdr:col>68</xdr:col>
      <xdr:colOff>203200</xdr:colOff>
      <xdr:row>66</xdr:row>
      <xdr:rowOff>16078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2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855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31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31346</xdr:rowOff>
    </xdr:from>
    <xdr:to>
      <xdr:col>64</xdr:col>
      <xdr:colOff>152400</xdr:colOff>
      <xdr:row>65</xdr:row>
      <xdr:rowOff>132946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117723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6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実質公債費比率は、都道府県平均、グループ内平均を下回っている状況にある。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ポイント改善した主な要因は、国営土地改良事業負担金等の減少による公債費に準ずる債務負担行為等の減少である。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　</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39898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159657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143328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747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41</xdr:row>
      <xdr:rowOff>7257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82987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21063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127907</xdr:rowOff>
    </xdr:from>
    <xdr:to>
      <xdr:col>64</xdr:col>
      <xdr:colOff>152400</xdr:colOff>
      <xdr:row>41</xdr:row>
      <xdr:rowOff>58057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68234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将来負担比率は、都道府県平均、グループ内平均を下回っている状況にある。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ポイント上昇した主な要因は、地方債残高等に係る交付税措置見込額をはじめとする充当可能財源の減少である。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53315</xdr:rowOff>
    </xdr:from>
    <xdr:to>
      <xdr:col>81</xdr:col>
      <xdr:colOff>44450</xdr:colOff>
      <xdr:row>17</xdr:row>
      <xdr:rowOff>77927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179800" y="2967965"/>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50902</xdr:rowOff>
    </xdr:from>
    <xdr:to>
      <xdr:col>77</xdr:col>
      <xdr:colOff>44450</xdr:colOff>
      <xdr:row>17</xdr:row>
      <xdr:rowOff>53315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290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50902</xdr:rowOff>
    </xdr:from>
    <xdr:to>
      <xdr:col>72</xdr:col>
      <xdr:colOff>203200</xdr:colOff>
      <xdr:row>17</xdr:row>
      <xdr:rowOff>58623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4401800" y="296555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45204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58623</xdr:rowOff>
    </xdr:from>
    <xdr:to>
      <xdr:col>68</xdr:col>
      <xdr:colOff>152400</xdr:colOff>
      <xdr:row>17</xdr:row>
      <xdr:rowOff>87097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2973273"/>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15028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36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43654</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2515</xdr:rowOff>
    </xdr:from>
    <xdr:to>
      <xdr:col>77</xdr:col>
      <xdr:colOff>95250</xdr:colOff>
      <xdr:row>17</xdr:row>
      <xdr:rowOff>104115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114292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xdr:rowOff>
    </xdr:from>
    <xdr:to>
      <xdr:col>73</xdr:col>
      <xdr:colOff>44450</xdr:colOff>
      <xdr:row>17</xdr:row>
      <xdr:rowOff>101702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7823</xdr:rowOff>
    </xdr:from>
    <xdr:to>
      <xdr:col>68</xdr:col>
      <xdr:colOff>203200</xdr:colOff>
      <xdr:row>17</xdr:row>
      <xdr:rowOff>109423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119600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9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36297</xdr:rowOff>
    </xdr:from>
    <xdr:to>
      <xdr:col>64</xdr:col>
      <xdr:colOff>152400</xdr:colOff>
      <xdr:row>17</xdr:row>
      <xdr:rowOff>137897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9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148074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年度までは増加傾向にあったものの、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年度は時間外勤務手当等の減や退職手当基金の充当による一般財源の減により、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を踏まえ、必要に応じて適切な見直しを行っ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39</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61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88900</xdr:rowOff>
    </xdr:from>
    <xdr:to>
      <xdr:col>19</xdr:col>
      <xdr:colOff>187325</xdr:colOff>
      <xdr:row>39</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75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50800</xdr:rowOff>
    </xdr:from>
    <xdr:to>
      <xdr:col>15</xdr:col>
      <xdr:colOff>98425</xdr:colOff>
      <xdr:row>39</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3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39</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2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76200</xdr:rowOff>
    </xdr:from>
    <xdr:to>
      <xdr:col>20</xdr:col>
      <xdr:colOff>38100</xdr:colOff>
      <xdr:row>40</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162577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38100</xdr:rowOff>
    </xdr:from>
    <xdr:to>
      <xdr:col>15</xdr:col>
      <xdr:colOff>149225</xdr:colOff>
      <xdr:row>39</xdr:row>
      <xdr:rowOff>139700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124477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0</xdr:rowOff>
    </xdr:from>
    <xdr:to>
      <xdr:col>11</xdr:col>
      <xdr:colOff>60325</xdr:colOff>
      <xdr:row>39</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関係経費などの増加に伴い増加傾向にあったものの、Ｈ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関係経費や施設の管理運営経費の減少に伴い、</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しかしながら、都道府県平均、グループ内平均に比べ割合が多くなっており、事業の選択と集中や効果的な事業執行、事業の見直しを行うことで、財政健全化を図っていく必要がある。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3079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89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16</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5082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143527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年度までは、社会保障関係経費の減少により改善傾向にあったものの、近年は対象施設の増加に伴う障害児通所給付費や精神保健医療費、児童保護措置費（養護）などの増により、対前年比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ポイントずつ増加している。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維持補修費などその他の経常経費については、都道府県平均やグループ内平均よりも低い割合となっている。また、</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引き続き、</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53</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年度以降、社会保障関係経費の負担金の増加等の原因により歳出の決算額も上昇傾向にあり、毎年度増加が続いている。</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年度についても、保育所や認定こども園の運営費に係る施設型給付費県負担金や障害者自立支援給付費県費負担金、介護給付費負担金の増などにより、対前年比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今後も社会保障関係経費の増加が見込まれるため、社会保障の充実には適切に対応しつつ、補助金等の重点化や見直しを行うことで、財政健全化に努めていく。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71137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4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35</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19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借換債の活用による公債費の平準化などの取組により、年々改善傾向にあるが、経済対策等に係る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年度借入分の償還開始に伴い、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82550</xdr:rowOff>
    </xdr:from>
    <xdr:to>
      <xdr:col>24</xdr:col>
      <xdr:colOff>25400</xdr:colOff>
      <xdr:row>77</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8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82550</xdr:rowOff>
    </xdr:from>
    <xdr:to>
      <xdr:col>19</xdr:col>
      <xdr:colOff>187325</xdr:colOff>
      <xdr:row>77</xdr:row>
      <xdr:rowOff>95250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28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95250</xdr:rowOff>
    </xdr:from>
    <xdr:to>
      <xdr:col>15</xdr:col>
      <xdr:colOff>98425</xdr:colOff>
      <xdr:row>77</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9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101600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4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127000</xdr:rowOff>
    </xdr:from>
    <xdr:to>
      <xdr:col>6</xdr:col>
      <xdr:colOff>171450</xdr:colOff>
      <xdr:row>81</xdr:row>
      <xdr:rowOff>57150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41927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31750</xdr:rowOff>
    </xdr:from>
    <xdr:to>
      <xdr:col>20</xdr:col>
      <xdr:colOff>38100</xdr:colOff>
      <xdr:row>77</xdr:row>
      <xdr:rowOff>133350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143527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44450</xdr:rowOff>
    </xdr:from>
    <xdr:to>
      <xdr:col>15</xdr:col>
      <xdr:colOff>149225</xdr:colOff>
      <xdr:row>77</xdr:row>
      <xdr:rowOff>146050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50800</xdr:rowOff>
    </xdr:from>
    <xdr:to>
      <xdr:col>6</xdr:col>
      <xdr:colOff>171450</xdr:colOff>
      <xdr:row>78</xdr:row>
      <xdr:rowOff>152400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年度は、退職手当基金の充当に伴う人件費に係る一般財源の減等により、対前年比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都道府県平均、グループ内平均ともに低い割合となっており、引き続き、「佐賀県行財政運営計画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120142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5671800" y="12924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120142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2768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42418</xdr:rowOff>
    </xdr:from>
    <xdr:to>
      <xdr:col>69</xdr:col>
      <xdr:colOff>92075</xdr:colOff>
      <xdr:row>74</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5582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4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155719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1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116857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163068</xdr:rowOff>
    </xdr:from>
    <xdr:to>
      <xdr:col>65</xdr:col>
      <xdr:colOff>53975</xdr:colOff>
      <xdr:row>73</xdr:row>
      <xdr:rowOff>93218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77995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59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163241</xdr:rowOff>
    </xdr:from>
    <xdr:to>
      <xdr:col>29</xdr:col>
      <xdr:colOff>127000</xdr:colOff>
      <xdr:row>13</xdr:row>
      <xdr:rowOff>21554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68266"/>
          <a:ext cx="6477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21554</xdr:rowOff>
    </xdr:from>
    <xdr:to>
      <xdr:col>26</xdr:col>
      <xdr:colOff>50800</xdr:colOff>
      <xdr:row>13</xdr:row>
      <xdr:rowOff>50495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50495</xdr:rowOff>
    </xdr:from>
    <xdr:to>
      <xdr:col>22</xdr:col>
      <xdr:colOff>114300</xdr:colOff>
      <xdr:row>13</xdr:row>
      <xdr:rowOff>101290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101290</xdr:rowOff>
    </xdr:from>
    <xdr:to>
      <xdr:col>18</xdr:col>
      <xdr:colOff>177800</xdr:colOff>
      <xdr:row>15</xdr:row>
      <xdr:rowOff>7336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7765"/>
          <a:ext cx="698500" cy="24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112441</xdr:rowOff>
    </xdr:from>
    <xdr:to>
      <xdr:col>29</xdr:col>
      <xdr:colOff>177800</xdr:colOff>
      <xdr:row>13</xdr:row>
      <xdr:rowOff>42591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128968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142204</xdr:rowOff>
    </xdr:from>
    <xdr:to>
      <xdr:col>26</xdr:col>
      <xdr:colOff>101600</xdr:colOff>
      <xdr:row>13</xdr:row>
      <xdr:rowOff>72354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82531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1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171145</xdr:rowOff>
    </xdr:from>
    <xdr:to>
      <xdr:col>22</xdr:col>
      <xdr:colOff>165100</xdr:colOff>
      <xdr:row>13</xdr:row>
      <xdr:rowOff>101295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111472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50490</xdr:rowOff>
    </xdr:from>
    <xdr:to>
      <xdr:col>19</xdr:col>
      <xdr:colOff>38100</xdr:colOff>
      <xdr:row>13</xdr:row>
      <xdr:rowOff>152090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162267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127986</xdr:rowOff>
    </xdr:from>
    <xdr:to>
      <xdr:col>15</xdr:col>
      <xdr:colOff>101600</xdr:colOff>
      <xdr:row>15</xdr:row>
      <xdr:rowOff>58136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68313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113101</xdr:rowOff>
    </xdr:from>
    <xdr:to>
      <xdr:col>29</xdr:col>
      <xdr:colOff>127000</xdr:colOff>
      <xdr:row>37</xdr:row>
      <xdr:rowOff>180081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37801"/>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113375</xdr:rowOff>
    </xdr:from>
    <xdr:to>
      <xdr:col>26</xdr:col>
      <xdr:colOff>50800</xdr:colOff>
      <xdr:row>37</xdr:row>
      <xdr:rowOff>180081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38075"/>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158364</xdr:rowOff>
    </xdr:from>
    <xdr:to>
      <xdr:col>22</xdr:col>
      <xdr:colOff>114300</xdr:colOff>
      <xdr:row>37</xdr:row>
      <xdr:rowOff>113375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116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339964</xdr:rowOff>
    </xdr:from>
    <xdr:to>
      <xdr:col>18</xdr:col>
      <xdr:colOff>177800</xdr:colOff>
      <xdr:row>36</xdr:row>
      <xdr:rowOff>158364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50314"/>
          <a:ext cx="698500" cy="16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62301</xdr:rowOff>
    </xdr:from>
    <xdr:to>
      <xdr:col>29</xdr:col>
      <xdr:colOff>177800</xdr:colOff>
      <xdr:row>37</xdr:row>
      <xdr:rowOff>163901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8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34378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129281</xdr:rowOff>
    </xdr:from>
    <xdr:to>
      <xdr:col>26</xdr:col>
      <xdr:colOff>101600</xdr:colOff>
      <xdr:row>37</xdr:row>
      <xdr:rowOff>230881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5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215658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62575</xdr:rowOff>
    </xdr:from>
    <xdr:to>
      <xdr:col>22</xdr:col>
      <xdr:colOff>165100</xdr:colOff>
      <xdr:row>37</xdr:row>
      <xdr:rowOff>164175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148952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107564</xdr:rowOff>
    </xdr:from>
    <xdr:to>
      <xdr:col>19</xdr:col>
      <xdr:colOff>38100</xdr:colOff>
      <xdr:row>37</xdr:row>
      <xdr:rowOff>37714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22491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289164</xdr:rowOff>
    </xdr:from>
    <xdr:to>
      <xdr:col>15</xdr:col>
      <xdr:colOff>101600</xdr:colOff>
      <xdr:row>36</xdr:row>
      <xdr:rowOff>47864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8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101478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87944"/>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101478</xdr:rowOff>
    </xdr:from>
    <xdr:to>
      <xdr:col>19</xdr:col>
      <xdr:colOff>177800</xdr:colOff>
      <xdr:row>31</xdr:row>
      <xdr:rowOff>111491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111491</xdr:rowOff>
    </xdr:from>
    <xdr:to>
      <xdr:col>15</xdr:col>
      <xdr:colOff>50800</xdr:colOff>
      <xdr:row>32</xdr:row>
      <xdr:rowOff>87854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26441"/>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87854</xdr:rowOff>
    </xdr:from>
    <xdr:to>
      <xdr:col>10</xdr:col>
      <xdr:colOff>114300</xdr:colOff>
      <xdr:row>33</xdr:row>
      <xdr:rowOff>114005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74254"/>
          <a:ext cx="889000" cy="19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22194</xdr:rowOff>
    </xdr:from>
    <xdr:to>
      <xdr:col>24</xdr:col>
      <xdr:colOff>114300</xdr:colOff>
      <xdr:row>31</xdr:row>
      <xdr:rowOff>123794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108571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50678</xdr:rowOff>
    </xdr:from>
    <xdr:to>
      <xdr:col>20</xdr:col>
      <xdr:colOff>38100</xdr:colOff>
      <xdr:row>31</xdr:row>
      <xdr:rowOff>152278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168805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60691</xdr:rowOff>
    </xdr:from>
    <xdr:to>
      <xdr:col>15</xdr:col>
      <xdr:colOff>101600</xdr:colOff>
      <xdr:row>31</xdr:row>
      <xdr:rowOff>162291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7368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37054</xdr:rowOff>
    </xdr:from>
    <xdr:to>
      <xdr:col>10</xdr:col>
      <xdr:colOff>165100</xdr:colOff>
      <xdr:row>32</xdr:row>
      <xdr:rowOff>138654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155181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9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63205</xdr:rowOff>
    </xdr:from>
    <xdr:to>
      <xdr:col>6</xdr:col>
      <xdr:colOff>38100</xdr:colOff>
      <xdr:row>33</xdr:row>
      <xdr:rowOff>164805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50350</xdr:rowOff>
    </xdr:from>
    <xdr:to>
      <xdr:col>24</xdr:col>
      <xdr:colOff>63500</xdr:colOff>
      <xdr:row>55</xdr:row>
      <xdr:rowOff>94176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80100"/>
          <a:ext cx="8382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94176</xdr:rowOff>
    </xdr:from>
    <xdr:to>
      <xdr:col>19</xdr:col>
      <xdr:colOff>177800</xdr:colOff>
      <xdr:row>56</xdr:row>
      <xdr:rowOff>18281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23926"/>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18281</xdr:rowOff>
    </xdr:from>
    <xdr:to>
      <xdr:col>15</xdr:col>
      <xdr:colOff>50800</xdr:colOff>
      <xdr:row>56</xdr:row>
      <xdr:rowOff>36438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19481"/>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36438</xdr:rowOff>
    </xdr:from>
    <xdr:to>
      <xdr:col>10</xdr:col>
      <xdr:colOff>114300</xdr:colOff>
      <xdr:row>56</xdr:row>
      <xdr:rowOff>155180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7638"/>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171000</xdr:rowOff>
    </xdr:from>
    <xdr:to>
      <xdr:col>24</xdr:col>
      <xdr:colOff>114300</xdr:colOff>
      <xdr:row>55</xdr:row>
      <xdr:rowOff>101150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22427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43376</xdr:rowOff>
    </xdr:from>
    <xdr:to>
      <xdr:col>20</xdr:col>
      <xdr:colOff>38100</xdr:colOff>
      <xdr:row>55</xdr:row>
      <xdr:rowOff>144976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161503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138931</xdr:rowOff>
    </xdr:from>
    <xdr:to>
      <xdr:col>15</xdr:col>
      <xdr:colOff>101600</xdr:colOff>
      <xdr:row>56</xdr:row>
      <xdr:rowOff>69081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85608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157088</xdr:rowOff>
    </xdr:from>
    <xdr:to>
      <xdr:col>10</xdr:col>
      <xdr:colOff>165100</xdr:colOff>
      <xdr:row>56</xdr:row>
      <xdr:rowOff>87238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103765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104380</xdr:rowOff>
    </xdr:from>
    <xdr:to>
      <xdr:col>6</xdr:col>
      <xdr:colOff>38100</xdr:colOff>
      <xdr:row>57</xdr:row>
      <xdr:rowOff>34530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51057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29863</xdr:rowOff>
    </xdr:from>
    <xdr:to>
      <xdr:col>24</xdr:col>
      <xdr:colOff>63500</xdr:colOff>
      <xdr:row>78</xdr:row>
      <xdr:rowOff>37919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2963"/>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37919</xdr:rowOff>
    </xdr:from>
    <xdr:to>
      <xdr:col>19</xdr:col>
      <xdr:colOff>177800</xdr:colOff>
      <xdr:row>78</xdr:row>
      <xdr:rowOff>57621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1019"/>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57621</xdr:rowOff>
    </xdr:from>
    <xdr:to>
      <xdr:col>15</xdr:col>
      <xdr:colOff>50800</xdr:colOff>
      <xdr:row>78</xdr:row>
      <xdr:rowOff>58165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07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58165</xdr:rowOff>
    </xdr:from>
    <xdr:to>
      <xdr:col>10</xdr:col>
      <xdr:colOff>114300</xdr:colOff>
      <xdr:row>78</xdr:row>
      <xdr:rowOff>67745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1265"/>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147809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150513</xdr:rowOff>
    </xdr:from>
    <xdr:to>
      <xdr:col>24</xdr:col>
      <xdr:colOff>114300</xdr:colOff>
      <xdr:row>78</xdr:row>
      <xdr:rowOff>80663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158569</xdr:rowOff>
    </xdr:from>
    <xdr:to>
      <xdr:col>20</xdr:col>
      <xdr:colOff>38100</xdr:colOff>
      <xdr:row>78</xdr:row>
      <xdr:rowOff>88719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79846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45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6821</xdr:rowOff>
    </xdr:from>
    <xdr:to>
      <xdr:col>15</xdr:col>
      <xdr:colOff>101600</xdr:colOff>
      <xdr:row>78</xdr:row>
      <xdr:rowOff>108421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99548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7365</xdr:rowOff>
    </xdr:from>
    <xdr:to>
      <xdr:col>10</xdr:col>
      <xdr:colOff>165100</xdr:colOff>
      <xdr:row>78</xdr:row>
      <xdr:rowOff>108965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100092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16945</xdr:rowOff>
    </xdr:from>
    <xdr:to>
      <xdr:col>6</xdr:col>
      <xdr:colOff>38100</xdr:colOff>
      <xdr:row>78</xdr:row>
      <xdr:rowOff>118545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109672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25019</xdr:rowOff>
    </xdr:from>
    <xdr:to>
      <xdr:col>24</xdr:col>
      <xdr:colOff>63500</xdr:colOff>
      <xdr:row>94</xdr:row>
      <xdr:rowOff>111506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4131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111506</xdr:rowOff>
    </xdr:from>
    <xdr:to>
      <xdr:col>19</xdr:col>
      <xdr:colOff>177800</xdr:colOff>
      <xdr:row>94</xdr:row>
      <xdr:rowOff>154432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27806"/>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154432</xdr:rowOff>
    </xdr:from>
    <xdr:to>
      <xdr:col>15</xdr:col>
      <xdr:colOff>50800</xdr:colOff>
      <xdr:row>95</xdr:row>
      <xdr:rowOff>35179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707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35179</xdr:rowOff>
    </xdr:from>
    <xdr:to>
      <xdr:col>10</xdr:col>
      <xdr:colOff>114300</xdr:colOff>
      <xdr:row>95</xdr:row>
      <xdr:rowOff>108965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22929"/>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54754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145669</xdr:rowOff>
    </xdr:from>
    <xdr:to>
      <xdr:col>24</xdr:col>
      <xdr:colOff>114300</xdr:colOff>
      <xdr:row>94</xdr:row>
      <xdr:rowOff>75819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124096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60706</xdr:rowOff>
    </xdr:from>
    <xdr:to>
      <xdr:col>20</xdr:col>
      <xdr:colOff>38100</xdr:colOff>
      <xdr:row>94</xdr:row>
      <xdr:rowOff>162306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153433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2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103632</xdr:rowOff>
    </xdr:from>
    <xdr:to>
      <xdr:col>15</xdr:col>
      <xdr:colOff>101600</xdr:colOff>
      <xdr:row>95</xdr:row>
      <xdr:rowOff>33782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24909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155829</xdr:rowOff>
    </xdr:from>
    <xdr:to>
      <xdr:col>10</xdr:col>
      <xdr:colOff>165100</xdr:colOff>
      <xdr:row>95</xdr:row>
      <xdr:rowOff>85979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77106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58165</xdr:rowOff>
    </xdr:from>
    <xdr:to>
      <xdr:col>6</xdr:col>
      <xdr:colOff>38100</xdr:colOff>
      <xdr:row>95</xdr:row>
      <xdr:rowOff>159765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83122</xdr:rowOff>
    </xdr:from>
    <xdr:to>
      <xdr:col>55</xdr:col>
      <xdr:colOff>0</xdr:colOff>
      <xdr:row>35</xdr:row>
      <xdr:rowOff>97295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8387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74016</xdr:rowOff>
    </xdr:from>
    <xdr:to>
      <xdr:col>50</xdr:col>
      <xdr:colOff>114300</xdr:colOff>
      <xdr:row>35</xdr:row>
      <xdr:rowOff>97295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7476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74016</xdr:rowOff>
    </xdr:from>
    <xdr:to>
      <xdr:col>45</xdr:col>
      <xdr:colOff>177800</xdr:colOff>
      <xdr:row>38</xdr:row>
      <xdr:rowOff>41935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4766"/>
          <a:ext cx="889000" cy="4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41935</xdr:rowOff>
    </xdr:from>
    <xdr:to>
      <xdr:col>41</xdr:col>
      <xdr:colOff>50800</xdr:colOff>
      <xdr:row>39</xdr:row>
      <xdr:rowOff>126288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7035"/>
          <a:ext cx="889000" cy="2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92460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167310</xdr:rowOff>
    </xdr:from>
    <xdr:to>
      <xdr:col>36</xdr:col>
      <xdr:colOff>165100</xdr:colOff>
      <xdr:row>39</xdr:row>
      <xdr:rowOff>97460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113987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32322</xdr:rowOff>
    </xdr:from>
    <xdr:to>
      <xdr:col>55</xdr:col>
      <xdr:colOff>50800</xdr:colOff>
      <xdr:row>35</xdr:row>
      <xdr:rowOff>133922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118699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46495</xdr:rowOff>
    </xdr:from>
    <xdr:to>
      <xdr:col>50</xdr:col>
      <xdr:colOff>165100</xdr:colOff>
      <xdr:row>35</xdr:row>
      <xdr:rowOff>148095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139222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61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23216</xdr:rowOff>
    </xdr:from>
    <xdr:to>
      <xdr:col>46</xdr:col>
      <xdr:colOff>38100</xdr:colOff>
      <xdr:row>35</xdr:row>
      <xdr:rowOff>124816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115943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162585</xdr:rowOff>
    </xdr:from>
    <xdr:to>
      <xdr:col>41</xdr:col>
      <xdr:colOff>101600</xdr:colOff>
      <xdr:row>38</xdr:row>
      <xdr:rowOff>92735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83862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75488</xdr:rowOff>
    </xdr:from>
    <xdr:to>
      <xdr:col>36</xdr:col>
      <xdr:colOff>165100</xdr:colOff>
      <xdr:row>40</xdr:row>
      <xdr:rowOff>5638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7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168215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8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166904</xdr:rowOff>
    </xdr:from>
    <xdr:to>
      <xdr:col>55</xdr:col>
      <xdr:colOff>0</xdr:colOff>
      <xdr:row>57</xdr:row>
      <xdr:rowOff>71724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68104"/>
          <a:ext cx="8382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1267</xdr:rowOff>
    </xdr:from>
    <xdr:to>
      <xdr:col>50</xdr:col>
      <xdr:colOff>114300</xdr:colOff>
      <xdr:row>57</xdr:row>
      <xdr:rowOff>71724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73917"/>
          <a:ext cx="889000" cy="7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4630</xdr:rowOff>
    </xdr:from>
    <xdr:to>
      <xdr:col>45</xdr:col>
      <xdr:colOff>177800</xdr:colOff>
      <xdr:row>57</xdr:row>
      <xdr:rowOff>1267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05830"/>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4630</xdr:rowOff>
    </xdr:from>
    <xdr:to>
      <xdr:col>41</xdr:col>
      <xdr:colOff>50800</xdr:colOff>
      <xdr:row>56</xdr:row>
      <xdr:rowOff>87269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05830"/>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78777</xdr:rowOff>
    </xdr:from>
    <xdr:to>
      <xdr:col>36</xdr:col>
      <xdr:colOff>165100</xdr:colOff>
      <xdr:row>59</xdr:row>
      <xdr:rowOff>8927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1002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116104</xdr:rowOff>
    </xdr:from>
    <xdr:to>
      <xdr:col>55</xdr:col>
      <xdr:colOff>50800</xdr:colOff>
      <xdr:row>57</xdr:row>
      <xdr:rowOff>46254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94531</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20924</xdr:rowOff>
    </xdr:from>
    <xdr:to>
      <xdr:col>50</xdr:col>
      <xdr:colOff>165100</xdr:colOff>
      <xdr:row>57</xdr:row>
      <xdr:rowOff>122524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139051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5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121917</xdr:rowOff>
    </xdr:from>
    <xdr:to>
      <xdr:col>46</xdr:col>
      <xdr:colOff>38100</xdr:colOff>
      <xdr:row>57</xdr:row>
      <xdr:rowOff>52067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68594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125280</xdr:rowOff>
    </xdr:from>
    <xdr:to>
      <xdr:col>41</xdr:col>
      <xdr:colOff>101600</xdr:colOff>
      <xdr:row>56</xdr:row>
      <xdr:rowOff>55430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71957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36469</xdr:rowOff>
    </xdr:from>
    <xdr:to>
      <xdr:col>36</xdr:col>
      <xdr:colOff>165100</xdr:colOff>
      <xdr:row>56</xdr:row>
      <xdr:rowOff>138069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154596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1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12892</xdr:rowOff>
    </xdr:from>
    <xdr:to>
      <xdr:col>55</xdr:col>
      <xdr:colOff>0</xdr:colOff>
      <xdr:row>79</xdr:row>
      <xdr:rowOff>109493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14542"/>
          <a:ext cx="838200" cy="4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12892</xdr:rowOff>
    </xdr:from>
    <xdr:to>
      <xdr:col>50</xdr:col>
      <xdr:colOff>114300</xdr:colOff>
      <xdr:row>79</xdr:row>
      <xdr:rowOff>170887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14542"/>
          <a:ext cx="889000" cy="5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152371</xdr:rowOff>
    </xdr:from>
    <xdr:to>
      <xdr:col>45</xdr:col>
      <xdr:colOff>177800</xdr:colOff>
      <xdr:row>79</xdr:row>
      <xdr:rowOff>170887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5471"/>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97854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2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58693</xdr:rowOff>
    </xdr:from>
    <xdr:to>
      <xdr:col>55</xdr:col>
      <xdr:colOff>50800</xdr:colOff>
      <xdr:row>79</xdr:row>
      <xdr:rowOff>160293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6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145070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51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133542</xdr:rowOff>
    </xdr:from>
    <xdr:to>
      <xdr:col>50</xdr:col>
      <xdr:colOff>165100</xdr:colOff>
      <xdr:row>77</xdr:row>
      <xdr:rowOff>63692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54819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2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120087</xdr:rowOff>
    </xdr:from>
    <xdr:to>
      <xdr:col>46</xdr:col>
      <xdr:colOff>38100</xdr:colOff>
      <xdr:row>80</xdr:row>
      <xdr:rowOff>50237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6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80</xdr:row>
      <xdr:rowOff>41364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75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101571</xdr:rowOff>
    </xdr:from>
    <xdr:to>
      <xdr:col>41</xdr:col>
      <xdr:colOff>101600</xdr:colOff>
      <xdr:row>79</xdr:row>
      <xdr:rowOff>31721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48222</xdr:rowOff>
    </xdr:from>
    <xdr:to>
      <xdr:col>55</xdr:col>
      <xdr:colOff>0</xdr:colOff>
      <xdr:row>96</xdr:row>
      <xdr:rowOff>42487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164522"/>
          <a:ext cx="838200" cy="3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86510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88131</xdr:rowOff>
    </xdr:from>
    <xdr:to>
      <xdr:col>50</xdr:col>
      <xdr:colOff>114300</xdr:colOff>
      <xdr:row>96</xdr:row>
      <xdr:rowOff>42487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204431"/>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161398</xdr:rowOff>
    </xdr:from>
    <xdr:to>
      <xdr:col>45</xdr:col>
      <xdr:colOff>177800</xdr:colOff>
      <xdr:row>94</xdr:row>
      <xdr:rowOff>88131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106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128421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168872</xdr:rowOff>
    </xdr:from>
    <xdr:to>
      <xdr:col>55</xdr:col>
      <xdr:colOff>50800</xdr:colOff>
      <xdr:row>94</xdr:row>
      <xdr:rowOff>99022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1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20299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59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163137</xdr:rowOff>
    </xdr:from>
    <xdr:to>
      <xdr:col>50</xdr:col>
      <xdr:colOff>165100</xdr:colOff>
      <xdr:row>96</xdr:row>
      <xdr:rowOff>93287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4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109814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37331</xdr:rowOff>
    </xdr:from>
    <xdr:to>
      <xdr:col>46</xdr:col>
      <xdr:colOff>38100</xdr:colOff>
      <xdr:row>94</xdr:row>
      <xdr:rowOff>138931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1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155458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59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110598</xdr:rowOff>
    </xdr:from>
    <xdr:to>
      <xdr:col>41</xdr:col>
      <xdr:colOff>101600</xdr:colOff>
      <xdr:row>94</xdr:row>
      <xdr:rowOff>40748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57275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8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114348</xdr:rowOff>
    </xdr:from>
    <xdr:to>
      <xdr:col>85</xdr:col>
      <xdr:colOff>127000</xdr:colOff>
      <xdr:row>38</xdr:row>
      <xdr:rowOff>122212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5481300" y="6629448"/>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122212</xdr:rowOff>
    </xdr:from>
    <xdr:to>
      <xdr:col>81</xdr:col>
      <xdr:colOff>50800</xdr:colOff>
      <xdr:row>38</xdr:row>
      <xdr:rowOff>129618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4592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124841</xdr:rowOff>
    </xdr:from>
    <xdr:to>
      <xdr:col>76</xdr:col>
      <xdr:colOff>114300</xdr:colOff>
      <xdr:row>38</xdr:row>
      <xdr:rowOff>129618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3703300" y="6639941"/>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120338</xdr:rowOff>
    </xdr:from>
    <xdr:to>
      <xdr:col>71</xdr:col>
      <xdr:colOff>177800</xdr:colOff>
      <xdr:row>38</xdr:row>
      <xdr:rowOff>124841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635438"/>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63548</xdr:rowOff>
    </xdr:from>
    <xdr:to>
      <xdr:col>85</xdr:col>
      <xdr:colOff>177800</xdr:colOff>
      <xdr:row>38</xdr:row>
      <xdr:rowOff>165148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62687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149925</xdr:rowOff>
    </xdr:from>
    <xdr:ext cx="469744" cy="259045"/>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49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71412</xdr:rowOff>
    </xdr:from>
    <xdr:to>
      <xdr:col>81</xdr:col>
      <xdr:colOff>101600</xdr:colOff>
      <xdr:row>39</xdr:row>
      <xdr:rowOff>1562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5430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164139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793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78818</xdr:rowOff>
    </xdr:from>
    <xdr:to>
      <xdr:col>76</xdr:col>
      <xdr:colOff>165100</xdr:colOff>
      <xdr:row>39</xdr:row>
      <xdr:rowOff>8968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4541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74041</xdr:rowOff>
    </xdr:from>
    <xdr:to>
      <xdr:col>72</xdr:col>
      <xdr:colOff>38100</xdr:colOff>
      <xdr:row>39</xdr:row>
      <xdr:rowOff>4191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65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166768</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69538</xdr:rowOff>
    </xdr:from>
    <xdr:to>
      <xdr:col>67</xdr:col>
      <xdr:colOff>101600</xdr:colOff>
      <xdr:row>38</xdr:row>
      <xdr:rowOff>171138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2763500" y="65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162265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6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6786</xdr:rowOff>
    </xdr:from>
    <xdr:to>
      <xdr:col>85</xdr:col>
      <xdr:colOff>127000</xdr:colOff>
      <xdr:row>74</xdr:row>
      <xdr:rowOff>71708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2694086"/>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57077</xdr:rowOff>
    </xdr:from>
    <xdr:to>
      <xdr:col>81</xdr:col>
      <xdr:colOff>50800</xdr:colOff>
      <xdr:row>74</xdr:row>
      <xdr:rowOff>71708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274437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32585</xdr:rowOff>
    </xdr:from>
    <xdr:to>
      <xdr:col>76</xdr:col>
      <xdr:colOff>114300</xdr:colOff>
      <xdr:row>74</xdr:row>
      <xdr:rowOff>57077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271988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2703</xdr:rowOff>
    </xdr:from>
    <xdr:to>
      <xdr:col>71</xdr:col>
      <xdr:colOff>177800</xdr:colOff>
      <xdr:row>74</xdr:row>
      <xdr:rowOff>32585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269000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75054</xdr:rowOff>
    </xdr:from>
    <xdr:to>
      <xdr:col>67</xdr:col>
      <xdr:colOff>101600</xdr:colOff>
      <xdr:row>74</xdr:row>
      <xdr:rowOff>5204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21731</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3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127436</xdr:rowOff>
    </xdr:from>
    <xdr:to>
      <xdr:col>85</xdr:col>
      <xdr:colOff>177800</xdr:colOff>
      <xdr:row>74</xdr:row>
      <xdr:rowOff>57586</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105863</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6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20908</xdr:rowOff>
    </xdr:from>
    <xdr:to>
      <xdr:col>81</xdr:col>
      <xdr:colOff>101600</xdr:colOff>
      <xdr:row>74</xdr:row>
      <xdr:rowOff>122508</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7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113635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01411" y="128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6277</xdr:rowOff>
    </xdr:from>
    <xdr:to>
      <xdr:col>76</xdr:col>
      <xdr:colOff>165100</xdr:colOff>
      <xdr:row>74</xdr:row>
      <xdr:rowOff>107877</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6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99004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153235</xdr:rowOff>
    </xdr:from>
    <xdr:to>
      <xdr:col>72</xdr:col>
      <xdr:colOff>38100</xdr:colOff>
      <xdr:row>74</xdr:row>
      <xdr:rowOff>83385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6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74512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6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123353</xdr:rowOff>
    </xdr:from>
    <xdr:to>
      <xdr:col>67</xdr:col>
      <xdr:colOff>101600</xdr:colOff>
      <xdr:row>74</xdr:row>
      <xdr:rowOff>53503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26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44630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27961</xdr:rowOff>
    </xdr:from>
    <xdr:to>
      <xdr:col>85</xdr:col>
      <xdr:colOff>127000</xdr:colOff>
      <xdr:row>96</xdr:row>
      <xdr:rowOff>119171</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5481300" y="16487161"/>
          <a:ext cx="838200" cy="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163612</xdr:rowOff>
    </xdr:from>
    <xdr:to>
      <xdr:col>81</xdr:col>
      <xdr:colOff>50800</xdr:colOff>
      <xdr:row>96</xdr:row>
      <xdr:rowOff>119171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4592300" y="16279912"/>
          <a:ext cx="889000" cy="29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163612</xdr:rowOff>
    </xdr:from>
    <xdr:to>
      <xdr:col>76</xdr:col>
      <xdr:colOff>114300</xdr:colOff>
      <xdr:row>96</xdr:row>
      <xdr:rowOff>135768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703300" y="16279912"/>
          <a:ext cx="889000" cy="3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153007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64536</xdr:rowOff>
    </xdr:from>
    <xdr:to>
      <xdr:col>71</xdr:col>
      <xdr:colOff>177800</xdr:colOff>
      <xdr:row>96</xdr:row>
      <xdr:rowOff>135768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814300" y="15666486"/>
          <a:ext cx="889000" cy="9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57947</xdr:rowOff>
    </xdr:from>
    <xdr:to>
      <xdr:col>67</xdr:col>
      <xdr:colOff>101600</xdr:colOff>
      <xdr:row>92</xdr:row>
      <xdr:rowOff>159547</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2763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150674</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148611</xdr:rowOff>
    </xdr:from>
    <xdr:to>
      <xdr:col>85</xdr:col>
      <xdr:colOff>177800</xdr:colOff>
      <xdr:row>96</xdr:row>
      <xdr:rowOff>78761</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62687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127038</xdr:rowOff>
    </xdr:from>
    <xdr:ext cx="469744"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4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68371</xdr:rowOff>
    </xdr:from>
    <xdr:to>
      <xdr:col>81</xdr:col>
      <xdr:colOff>101600</xdr:colOff>
      <xdr:row>96</xdr:row>
      <xdr:rowOff>169971</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5430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161098</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33728" y="166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112812</xdr:rowOff>
    </xdr:from>
    <xdr:to>
      <xdr:col>76</xdr:col>
      <xdr:colOff>165100</xdr:colOff>
      <xdr:row>95</xdr:row>
      <xdr:rowOff>42962</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4541500" y="162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59489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84968</xdr:rowOff>
    </xdr:from>
    <xdr:to>
      <xdr:col>72</xdr:col>
      <xdr:colOff>38100</xdr:colOff>
      <xdr:row>97</xdr:row>
      <xdr:rowOff>15118</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3652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6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13736</xdr:rowOff>
    </xdr:from>
    <xdr:to>
      <xdr:col>67</xdr:col>
      <xdr:colOff>101600</xdr:colOff>
      <xdr:row>91</xdr:row>
      <xdr:rowOff>115336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2763500" y="1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131863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53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69323</xdr:rowOff>
    </xdr:from>
    <xdr:ext cx="313932"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12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35577</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158041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56804</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588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91956</xdr:rowOff>
    </xdr:from>
    <xdr:to>
      <xdr:col>116</xdr:col>
      <xdr:colOff>63500</xdr:colOff>
      <xdr:row>56</xdr:row>
      <xdr:rowOff>112905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693156"/>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165646</xdr:rowOff>
    </xdr:from>
    <xdr:to>
      <xdr:col>111</xdr:col>
      <xdr:colOff>177800</xdr:colOff>
      <xdr:row>56</xdr:row>
      <xdr:rowOff>112905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165646</xdr:rowOff>
    </xdr:from>
    <xdr:to>
      <xdr:col>107</xdr:col>
      <xdr:colOff>50800</xdr:colOff>
      <xdr:row>56</xdr:row>
      <xdr:rowOff>126180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595396"/>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82517</xdr:rowOff>
    </xdr:from>
    <xdr:to>
      <xdr:col>102</xdr:col>
      <xdr:colOff>114300</xdr:colOff>
      <xdr:row>56</xdr:row>
      <xdr:rowOff>126180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683717"/>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56543</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67901</xdr:rowOff>
    </xdr:from>
    <xdr:to>
      <xdr:col>98</xdr:col>
      <xdr:colOff>38100</xdr:colOff>
      <xdr:row>55</xdr:row>
      <xdr:rowOff>169501</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14578</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41156</xdr:rowOff>
    </xdr:from>
    <xdr:to>
      <xdr:col>116</xdr:col>
      <xdr:colOff>114300</xdr:colOff>
      <xdr:row>56</xdr:row>
      <xdr:rowOff>142756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19583</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6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62105</xdr:rowOff>
    </xdr:from>
    <xdr:to>
      <xdr:col>112</xdr:col>
      <xdr:colOff>38100</xdr:colOff>
      <xdr:row>56</xdr:row>
      <xdr:rowOff>163705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154832</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114846</xdr:rowOff>
    </xdr:from>
    <xdr:to>
      <xdr:col>107</xdr:col>
      <xdr:colOff>101600</xdr:colOff>
      <xdr:row>56</xdr:row>
      <xdr:rowOff>44996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61523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75380</xdr:rowOff>
    </xdr:from>
    <xdr:to>
      <xdr:col>102</xdr:col>
      <xdr:colOff>165100</xdr:colOff>
      <xdr:row>57</xdr:row>
      <xdr:rowOff>5530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6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168107</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31717</xdr:rowOff>
    </xdr:from>
    <xdr:to>
      <xdr:col>98</xdr:col>
      <xdr:colOff>38100</xdr:colOff>
      <xdr:row>56</xdr:row>
      <xdr:rowOff>133317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6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124444</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68377</xdr:rowOff>
    </xdr:from>
    <xdr:to>
      <xdr:col>116</xdr:col>
      <xdr:colOff>63500</xdr:colOff>
      <xdr:row>78</xdr:row>
      <xdr:rowOff>107696</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3441477"/>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82093</xdr:rowOff>
    </xdr:from>
    <xdr:to>
      <xdr:col>111</xdr:col>
      <xdr:colOff>177800</xdr:colOff>
      <xdr:row>78</xdr:row>
      <xdr:rowOff>107696</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0434300" y="1345519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82093</xdr:rowOff>
    </xdr:from>
    <xdr:to>
      <xdr:col>107</xdr:col>
      <xdr:colOff>50800</xdr:colOff>
      <xdr:row>78</xdr:row>
      <xdr:rowOff>96265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9545300" y="13455193"/>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96265</xdr:rowOff>
    </xdr:from>
    <xdr:to>
      <xdr:col>102</xdr:col>
      <xdr:colOff>114300</xdr:colOff>
      <xdr:row>78</xdr:row>
      <xdr:rowOff>115012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346936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74</xdr:row>
      <xdr:rowOff>164051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17577</xdr:rowOff>
    </xdr:from>
    <xdr:to>
      <xdr:col>116</xdr:col>
      <xdr:colOff>114300</xdr:colOff>
      <xdr:row>78</xdr:row>
      <xdr:rowOff>119177</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103954</xdr:rowOff>
    </xdr:from>
    <xdr:ext cx="378565"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330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56896</xdr:rowOff>
    </xdr:from>
    <xdr:to>
      <xdr:col>112</xdr:col>
      <xdr:colOff>38100</xdr:colOff>
      <xdr:row>78</xdr:row>
      <xdr:rowOff>158496</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78</xdr:row>
      <xdr:rowOff>149623</xdr:rowOff>
    </xdr:from>
    <xdr:ext cx="313932"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53633" y="13522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31293</xdr:rowOff>
    </xdr:from>
    <xdr:to>
      <xdr:col>107</xdr:col>
      <xdr:colOff>101600</xdr:colOff>
      <xdr:row>78</xdr:row>
      <xdr:rowOff>132893</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124020</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5017" y="13497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45465</xdr:rowOff>
    </xdr:from>
    <xdr:to>
      <xdr:col>102</xdr:col>
      <xdr:colOff>165100</xdr:colOff>
      <xdr:row>78</xdr:row>
      <xdr:rowOff>147065</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78</xdr:row>
      <xdr:rowOff>138192</xdr:rowOff>
    </xdr:from>
    <xdr:ext cx="313932"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883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64212</xdr:rowOff>
    </xdr:from>
    <xdr:to>
      <xdr:col>98</xdr:col>
      <xdr:colOff>38100</xdr:colOff>
      <xdr:row>78</xdr:row>
      <xdr:rowOff>165812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78</xdr:row>
      <xdr:rowOff>156939</xdr:rowOff>
    </xdr:from>
    <xdr:ext cx="313932"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99333" y="135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・歳出決算の総額は、住民一人当たり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520,586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147,709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円前後で推移している（平成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年度は国の要請を踏まえて実施した減額措置のため、他の年度と比較して少額となっているもの。）グループ内平均と比較して高い水準となっているが、これは類似団体と比較して人口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万人当たり職員数が多いことが主な要因である。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以前はグループ内平均に比べ高い水準だったが、「佐賀県行財政運営計画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」等により投資的経費の総額を段階的に抑制しつつ、計画的な事業執行を図ってきたことから、近年はグループ内平均と同程度の水準となっている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。また、新規整備と更新整備においてグループ内の乖離が生じているのは、新規公共施設等を整備するための経費を絞って選別していることが主な要因である。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76019</xdr:rowOff>
    </xdr:from>
    <xdr:to>
      <xdr:col>24</xdr:col>
      <xdr:colOff>63500</xdr:colOff>
      <xdr:row>31</xdr:row>
      <xdr:rowOff>138067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909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82550</xdr:rowOff>
    </xdr:from>
    <xdr:to>
      <xdr:col>19</xdr:col>
      <xdr:colOff>177800</xdr:colOff>
      <xdr:row>31</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975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31931</xdr:rowOff>
    </xdr:from>
    <xdr:to>
      <xdr:col>10</xdr:col>
      <xdr:colOff>114300</xdr:colOff>
      <xdr:row>32</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183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25219</xdr:rowOff>
    </xdr:from>
    <xdr:to>
      <xdr:col>24</xdr:col>
      <xdr:colOff>114300</xdr:colOff>
      <xdr:row>31</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48096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87267</xdr:rowOff>
    </xdr:from>
    <xdr:to>
      <xdr:col>20</xdr:col>
      <xdr:colOff>38100</xdr:colOff>
      <xdr:row>32</xdr:row>
      <xdr:rowOff>17417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33944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31750</xdr:rowOff>
    </xdr:from>
    <xdr:to>
      <xdr:col>15</xdr:col>
      <xdr:colOff>101600</xdr:colOff>
      <xdr:row>31</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152581</xdr:rowOff>
    </xdr:from>
    <xdr:to>
      <xdr:col>10</xdr:col>
      <xdr:colOff>165100</xdr:colOff>
      <xdr:row>32</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99258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46446</xdr:rowOff>
    </xdr:from>
    <xdr:to>
      <xdr:col>6</xdr:col>
      <xdr:colOff>38100</xdr:colOff>
      <xdr:row>32</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164573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159954</xdr:rowOff>
    </xdr:from>
    <xdr:to>
      <xdr:col>24</xdr:col>
      <xdr:colOff>63500</xdr:colOff>
      <xdr:row>55</xdr:row>
      <xdr:rowOff>10313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18254"/>
          <a:ext cx="8382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91785</xdr:rowOff>
    </xdr:from>
    <xdr:to>
      <xdr:col>19</xdr:col>
      <xdr:colOff>177800</xdr:colOff>
      <xdr:row>54</xdr:row>
      <xdr:rowOff>159954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91785</xdr:rowOff>
    </xdr:from>
    <xdr:to>
      <xdr:col>15</xdr:col>
      <xdr:colOff>50800</xdr:colOff>
      <xdr:row>55</xdr:row>
      <xdr:rowOff>42407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50085"/>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21607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158994</xdr:rowOff>
    </xdr:from>
    <xdr:to>
      <xdr:col>10</xdr:col>
      <xdr:colOff>114300</xdr:colOff>
      <xdr:row>55</xdr:row>
      <xdr:rowOff>42407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074394"/>
          <a:ext cx="889000" cy="3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164299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130963</xdr:rowOff>
    </xdr:from>
    <xdr:to>
      <xdr:col>24</xdr:col>
      <xdr:colOff>114300</xdr:colOff>
      <xdr:row>55</xdr:row>
      <xdr:rowOff>61113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109390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109154</xdr:rowOff>
    </xdr:from>
    <xdr:to>
      <xdr:col>20</xdr:col>
      <xdr:colOff>38100</xdr:colOff>
      <xdr:row>55</xdr:row>
      <xdr:rowOff>39304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30431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40985</xdr:rowOff>
    </xdr:from>
    <xdr:to>
      <xdr:col>15</xdr:col>
      <xdr:colOff>101600</xdr:colOff>
      <xdr:row>54</xdr:row>
      <xdr:rowOff>142585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159112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163057</xdr:rowOff>
    </xdr:from>
    <xdr:to>
      <xdr:col>10</xdr:col>
      <xdr:colOff>165100</xdr:colOff>
      <xdr:row>55</xdr:row>
      <xdr:rowOff>93207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109734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1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108194</xdr:rowOff>
    </xdr:from>
    <xdr:to>
      <xdr:col>6</xdr:col>
      <xdr:colOff>38100</xdr:colOff>
      <xdr:row>53</xdr:row>
      <xdr:rowOff>38344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0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54871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7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90048</xdr:rowOff>
    </xdr:from>
    <xdr:to>
      <xdr:col>24</xdr:col>
      <xdr:colOff>63500</xdr:colOff>
      <xdr:row>74</xdr:row>
      <xdr:rowOff>145232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605898"/>
          <a:ext cx="838200" cy="2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97548</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1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94757</xdr:rowOff>
    </xdr:from>
    <xdr:to>
      <xdr:col>19</xdr:col>
      <xdr:colOff>177800</xdr:colOff>
      <xdr:row>74</xdr:row>
      <xdr:rowOff>145232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782057"/>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94757</xdr:rowOff>
    </xdr:from>
    <xdr:to>
      <xdr:col>15</xdr:col>
      <xdr:colOff>50800</xdr:colOff>
      <xdr:row>75</xdr:row>
      <xdr:rowOff>101250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782057"/>
          <a:ext cx="889000" cy="17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138605</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9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101250</xdr:rowOff>
    </xdr:from>
    <xdr:to>
      <xdr:col>10</xdr:col>
      <xdr:colOff>114300</xdr:colOff>
      <xdr:row>76</xdr:row>
      <xdr:rowOff>60010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960000"/>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45290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39248</xdr:rowOff>
    </xdr:from>
    <xdr:to>
      <xdr:col>24</xdr:col>
      <xdr:colOff>114300</xdr:colOff>
      <xdr:row>73</xdr:row>
      <xdr:rowOff>140848</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62125</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4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94432</xdr:rowOff>
    </xdr:from>
    <xdr:to>
      <xdr:col>20</xdr:col>
      <xdr:colOff>38100</xdr:colOff>
      <xdr:row>75</xdr:row>
      <xdr:rowOff>24582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15709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43957</xdr:rowOff>
    </xdr:from>
    <xdr:to>
      <xdr:col>15</xdr:col>
      <xdr:colOff>101600</xdr:colOff>
      <xdr:row>74</xdr:row>
      <xdr:rowOff>145557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162084</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5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50450</xdr:rowOff>
    </xdr:from>
    <xdr:to>
      <xdr:col>10</xdr:col>
      <xdr:colOff>165100</xdr:colOff>
      <xdr:row>75</xdr:row>
      <xdr:rowOff>152050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9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168577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9210</xdr:rowOff>
    </xdr:from>
    <xdr:to>
      <xdr:col>6</xdr:col>
      <xdr:colOff>38100</xdr:colOff>
      <xdr:row>76</xdr:row>
      <xdr:rowOff>110810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0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127337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126442</xdr:rowOff>
    </xdr:from>
    <xdr:to>
      <xdr:col>24</xdr:col>
      <xdr:colOff>63500</xdr:colOff>
      <xdr:row>97</xdr:row>
      <xdr:rowOff>120955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85642"/>
          <a:ext cx="8382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106211</xdr:rowOff>
    </xdr:from>
    <xdr:to>
      <xdr:col>19</xdr:col>
      <xdr:colOff>177800</xdr:colOff>
      <xdr:row>96</xdr:row>
      <xdr:rowOff>126442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106211</xdr:rowOff>
    </xdr:from>
    <xdr:to>
      <xdr:col>15</xdr:col>
      <xdr:colOff>50800</xdr:colOff>
      <xdr:row>97</xdr:row>
      <xdr:rowOff>59461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38545</xdr:rowOff>
    </xdr:from>
    <xdr:to>
      <xdr:col>10</xdr:col>
      <xdr:colOff>114300</xdr:colOff>
      <xdr:row>97</xdr:row>
      <xdr:rowOff>59461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6919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70155</xdr:rowOff>
    </xdr:from>
    <xdr:to>
      <xdr:col>24</xdr:col>
      <xdr:colOff>114300</xdr:colOff>
      <xdr:row>98</xdr:row>
      <xdr:rowOff>305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48582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75642</xdr:rowOff>
    </xdr:from>
    <xdr:to>
      <xdr:col>20</xdr:col>
      <xdr:colOff>38100</xdr:colOff>
      <xdr:row>97</xdr:row>
      <xdr:rowOff>5792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22319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55411</xdr:rowOff>
    </xdr:from>
    <xdr:to>
      <xdr:col>15</xdr:col>
      <xdr:colOff>101600</xdr:colOff>
      <xdr:row>96</xdr:row>
      <xdr:rowOff>157011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8661</xdr:rowOff>
    </xdr:from>
    <xdr:to>
      <xdr:col>10</xdr:col>
      <xdr:colOff>165100</xdr:colOff>
      <xdr:row>97</xdr:row>
      <xdr:rowOff>110261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126788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159195</xdr:rowOff>
    </xdr:from>
    <xdr:to>
      <xdr:col>6</xdr:col>
      <xdr:colOff>38100</xdr:colOff>
      <xdr:row>97</xdr:row>
      <xdr:rowOff>89345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105872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68507</xdr:rowOff>
    </xdr:from>
    <xdr:to>
      <xdr:col>55</xdr:col>
      <xdr:colOff>0</xdr:colOff>
      <xdr:row>38</xdr:row>
      <xdr:rowOff>124024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836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79611</xdr:rowOff>
    </xdr:from>
    <xdr:to>
      <xdr:col>50</xdr:col>
      <xdr:colOff>114300</xdr:colOff>
      <xdr:row>38</xdr:row>
      <xdr:rowOff>124024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5908911"/>
          <a:ext cx="889000" cy="7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79611</xdr:rowOff>
    </xdr:from>
    <xdr:to>
      <xdr:col>45</xdr:col>
      <xdr:colOff>177800</xdr:colOff>
      <xdr:row>35</xdr:row>
      <xdr:rowOff>25073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5908911"/>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152436</xdr:rowOff>
    </xdr:from>
    <xdr:to>
      <xdr:col>41</xdr:col>
      <xdr:colOff>50800</xdr:colOff>
      <xdr:row>35</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295936"/>
          <a:ext cx="889000" cy="7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10177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27831</xdr:rowOff>
    </xdr:from>
    <xdr:to>
      <xdr:col>36</xdr:col>
      <xdr:colOff>165100</xdr:colOff>
      <xdr:row>31</xdr:row>
      <xdr:rowOff>129431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120558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4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17707</xdr:rowOff>
    </xdr:from>
    <xdr:to>
      <xdr:col>55</xdr:col>
      <xdr:colOff>50800</xdr:colOff>
      <xdr:row>38</xdr:row>
      <xdr:rowOff>119307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167584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73224</xdr:rowOff>
    </xdr:from>
    <xdr:to>
      <xdr:col>50</xdr:col>
      <xdr:colOff>165100</xdr:colOff>
      <xdr:row>39</xdr:row>
      <xdr:rowOff>3374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165951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68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28811</xdr:rowOff>
    </xdr:from>
    <xdr:to>
      <xdr:col>46</xdr:col>
      <xdr:colOff>38100</xdr:colOff>
      <xdr:row>34</xdr:row>
      <xdr:rowOff>130411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85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121538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95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145723</xdr:rowOff>
    </xdr:from>
    <xdr:to>
      <xdr:col>41</xdr:col>
      <xdr:colOff>101600</xdr:colOff>
      <xdr:row>35</xdr:row>
      <xdr:rowOff>75873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92400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101636</xdr:rowOff>
    </xdr:from>
    <xdr:to>
      <xdr:col>36</xdr:col>
      <xdr:colOff>165100</xdr:colOff>
      <xdr:row>31</xdr:row>
      <xdr:rowOff>31786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2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48313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0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145491</xdr:rowOff>
    </xdr:from>
    <xdr:to>
      <xdr:col>55</xdr:col>
      <xdr:colOff>0</xdr:colOff>
      <xdr:row>57</xdr:row>
      <xdr:rowOff>106096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46691"/>
          <a:ext cx="8382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144043</xdr:rowOff>
    </xdr:from>
    <xdr:to>
      <xdr:col>50</xdr:col>
      <xdr:colOff>114300</xdr:colOff>
      <xdr:row>57</xdr:row>
      <xdr:rowOff>106096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104953</xdr:rowOff>
    </xdr:from>
    <xdr:to>
      <xdr:col>45</xdr:col>
      <xdr:colOff>177800</xdr:colOff>
      <xdr:row>56</xdr:row>
      <xdr:rowOff>144043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06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104953</xdr:rowOff>
    </xdr:from>
    <xdr:to>
      <xdr:col>41</xdr:col>
      <xdr:colOff>50800</xdr:colOff>
      <xdr:row>56</xdr:row>
      <xdr:rowOff>134671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061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141723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154220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94691</xdr:rowOff>
    </xdr:from>
    <xdr:to>
      <xdr:col>55</xdr:col>
      <xdr:colOff>50800</xdr:colOff>
      <xdr:row>57</xdr:row>
      <xdr:rowOff>24841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73118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55296</xdr:rowOff>
    </xdr:from>
    <xdr:to>
      <xdr:col>50</xdr:col>
      <xdr:colOff>165100</xdr:colOff>
      <xdr:row>57</xdr:row>
      <xdr:rowOff>156896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148023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93243</xdr:rowOff>
    </xdr:from>
    <xdr:to>
      <xdr:col>46</xdr:col>
      <xdr:colOff>38100</xdr:colOff>
      <xdr:row>57</xdr:row>
      <xdr:rowOff>23393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39920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54153</xdr:rowOff>
    </xdr:from>
    <xdr:to>
      <xdr:col>41</xdr:col>
      <xdr:colOff>101600</xdr:colOff>
      <xdr:row>56</xdr:row>
      <xdr:rowOff>155753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146880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83871</xdr:rowOff>
    </xdr:from>
    <xdr:to>
      <xdr:col>36</xdr:col>
      <xdr:colOff>165100</xdr:colOff>
      <xdr:row>57</xdr:row>
      <xdr:rowOff>14021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113297</xdr:rowOff>
    </xdr:from>
    <xdr:to>
      <xdr:col>55</xdr:col>
      <xdr:colOff>0</xdr:colOff>
      <xdr:row>75</xdr:row>
      <xdr:rowOff>145562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72047"/>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154494</xdr:rowOff>
    </xdr:from>
    <xdr:to>
      <xdr:col>50</xdr:col>
      <xdr:colOff>114300</xdr:colOff>
      <xdr:row>75</xdr:row>
      <xdr:rowOff>113297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154494</xdr:rowOff>
    </xdr:from>
    <xdr:to>
      <xdr:col>45</xdr:col>
      <xdr:colOff>177800</xdr:colOff>
      <xdr:row>75</xdr:row>
      <xdr:rowOff>133626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133626</xdr:rowOff>
    </xdr:from>
    <xdr:to>
      <xdr:col>41</xdr:col>
      <xdr:colOff>50800</xdr:colOff>
      <xdr:row>75</xdr:row>
      <xdr:rowOff>142966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923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94762</xdr:rowOff>
    </xdr:from>
    <xdr:to>
      <xdr:col>55</xdr:col>
      <xdr:colOff>50800</xdr:colOff>
      <xdr:row>76</xdr:row>
      <xdr:rowOff>24912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73189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62497</xdr:rowOff>
    </xdr:from>
    <xdr:to>
      <xdr:col>50</xdr:col>
      <xdr:colOff>165100</xdr:colOff>
      <xdr:row>75</xdr:row>
      <xdr:rowOff>164097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155224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103694</xdr:rowOff>
    </xdr:from>
    <xdr:to>
      <xdr:col>46</xdr:col>
      <xdr:colOff>38100</xdr:colOff>
      <xdr:row>75</xdr:row>
      <xdr:rowOff>33844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50371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82826</xdr:rowOff>
    </xdr:from>
    <xdr:to>
      <xdr:col>41</xdr:col>
      <xdr:colOff>101600</xdr:colOff>
      <xdr:row>76</xdr:row>
      <xdr:rowOff>12976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29503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92166</xdr:rowOff>
    </xdr:from>
    <xdr:to>
      <xdr:col>36</xdr:col>
      <xdr:colOff>165100</xdr:colOff>
      <xdr:row>76</xdr:row>
      <xdr:rowOff>22315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38843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37140</xdr:rowOff>
    </xdr:from>
    <xdr:to>
      <xdr:col>55</xdr:col>
      <xdr:colOff>0</xdr:colOff>
      <xdr:row>97</xdr:row>
      <xdr:rowOff>130539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67790"/>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130539</xdr:rowOff>
    </xdr:from>
    <xdr:to>
      <xdr:col>50</xdr:col>
      <xdr:colOff>114300</xdr:colOff>
      <xdr:row>97</xdr:row>
      <xdr:rowOff>147276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6118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57502</xdr:rowOff>
    </xdr:from>
    <xdr:to>
      <xdr:col>45</xdr:col>
      <xdr:colOff>177800</xdr:colOff>
      <xdr:row>97</xdr:row>
      <xdr:rowOff>147276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57502</xdr:rowOff>
    </xdr:from>
    <xdr:to>
      <xdr:col>41</xdr:col>
      <xdr:colOff>50800</xdr:colOff>
      <xdr:row>97</xdr:row>
      <xdr:rowOff>75823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881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136307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157790</xdr:rowOff>
    </xdr:from>
    <xdr:to>
      <xdr:col>55</xdr:col>
      <xdr:colOff>50800</xdr:colOff>
      <xdr:row>97</xdr:row>
      <xdr:rowOff>87940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136217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79739</xdr:rowOff>
    </xdr:from>
    <xdr:to>
      <xdr:col>50</xdr:col>
      <xdr:colOff>165100</xdr:colOff>
      <xdr:row>98</xdr:row>
      <xdr:rowOff>9889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1016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96476</xdr:rowOff>
    </xdr:from>
    <xdr:to>
      <xdr:col>46</xdr:col>
      <xdr:colOff>38100</xdr:colOff>
      <xdr:row>98</xdr:row>
      <xdr:rowOff>26626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6702</xdr:rowOff>
    </xdr:from>
    <xdr:to>
      <xdr:col>41</xdr:col>
      <xdr:colOff>101600</xdr:colOff>
      <xdr:row>97</xdr:row>
      <xdr:rowOff>108302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124829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25023</xdr:rowOff>
    </xdr:from>
    <xdr:to>
      <xdr:col>36</xdr:col>
      <xdr:colOff>165100</xdr:colOff>
      <xdr:row>97</xdr:row>
      <xdr:rowOff>126623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46431</xdr:rowOff>
    </xdr:from>
    <xdr:to>
      <xdr:col>85</xdr:col>
      <xdr:colOff>127000</xdr:colOff>
      <xdr:row>34</xdr:row>
      <xdr:rowOff>132613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704281"/>
          <a:ext cx="8382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87672</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8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46431</xdr:rowOff>
    </xdr:from>
    <xdr:to>
      <xdr:col>81</xdr:col>
      <xdr:colOff>50800</xdr:colOff>
      <xdr:row>34</xdr:row>
      <xdr:rowOff>15342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70428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103903</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141300</xdr:rowOff>
    </xdr:from>
    <xdr:to>
      <xdr:col>76</xdr:col>
      <xdr:colOff>114300</xdr:colOff>
      <xdr:row>34</xdr:row>
      <xdr:rowOff>15342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627700"/>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37008</xdr:rowOff>
    </xdr:from>
    <xdr:to>
      <xdr:col>76</xdr:col>
      <xdr:colOff>165100</xdr:colOff>
      <xdr:row>36</xdr:row>
      <xdr:rowOff>138608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129735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141300</xdr:rowOff>
    </xdr:from>
    <xdr:to>
      <xdr:col>71</xdr:col>
      <xdr:colOff>177800</xdr:colOff>
      <xdr:row>35</xdr:row>
      <xdr:rowOff>58547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627700"/>
          <a:ext cx="889000" cy="4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170053</xdr:rowOff>
    </xdr:from>
    <xdr:to>
      <xdr:col>72</xdr:col>
      <xdr:colOff>38100</xdr:colOff>
      <xdr:row>37</xdr:row>
      <xdr:rowOff>100203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91330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129362</xdr:rowOff>
    </xdr:from>
    <xdr:to>
      <xdr:col>67</xdr:col>
      <xdr:colOff>101600</xdr:colOff>
      <xdr:row>39</xdr:row>
      <xdr:rowOff>59512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50639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81813</xdr:rowOff>
    </xdr:from>
    <xdr:to>
      <xdr:col>85</xdr:col>
      <xdr:colOff>177800</xdr:colOff>
      <xdr:row>35</xdr:row>
      <xdr:rowOff>11963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104690</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7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167081</xdr:rowOff>
    </xdr:from>
    <xdr:to>
      <xdr:col>81</xdr:col>
      <xdr:colOff>101600</xdr:colOff>
      <xdr:row>33</xdr:row>
      <xdr:rowOff>97231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113758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4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135992</xdr:rowOff>
    </xdr:from>
    <xdr:to>
      <xdr:col>76</xdr:col>
      <xdr:colOff>165100</xdr:colOff>
      <xdr:row>34</xdr:row>
      <xdr:rowOff>66142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82669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5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90500</xdr:rowOff>
    </xdr:from>
    <xdr:to>
      <xdr:col>72</xdr:col>
      <xdr:colOff>38100</xdr:colOff>
      <xdr:row>33</xdr:row>
      <xdr:rowOff>20650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5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37177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3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7747</xdr:rowOff>
    </xdr:from>
    <xdr:to>
      <xdr:col>67</xdr:col>
      <xdr:colOff>101600</xdr:colOff>
      <xdr:row>35</xdr:row>
      <xdr:rowOff>109347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125874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108382</xdr:rowOff>
    </xdr:from>
    <xdr:to>
      <xdr:col>85</xdr:col>
      <xdr:colOff>127000</xdr:colOff>
      <xdr:row>52</xdr:row>
      <xdr:rowOff>57404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8852332"/>
          <a:ext cx="8382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18041</xdr:rowOff>
    </xdr:from>
    <xdr:ext cx="599010"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104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57404</xdr:rowOff>
    </xdr:from>
    <xdr:to>
      <xdr:col>81</xdr:col>
      <xdr:colOff>50800</xdr:colOff>
      <xdr:row>52</xdr:row>
      <xdr:rowOff>96266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89728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42364</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169095" y="93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96266</xdr:rowOff>
    </xdr:from>
    <xdr:to>
      <xdr:col>76</xdr:col>
      <xdr:colOff>114300</xdr:colOff>
      <xdr:row>52</xdr:row>
      <xdr:rowOff>155108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011666"/>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71990</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292795" y="93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73223</xdr:rowOff>
    </xdr:from>
    <xdr:to>
      <xdr:col>71</xdr:col>
      <xdr:colOff>177800</xdr:colOff>
      <xdr:row>52</xdr:row>
      <xdr:rowOff>155108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898862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57582</xdr:rowOff>
    </xdr:from>
    <xdr:to>
      <xdr:col>85</xdr:col>
      <xdr:colOff>177800</xdr:colOff>
      <xdr:row>51</xdr:row>
      <xdr:rowOff>159182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8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10609</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87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6604</xdr:rowOff>
    </xdr:from>
    <xdr:to>
      <xdr:col>81</xdr:col>
      <xdr:colOff>101600</xdr:colOff>
      <xdr:row>52</xdr:row>
      <xdr:rowOff>108204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124731</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69095" y="869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45466</xdr:rowOff>
    </xdr:from>
    <xdr:to>
      <xdr:col>76</xdr:col>
      <xdr:colOff>165100</xdr:colOff>
      <xdr:row>52</xdr:row>
      <xdr:rowOff>147066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89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163593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873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104308</xdr:rowOff>
    </xdr:from>
    <xdr:to>
      <xdr:col>72</xdr:col>
      <xdr:colOff>38100</xdr:colOff>
      <xdr:row>53</xdr:row>
      <xdr:rowOff>34458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0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50985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87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22423</xdr:rowOff>
    </xdr:from>
    <xdr:to>
      <xdr:col>67</xdr:col>
      <xdr:colOff>101600</xdr:colOff>
      <xdr:row>52</xdr:row>
      <xdr:rowOff>124023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89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140550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871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114348</xdr:rowOff>
    </xdr:from>
    <xdr:to>
      <xdr:col>85</xdr:col>
      <xdr:colOff>127000</xdr:colOff>
      <xdr:row>78</xdr:row>
      <xdr:rowOff>122213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5481300" y="13487448"/>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122213</xdr:rowOff>
    </xdr:from>
    <xdr:to>
      <xdr:col>81</xdr:col>
      <xdr:colOff>50800</xdr:colOff>
      <xdr:row>78</xdr:row>
      <xdr:rowOff>129618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4592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124840</xdr:rowOff>
    </xdr:from>
    <xdr:to>
      <xdr:col>76</xdr:col>
      <xdr:colOff>114300</xdr:colOff>
      <xdr:row>78</xdr:row>
      <xdr:rowOff>129618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3703300" y="13497940"/>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120337</xdr:rowOff>
    </xdr:from>
    <xdr:to>
      <xdr:col>71</xdr:col>
      <xdr:colOff>177800</xdr:colOff>
      <xdr:row>78</xdr:row>
      <xdr:rowOff>124840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814300" y="13493437"/>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63548</xdr:rowOff>
    </xdr:from>
    <xdr:to>
      <xdr:col>85</xdr:col>
      <xdr:colOff>177800</xdr:colOff>
      <xdr:row>78</xdr:row>
      <xdr:rowOff>165148</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149925</xdr:rowOff>
    </xdr:from>
    <xdr:ext cx="469744"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3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71413</xdr:rowOff>
    </xdr:from>
    <xdr:to>
      <xdr:col>81</xdr:col>
      <xdr:colOff>101600</xdr:colOff>
      <xdr:row>79</xdr:row>
      <xdr:rowOff>1563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164140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793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78818</xdr:rowOff>
    </xdr:from>
    <xdr:to>
      <xdr:col>76</xdr:col>
      <xdr:colOff>165100</xdr:colOff>
      <xdr:row>79</xdr:row>
      <xdr:rowOff>8968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74040</xdr:rowOff>
    </xdr:from>
    <xdr:to>
      <xdr:col>72</xdr:col>
      <xdr:colOff>38100</xdr:colOff>
      <xdr:row>79</xdr:row>
      <xdr:rowOff>4190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166767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69537</xdr:rowOff>
    </xdr:from>
    <xdr:to>
      <xdr:col>67</xdr:col>
      <xdr:colOff>101600</xdr:colOff>
      <xdr:row>78</xdr:row>
      <xdr:rowOff>171137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162264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53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6721</xdr:rowOff>
    </xdr:from>
    <xdr:to>
      <xdr:col>85</xdr:col>
      <xdr:colOff>127000</xdr:colOff>
      <xdr:row>94</xdr:row>
      <xdr:rowOff>71642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123021"/>
          <a:ext cx="838200" cy="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57045</xdr:rowOff>
    </xdr:from>
    <xdr:to>
      <xdr:col>81</xdr:col>
      <xdr:colOff>50800</xdr:colOff>
      <xdr:row>94</xdr:row>
      <xdr:rowOff>71642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173345"/>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32519</xdr:rowOff>
    </xdr:from>
    <xdr:to>
      <xdr:col>76</xdr:col>
      <xdr:colOff>114300</xdr:colOff>
      <xdr:row>94</xdr:row>
      <xdr:rowOff>57045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148819"/>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2572</xdr:rowOff>
    </xdr:from>
    <xdr:to>
      <xdr:col>71</xdr:col>
      <xdr:colOff>177800</xdr:colOff>
      <xdr:row>94</xdr:row>
      <xdr:rowOff>32519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11887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70383</xdr:rowOff>
    </xdr:from>
    <xdr:to>
      <xdr:col>67</xdr:col>
      <xdr:colOff>101600</xdr:colOff>
      <xdr:row>94</xdr:row>
      <xdr:rowOff>533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01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17060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7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127371</xdr:rowOff>
    </xdr:from>
    <xdr:to>
      <xdr:col>85</xdr:col>
      <xdr:colOff>177800</xdr:colOff>
      <xdr:row>94</xdr:row>
      <xdr:rowOff>57521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105798</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0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20842</xdr:rowOff>
    </xdr:from>
    <xdr:to>
      <xdr:col>81</xdr:col>
      <xdr:colOff>101600</xdr:colOff>
      <xdr:row>94</xdr:row>
      <xdr:rowOff>122442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113569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2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6245</xdr:rowOff>
    </xdr:from>
    <xdr:to>
      <xdr:col>76</xdr:col>
      <xdr:colOff>165100</xdr:colOff>
      <xdr:row>94</xdr:row>
      <xdr:rowOff>107845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1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98972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153169</xdr:rowOff>
    </xdr:from>
    <xdr:to>
      <xdr:col>72</xdr:col>
      <xdr:colOff>38100</xdr:colOff>
      <xdr:row>94</xdr:row>
      <xdr:rowOff>83319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74446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123222</xdr:rowOff>
    </xdr:from>
    <xdr:to>
      <xdr:col>67</xdr:col>
      <xdr:colOff>101600</xdr:colOff>
      <xdr:row>94</xdr:row>
      <xdr:rowOff>53372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44499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年度からの県内警察署再編整備に係る普通建設事業費の増嵩によりグループ内平均と比べ高い水準にあるものの、事業の進捗に伴い減少傾向にある。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円となっており、類似団体と比較して一人当たりのコストが高い状態が続いているのは、類似団体と比較して住民一人当たりの議員定数が多いことが主な要因である。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円であり、グループ内平均に比べ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医療提供の拠点となる病院の移転に伴う補助事業の完了等により、普通建設事業費が減少したことが主な要因である。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円となっており、グループ内平均に比べ高止まりしているのは、ＩＣＴ教育に係る経費（物件費、普通建設事業費など）が他団体と比べ大きいことが主な要因と考えられる。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また、昨年度に比べて住民一人当たりのコストが上昇している主な要因は、佐賀国民スポーツ大会・全国障害者スポーツ大会に向けた施設整備等に係る費用の増加にある。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財政調整基金残高は、「佐賀県行財政運営計画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」の取組方針に基づき、一定額の基金残高の確保に努めており、概ね計画通りの基金残高が確保できる見込みである。なお、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年度については決算剰余金及び預託の運用益を積み立てた一方で、財政調整による取崩しが生じたため、基金残高は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実質収支額は、歳入総額が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個人県民税等の増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による影響で前年度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、公共事業等繰越による翌年度に繰り越すべき財源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が減少したこと等から、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年度は、財政調整による積立金の取崩しが生じたたことから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いずれの会計も黒字であり、連結実質赤字比率は発生していない。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一般会計の実質収支比率の改善は、分母となる標準財政規模は普通交付税等の減により減少したものの、分子となる実質収支額が個人住民税等の増により増加したことによるもの。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一定の財政健全化は確保できているが、「佐賀県行財政運営計画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」に基づき、引き続き持続可能な財政運営を行っていく。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72</v>
      </c>
      <c r="C3" s="380"/>
      <c r="D3" s="381"/>
      <c r="E3" s="381"/>
      <c r="F3" s="381"/>
      <c r="G3" s="381"/>
      <c r="H3" s="381"/>
      <c r="I3" s="381"/>
      <c r="J3" s="381"/>
      <c r="K3" s="381"/>
      <c r="L3" s="381" t="s">
        <v>73</v>
      </c>
      <c r="M3" s="381"/>
      <c r="N3" s="381"/>
      <c r="O3" s="381"/>
      <c r="P3" s="381"/>
      <c r="Q3" s="381"/>
      <c r="R3" s="385"/>
      <c r="S3" s="385"/>
      <c r="T3" s="385"/>
      <c r="U3" s="385"/>
      <c r="V3" s="386"/>
      <c r="W3" s="392" t="s">
        <v>74</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75</v>
      </c>
      <c r="BO3" s="399"/>
      <c r="BP3" s="399"/>
      <c r="BQ3" s="399"/>
      <c r="BR3" s="399"/>
      <c r="BS3" s="399"/>
      <c r="BT3" s="399"/>
      <c r="BU3" s="400"/>
      <c r="BV3" s="398" t="s">
        <v>76</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77</v>
      </c>
      <c r="CU3" s="399"/>
      <c r="CV3" s="399"/>
      <c r="CW3" s="399"/>
      <c r="CX3" s="399"/>
      <c r="CY3" s="399"/>
      <c r="CZ3" s="399"/>
      <c r="DA3" s="400"/>
      <c r="DB3" s="398" t="s">
        <v>78</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79</v>
      </c>
      <c r="X4" s="453"/>
      <c r="Y4" s="454"/>
      <c r="Z4" s="461" t="s">
        <v>1</v>
      </c>
      <c r="AA4" s="439"/>
      <c r="AB4" s="439"/>
      <c r="AC4" s="439"/>
      <c r="AD4" s="439"/>
      <c r="AE4" s="439"/>
      <c r="AF4" s="439"/>
      <c r="AG4" s="439"/>
      <c r="AH4" s="440"/>
      <c r="AI4" s="461" t="s">
        <v>80</v>
      </c>
      <c r="AJ4" s="464"/>
      <c r="AK4" s="464"/>
      <c r="AL4" s="464"/>
      <c r="AM4" s="464"/>
      <c r="AN4" s="464"/>
      <c r="AO4" s="464"/>
      <c r="AP4" s="465"/>
      <c r="AQ4" s="469" t="s">
        <v>81</v>
      </c>
      <c r="AR4" s="470"/>
      <c r="AS4" s="464"/>
      <c r="AT4" s="464"/>
      <c r="AU4" s="464"/>
      <c r="AV4" s="464"/>
      <c r="AW4" s="464"/>
      <c r="AX4" s="464"/>
      <c r="AY4" s="471"/>
      <c r="AZ4" s="422" t="s">
        <v>82</v>
      </c>
      <c r="BA4" s="423"/>
      <c r="BB4" s="423"/>
      <c r="BC4" s="423"/>
      <c r="BD4" s="423"/>
      <c r="BE4" s="423"/>
      <c r="BF4" s="423"/>
      <c r="BG4" s="423"/>
      <c r="BH4" s="423"/>
      <c r="BI4" s="423"/>
      <c r="BJ4" s="423"/>
      <c r="BK4" s="423"/>
      <c r="BL4" s="423"/>
      <c r="BM4" s="424"/>
      <c r="BN4" s="401">
        <v>443259819</v>
      </c>
      <c r="BO4" s="402"/>
      <c r="BP4" s="402"/>
      <c r="BQ4" s="402"/>
      <c r="BR4" s="402"/>
      <c r="BS4" s="402"/>
      <c r="BT4" s="402"/>
      <c r="BU4" s="403"/>
      <c r="BV4" s="401">
        <v>435430115</v>
      </c>
      <c r="BW4" s="402"/>
      <c r="BX4" s="402"/>
      <c r="BY4" s="402"/>
      <c r="BZ4" s="402"/>
      <c r="CA4" s="402"/>
      <c r="CB4" s="402"/>
      <c r="CC4" s="403"/>
      <c r="CD4" s="404" t="s">
        <v>83</v>
      </c>
      <c r="CE4" s="405"/>
      <c r="CF4" s="405"/>
      <c r="CG4" s="405"/>
      <c r="CH4" s="405"/>
      <c r="CI4" s="405"/>
      <c r="CJ4" s="405"/>
      <c r="CK4" s="405"/>
      <c r="CL4" s="405"/>
      <c r="CM4" s="405"/>
      <c r="CN4" s="405"/>
      <c r="CO4" s="405"/>
      <c r="CP4" s="405"/>
      <c r="CQ4" s="405"/>
      <c r="CR4" s="405"/>
      <c r="CS4" s="406"/>
      <c r="CT4" s="407">
        <v>1.8</v>
      </c>
      <c r="CU4" s="408"/>
      <c r="CV4" s="408"/>
      <c r="CW4" s="408"/>
      <c r="CX4" s="408"/>
      <c r="CY4" s="408"/>
      <c r="CZ4" s="408"/>
      <c r="DA4" s="409"/>
      <c r="DB4" s="407">
        <v>1.5</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84</v>
      </c>
      <c r="BA5" s="411"/>
      <c r="BB5" s="411"/>
      <c r="BC5" s="411"/>
      <c r="BD5" s="411"/>
      <c r="BE5" s="411"/>
      <c r="BF5" s="411"/>
      <c r="BG5" s="411"/>
      <c r="BH5" s="411"/>
      <c r="BI5" s="411"/>
      <c r="BJ5" s="411"/>
      <c r="BK5" s="411"/>
      <c r="BL5" s="411"/>
      <c r="BM5" s="412"/>
      <c r="BN5" s="413">
        <v>433789513</v>
      </c>
      <c r="BO5" s="414"/>
      <c r="BP5" s="414"/>
      <c r="BQ5" s="414"/>
      <c r="BR5" s="414"/>
      <c r="BS5" s="414"/>
      <c r="BT5" s="414"/>
      <c r="BU5" s="415"/>
      <c r="BV5" s="413">
        <v>425523444</v>
      </c>
      <c r="BW5" s="414"/>
      <c r="BX5" s="414"/>
      <c r="BY5" s="414"/>
      <c r="BZ5" s="414"/>
      <c r="CA5" s="414"/>
      <c r="CB5" s="414"/>
      <c r="CC5" s="415"/>
      <c r="CD5" s="416" t="s">
        <v>85</v>
      </c>
      <c r="CE5" s="417"/>
      <c r="CF5" s="417"/>
      <c r="CG5" s="417"/>
      <c r="CH5" s="417"/>
      <c r="CI5" s="417"/>
      <c r="CJ5" s="417"/>
      <c r="CK5" s="417"/>
      <c r="CL5" s="417"/>
      <c r="CM5" s="417"/>
      <c r="CN5" s="417"/>
      <c r="CO5" s="417"/>
      <c r="CP5" s="417"/>
      <c r="CQ5" s="417"/>
      <c r="CR5" s="417"/>
      <c r="CS5" s="418"/>
      <c r="CT5" s="419">
        <v>93.3</v>
      </c>
      <c r="CU5" s="420"/>
      <c r="CV5" s="420"/>
      <c r="CW5" s="420"/>
      <c r="CX5" s="420"/>
      <c r="CY5" s="420"/>
      <c r="CZ5" s="420"/>
      <c r="DA5" s="421"/>
      <c r="DB5" s="419">
        <v>93.4</v>
      </c>
      <c r="DC5" s="420"/>
      <c r="DD5" s="420"/>
      <c r="DE5" s="420"/>
      <c r="DF5" s="420"/>
      <c r="DG5" s="420"/>
      <c r="DH5" s="420"/>
      <c r="DI5" s="421"/>
      <c r="DJ5" s="140"/>
      <c r="DK5" s="140"/>
      <c r="DL5" s="140"/>
      <c r="DM5" s="140"/>
      <c r="DN5" s="140"/>
      <c r="DO5" s="140"/>
    </row>
    <row r="6" spans="1:119" ht="18.75" customHeight="1" x14ac:dyDescent="0.2">
      <c r="A6" s="141"/>
      <c r="B6" s="398" t="s">
        <v>86</v>
      </c>
      <c r="C6" s="399"/>
      <c r="D6" s="399"/>
      <c r="E6" s="399"/>
      <c r="F6" s="399"/>
      <c r="G6" s="399"/>
      <c r="H6" s="399"/>
      <c r="I6" s="399"/>
      <c r="J6" s="399"/>
      <c r="K6" s="380"/>
      <c r="L6" s="381" t="s">
        <v>87</v>
      </c>
      <c r="M6" s="381"/>
      <c r="N6" s="381"/>
      <c r="O6" s="381"/>
      <c r="P6" s="381"/>
      <c r="Q6" s="381"/>
      <c r="R6" s="385"/>
      <c r="S6" s="385"/>
      <c r="T6" s="385"/>
      <c r="U6" s="385"/>
      <c r="V6" s="386"/>
      <c r="W6" s="455"/>
      <c r="X6" s="456"/>
      <c r="Y6" s="457"/>
      <c r="Z6" s="425" t="s">
        <v>88</v>
      </c>
      <c r="AA6" s="426"/>
      <c r="AB6" s="426"/>
      <c r="AC6" s="426"/>
      <c r="AD6" s="426"/>
      <c r="AE6" s="426"/>
      <c r="AF6" s="426"/>
      <c r="AG6" s="426"/>
      <c r="AH6" s="427"/>
      <c r="AI6" s="428">
        <v>1</v>
      </c>
      <c r="AJ6" s="429"/>
      <c r="AK6" s="429"/>
      <c r="AL6" s="429"/>
      <c r="AM6" s="429"/>
      <c r="AN6" s="429"/>
      <c r="AO6" s="429"/>
      <c r="AP6" s="430"/>
      <c r="AQ6" s="428">
        <v>11900</v>
      </c>
      <c r="AR6" s="429"/>
      <c r="AS6" s="429"/>
      <c r="AT6" s="429"/>
      <c r="AU6" s="429"/>
      <c r="AV6" s="429"/>
      <c r="AW6" s="429"/>
      <c r="AX6" s="429"/>
      <c r="AY6" s="431"/>
      <c r="AZ6" s="410" t="s">
        <v>89</v>
      </c>
      <c r="BA6" s="411"/>
      <c r="BB6" s="411"/>
      <c r="BC6" s="411"/>
      <c r="BD6" s="411"/>
      <c r="BE6" s="411"/>
      <c r="BF6" s="411"/>
      <c r="BG6" s="411"/>
      <c r="BH6" s="411"/>
      <c r="BI6" s="411"/>
      <c r="BJ6" s="411"/>
      <c r="BK6" s="411"/>
      <c r="BL6" s="411"/>
      <c r="BM6" s="412"/>
      <c r="BN6" s="413">
        <v>9470306</v>
      </c>
      <c r="BO6" s="414"/>
      <c r="BP6" s="414"/>
      <c r="BQ6" s="414"/>
      <c r="BR6" s="414"/>
      <c r="BS6" s="414"/>
      <c r="BT6" s="414"/>
      <c r="BU6" s="415"/>
      <c r="BV6" s="413">
        <v>9906671</v>
      </c>
      <c r="BW6" s="414"/>
      <c r="BX6" s="414"/>
      <c r="BY6" s="414"/>
      <c r="BZ6" s="414"/>
      <c r="CA6" s="414"/>
      <c r="CB6" s="414"/>
      <c r="CC6" s="415"/>
      <c r="CD6" s="416" t="s">
        <v>90</v>
      </c>
      <c r="CE6" s="417"/>
      <c r="CF6" s="417"/>
      <c r="CG6" s="417"/>
      <c r="CH6" s="417"/>
      <c r="CI6" s="417"/>
      <c r="CJ6" s="417"/>
      <c r="CK6" s="417"/>
      <c r="CL6" s="417"/>
      <c r="CM6" s="417"/>
      <c r="CN6" s="417"/>
      <c r="CO6" s="417"/>
      <c r="CP6" s="417"/>
      <c r="CQ6" s="417"/>
      <c r="CR6" s="417"/>
      <c r="CS6" s="418"/>
      <c r="CT6" s="435">
        <v>101.1</v>
      </c>
      <c r="CU6" s="436"/>
      <c r="CV6" s="436"/>
      <c r="CW6" s="436"/>
      <c r="CX6" s="436"/>
      <c r="CY6" s="436"/>
      <c r="CZ6" s="436"/>
      <c r="DA6" s="437"/>
      <c r="DB6" s="435">
        <v>101.2</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91</v>
      </c>
      <c r="AA7" s="426"/>
      <c r="AB7" s="426"/>
      <c r="AC7" s="426"/>
      <c r="AD7" s="426"/>
      <c r="AE7" s="426"/>
      <c r="AF7" s="426"/>
      <c r="AG7" s="426"/>
      <c r="AH7" s="427"/>
      <c r="AI7" s="428">
        <v>2</v>
      </c>
      <c r="AJ7" s="429"/>
      <c r="AK7" s="429"/>
      <c r="AL7" s="429"/>
      <c r="AM7" s="429"/>
      <c r="AN7" s="429"/>
      <c r="AO7" s="429"/>
      <c r="AP7" s="430"/>
      <c r="AQ7" s="428">
        <v>9400</v>
      </c>
      <c r="AR7" s="429"/>
      <c r="AS7" s="429"/>
      <c r="AT7" s="429"/>
      <c r="AU7" s="429"/>
      <c r="AV7" s="429"/>
      <c r="AW7" s="429"/>
      <c r="AX7" s="429"/>
      <c r="AY7" s="431"/>
      <c r="AZ7" s="410" t="s">
        <v>92</v>
      </c>
      <c r="BA7" s="411"/>
      <c r="BB7" s="411"/>
      <c r="BC7" s="411"/>
      <c r="BD7" s="411"/>
      <c r="BE7" s="411"/>
      <c r="BF7" s="411"/>
      <c r="BG7" s="411"/>
      <c r="BH7" s="411"/>
      <c r="BI7" s="411"/>
      <c r="BJ7" s="411"/>
      <c r="BK7" s="411"/>
      <c r="BL7" s="411"/>
      <c r="BM7" s="412"/>
      <c r="BN7" s="413">
        <v>4724505</v>
      </c>
      <c r="BO7" s="414"/>
      <c r="BP7" s="414"/>
      <c r="BQ7" s="414"/>
      <c r="BR7" s="414"/>
      <c r="BS7" s="414"/>
      <c r="BT7" s="414"/>
      <c r="BU7" s="415"/>
      <c r="BV7" s="413">
        <v>5880170</v>
      </c>
      <c r="BW7" s="414"/>
      <c r="BX7" s="414"/>
      <c r="BY7" s="414"/>
      <c r="BZ7" s="414"/>
      <c r="CA7" s="414"/>
      <c r="CB7" s="414"/>
      <c r="CC7" s="415"/>
      <c r="CD7" s="416" t="s">
        <v>93</v>
      </c>
      <c r="CE7" s="417"/>
      <c r="CF7" s="417"/>
      <c r="CG7" s="417"/>
      <c r="CH7" s="417"/>
      <c r="CI7" s="417"/>
      <c r="CJ7" s="417"/>
      <c r="CK7" s="417"/>
      <c r="CL7" s="417"/>
      <c r="CM7" s="417"/>
      <c r="CN7" s="417"/>
      <c r="CO7" s="417"/>
      <c r="CP7" s="417"/>
      <c r="CQ7" s="417"/>
      <c r="CR7" s="417"/>
      <c r="CS7" s="418"/>
      <c r="CT7" s="413">
        <v>257991404</v>
      </c>
      <c r="CU7" s="414"/>
      <c r="CV7" s="414"/>
      <c r="CW7" s="414"/>
      <c r="CX7" s="414"/>
      <c r="CY7" s="414"/>
      <c r="CZ7" s="414"/>
      <c r="DA7" s="415"/>
      <c r="DB7" s="413">
        <v>259855981</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94</v>
      </c>
      <c r="AA8" s="426"/>
      <c r="AB8" s="426"/>
      <c r="AC8" s="426"/>
      <c r="AD8" s="426"/>
      <c r="AE8" s="426"/>
      <c r="AF8" s="426"/>
      <c r="AG8" s="426"/>
      <c r="AH8" s="427"/>
      <c r="AI8" s="428">
        <v>1</v>
      </c>
      <c r="AJ8" s="429"/>
      <c r="AK8" s="429"/>
      <c r="AL8" s="429"/>
      <c r="AM8" s="429"/>
      <c r="AN8" s="429"/>
      <c r="AO8" s="429"/>
      <c r="AP8" s="430"/>
      <c r="AQ8" s="428">
        <v>7600</v>
      </c>
      <c r="AR8" s="429"/>
      <c r="AS8" s="429"/>
      <c r="AT8" s="429"/>
      <c r="AU8" s="429"/>
      <c r="AV8" s="429"/>
      <c r="AW8" s="429"/>
      <c r="AX8" s="429"/>
      <c r="AY8" s="431"/>
      <c r="AZ8" s="410" t="s">
        <v>95</v>
      </c>
      <c r="BA8" s="411"/>
      <c r="BB8" s="411"/>
      <c r="BC8" s="411"/>
      <c r="BD8" s="411"/>
      <c r="BE8" s="411"/>
      <c r="BF8" s="411"/>
      <c r="BG8" s="411"/>
      <c r="BH8" s="411"/>
      <c r="BI8" s="411"/>
      <c r="BJ8" s="411"/>
      <c r="BK8" s="411"/>
      <c r="BL8" s="411"/>
      <c r="BM8" s="412"/>
      <c r="BN8" s="413">
        <v>4745801</v>
      </c>
      <c r="BO8" s="414"/>
      <c r="BP8" s="414"/>
      <c r="BQ8" s="414"/>
      <c r="BR8" s="414"/>
      <c r="BS8" s="414"/>
      <c r="BT8" s="414"/>
      <c r="BU8" s="415"/>
      <c r="BV8" s="413">
        <v>4026501</v>
      </c>
      <c r="BW8" s="414"/>
      <c r="BX8" s="414"/>
      <c r="BY8" s="414"/>
      <c r="BZ8" s="414"/>
      <c r="CA8" s="414"/>
      <c r="CB8" s="414"/>
      <c r="CC8" s="415"/>
      <c r="CD8" s="416" t="s">
        <v>96</v>
      </c>
      <c r="CE8" s="417"/>
      <c r="CF8" s="417"/>
      <c r="CG8" s="417"/>
      <c r="CH8" s="417"/>
      <c r="CI8" s="417"/>
      <c r="CJ8" s="417"/>
      <c r="CK8" s="417"/>
      <c r="CL8" s="417"/>
      <c r="CM8" s="417"/>
      <c r="CN8" s="417"/>
      <c r="CO8" s="417"/>
      <c r="CP8" s="417"/>
      <c r="CQ8" s="417"/>
      <c r="CR8" s="417"/>
      <c r="CS8" s="418"/>
      <c r="CT8" s="432">
        <v>0.34776000000000001</v>
      </c>
      <c r="CU8" s="433"/>
      <c r="CV8" s="433"/>
      <c r="CW8" s="433"/>
      <c r="CX8" s="433"/>
      <c r="CY8" s="433"/>
      <c r="CZ8" s="433"/>
      <c r="DA8" s="434"/>
      <c r="DB8" s="432">
        <v>0.34093000000000001</v>
      </c>
      <c r="DC8" s="433"/>
      <c r="DD8" s="433"/>
      <c r="DE8" s="433"/>
      <c r="DF8" s="433"/>
      <c r="DG8" s="433"/>
      <c r="DH8" s="433"/>
      <c r="DI8" s="434"/>
      <c r="DJ8" s="140"/>
      <c r="DK8" s="140"/>
      <c r="DL8" s="140"/>
      <c r="DM8" s="140"/>
      <c r="DN8" s="140"/>
      <c r="DO8" s="140"/>
    </row>
    <row r="9" spans="1:119" ht="18.75" customHeight="1" thickBot="1" x14ac:dyDescent="0.25">
      <c r="A9" s="141"/>
      <c r="B9" s="438" t="s">
        <v>97</v>
      </c>
      <c r="C9" s="439"/>
      <c r="D9" s="439"/>
      <c r="E9" s="439"/>
      <c r="F9" s="439"/>
      <c r="G9" s="439"/>
      <c r="H9" s="439"/>
      <c r="I9" s="439"/>
      <c r="J9" s="439"/>
      <c r="K9" s="440"/>
      <c r="L9" s="446" t="s">
        <v>98</v>
      </c>
      <c r="M9" s="447"/>
      <c r="N9" s="447"/>
      <c r="O9" s="447"/>
      <c r="P9" s="447"/>
      <c r="Q9" s="448"/>
      <c r="R9" s="449">
        <v>832832</v>
      </c>
      <c r="S9" s="450"/>
      <c r="T9" s="450"/>
      <c r="U9" s="450"/>
      <c r="V9" s="451"/>
      <c r="W9" s="455"/>
      <c r="X9" s="456"/>
      <c r="Y9" s="457"/>
      <c r="Z9" s="425" t="s">
        <v>99</v>
      </c>
      <c r="AA9" s="426"/>
      <c r="AB9" s="426"/>
      <c r="AC9" s="426"/>
      <c r="AD9" s="426"/>
      <c r="AE9" s="426"/>
      <c r="AF9" s="426"/>
      <c r="AG9" s="426"/>
      <c r="AH9" s="427"/>
      <c r="AI9" s="428">
        <v>1</v>
      </c>
      <c r="AJ9" s="429"/>
      <c r="AK9" s="429"/>
      <c r="AL9" s="429"/>
      <c r="AM9" s="429"/>
      <c r="AN9" s="429"/>
      <c r="AO9" s="429"/>
      <c r="AP9" s="430"/>
      <c r="AQ9" s="428">
        <v>9400</v>
      </c>
      <c r="AR9" s="429"/>
      <c r="AS9" s="429"/>
      <c r="AT9" s="429"/>
      <c r="AU9" s="429"/>
      <c r="AV9" s="429"/>
      <c r="AW9" s="429"/>
      <c r="AX9" s="429"/>
      <c r="AY9" s="431"/>
      <c r="AZ9" s="410" t="s">
        <v>100</v>
      </c>
      <c r="BA9" s="411"/>
      <c r="BB9" s="411"/>
      <c r="BC9" s="411"/>
      <c r="BD9" s="411"/>
      <c r="BE9" s="411"/>
      <c r="BF9" s="411"/>
      <c r="BG9" s="411"/>
      <c r="BH9" s="411"/>
      <c r="BI9" s="411"/>
      <c r="BJ9" s="411"/>
      <c r="BK9" s="411"/>
      <c r="BL9" s="411"/>
      <c r="BM9" s="412"/>
      <c r="BN9" s="413">
        <v>719300</v>
      </c>
      <c r="BO9" s="414"/>
      <c r="BP9" s="414"/>
      <c r="BQ9" s="414"/>
      <c r="BR9" s="414"/>
      <c r="BS9" s="414"/>
      <c r="BT9" s="414"/>
      <c r="BU9" s="415"/>
      <c r="BV9" s="413">
        <v>-1604368</v>
      </c>
      <c r="BW9" s="414"/>
      <c r="BX9" s="414"/>
      <c r="BY9" s="414"/>
      <c r="BZ9" s="414"/>
      <c r="CA9" s="414"/>
      <c r="CB9" s="414"/>
      <c r="CC9" s="415"/>
      <c r="CD9" s="479" t="s">
        <v>101</v>
      </c>
      <c r="CE9" s="480"/>
      <c r="CF9" s="480"/>
      <c r="CG9" s="480"/>
      <c r="CH9" s="480"/>
      <c r="CI9" s="480"/>
      <c r="CJ9" s="480"/>
      <c r="CK9" s="480"/>
      <c r="CL9" s="480"/>
      <c r="CM9" s="480"/>
      <c r="CN9" s="480"/>
      <c r="CO9" s="480"/>
      <c r="CP9" s="480"/>
      <c r="CQ9" s="480"/>
      <c r="CR9" s="480"/>
      <c r="CS9" s="481"/>
      <c r="CT9" s="419">
        <v>21.2</v>
      </c>
      <c r="CU9" s="420"/>
      <c r="CV9" s="420"/>
      <c r="CW9" s="420"/>
      <c r="CX9" s="420"/>
      <c r="CY9" s="420"/>
      <c r="CZ9" s="420"/>
      <c r="DA9" s="421"/>
      <c r="DB9" s="419">
        <v>21.1</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102</v>
      </c>
      <c r="M10" s="483"/>
      <c r="N10" s="483"/>
      <c r="O10" s="483"/>
      <c r="P10" s="483"/>
      <c r="Q10" s="484"/>
      <c r="R10" s="428">
        <v>849788</v>
      </c>
      <c r="S10" s="429"/>
      <c r="T10" s="429"/>
      <c r="U10" s="429"/>
      <c r="V10" s="431"/>
      <c r="W10" s="455"/>
      <c r="X10" s="456"/>
      <c r="Y10" s="457"/>
      <c r="Z10" s="425" t="s">
        <v>103</v>
      </c>
      <c r="AA10" s="426"/>
      <c r="AB10" s="426"/>
      <c r="AC10" s="426"/>
      <c r="AD10" s="426"/>
      <c r="AE10" s="426"/>
      <c r="AF10" s="426"/>
      <c r="AG10" s="426"/>
      <c r="AH10" s="427"/>
      <c r="AI10" s="428">
        <v>1</v>
      </c>
      <c r="AJ10" s="429"/>
      <c r="AK10" s="429"/>
      <c r="AL10" s="429"/>
      <c r="AM10" s="429"/>
      <c r="AN10" s="429"/>
      <c r="AO10" s="429"/>
      <c r="AP10" s="430"/>
      <c r="AQ10" s="428">
        <v>8200</v>
      </c>
      <c r="AR10" s="429"/>
      <c r="AS10" s="429"/>
      <c r="AT10" s="429"/>
      <c r="AU10" s="429"/>
      <c r="AV10" s="429"/>
      <c r="AW10" s="429"/>
      <c r="AX10" s="429"/>
      <c r="AY10" s="431"/>
      <c r="AZ10" s="410" t="s">
        <v>104</v>
      </c>
      <c r="BA10" s="411"/>
      <c r="BB10" s="411"/>
      <c r="BC10" s="411"/>
      <c r="BD10" s="411"/>
      <c r="BE10" s="411"/>
      <c r="BF10" s="411"/>
      <c r="BG10" s="411"/>
      <c r="BH10" s="411"/>
      <c r="BI10" s="411"/>
      <c r="BJ10" s="411"/>
      <c r="BK10" s="411"/>
      <c r="BL10" s="411"/>
      <c r="BM10" s="412"/>
      <c r="BN10" s="413">
        <v>1999961</v>
      </c>
      <c r="BO10" s="414"/>
      <c r="BP10" s="414"/>
      <c r="BQ10" s="414"/>
      <c r="BR10" s="414"/>
      <c r="BS10" s="414"/>
      <c r="BT10" s="414"/>
      <c r="BU10" s="415"/>
      <c r="BV10" s="413">
        <v>2778907</v>
      </c>
      <c r="BW10" s="414"/>
      <c r="BX10" s="414"/>
      <c r="BY10" s="414"/>
      <c r="BZ10" s="414"/>
      <c r="CA10" s="414"/>
      <c r="CB10" s="414"/>
      <c r="CC10" s="415"/>
      <c r="CD10" s="404" t="s">
        <v>105</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106</v>
      </c>
      <c r="M11" s="474"/>
      <c r="N11" s="474"/>
      <c r="O11" s="474"/>
      <c r="P11" s="474"/>
      <c r="Q11" s="475"/>
      <c r="R11" s="476" t="s">
        <v>107</v>
      </c>
      <c r="S11" s="477"/>
      <c r="T11" s="477"/>
      <c r="U11" s="477"/>
      <c r="V11" s="478"/>
      <c r="W11" s="458"/>
      <c r="X11" s="459"/>
      <c r="Y11" s="460"/>
      <c r="Z11" s="425" t="s">
        <v>108</v>
      </c>
      <c r="AA11" s="426"/>
      <c r="AB11" s="426"/>
      <c r="AC11" s="426"/>
      <c r="AD11" s="426"/>
      <c r="AE11" s="426"/>
      <c r="AF11" s="426"/>
      <c r="AG11" s="426"/>
      <c r="AH11" s="427"/>
      <c r="AI11" s="428">
        <v>36</v>
      </c>
      <c r="AJ11" s="429"/>
      <c r="AK11" s="429"/>
      <c r="AL11" s="429"/>
      <c r="AM11" s="429"/>
      <c r="AN11" s="429"/>
      <c r="AO11" s="429"/>
      <c r="AP11" s="430"/>
      <c r="AQ11" s="428">
        <v>7600</v>
      </c>
      <c r="AR11" s="429"/>
      <c r="AS11" s="429"/>
      <c r="AT11" s="429"/>
      <c r="AU11" s="429"/>
      <c r="AV11" s="429"/>
      <c r="AW11" s="429"/>
      <c r="AX11" s="429"/>
      <c r="AY11" s="431"/>
      <c r="AZ11" s="410" t="s">
        <v>109</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110</v>
      </c>
      <c r="CE11" s="417"/>
      <c r="CF11" s="417"/>
      <c r="CG11" s="417"/>
      <c r="CH11" s="417"/>
      <c r="CI11" s="417"/>
      <c r="CJ11" s="417"/>
      <c r="CK11" s="417"/>
      <c r="CL11" s="417"/>
      <c r="CM11" s="417"/>
      <c r="CN11" s="417"/>
      <c r="CO11" s="417"/>
      <c r="CP11" s="417"/>
      <c r="CQ11" s="417"/>
      <c r="CR11" s="417"/>
      <c r="CS11" s="418"/>
      <c r="CT11" s="485" t="s">
        <v>111</v>
      </c>
      <c r="CU11" s="486"/>
      <c r="CV11" s="486"/>
      <c r="CW11" s="486"/>
      <c r="CX11" s="486"/>
      <c r="CY11" s="486"/>
      <c r="CZ11" s="486"/>
      <c r="DA11" s="487"/>
      <c r="DB11" s="485" t="s">
        <v>112</v>
      </c>
      <c r="DC11" s="486"/>
      <c r="DD11" s="486"/>
      <c r="DE11" s="486"/>
      <c r="DF11" s="486"/>
      <c r="DG11" s="486"/>
      <c r="DH11" s="486"/>
      <c r="DI11" s="487"/>
      <c r="DJ11" s="140"/>
      <c r="DK11" s="140"/>
      <c r="DL11" s="140"/>
      <c r="DM11" s="140"/>
      <c r="DN11" s="140"/>
      <c r="DO11" s="140"/>
    </row>
    <row r="12" spans="1:119" ht="18.75" customHeight="1" x14ac:dyDescent="0.2">
      <c r="A12" s="141"/>
      <c r="B12" s="488" t="s">
        <v>113</v>
      </c>
      <c r="C12" s="489"/>
      <c r="D12" s="489"/>
      <c r="E12" s="489"/>
      <c r="F12" s="489"/>
      <c r="G12" s="489"/>
      <c r="H12" s="489"/>
      <c r="I12" s="489"/>
      <c r="J12" s="489"/>
      <c r="K12" s="490"/>
      <c r="L12" s="497" t="s">
        <v>114</v>
      </c>
      <c r="M12" s="498"/>
      <c r="N12" s="498"/>
      <c r="O12" s="498"/>
      <c r="P12" s="498"/>
      <c r="Q12" s="499"/>
      <c r="R12" s="500">
        <v>833272</v>
      </c>
      <c r="S12" s="501"/>
      <c r="T12" s="501"/>
      <c r="U12" s="501"/>
      <c r="V12" s="502"/>
      <c r="W12" s="452" t="s">
        <v>115</v>
      </c>
      <c r="X12" s="453"/>
      <c r="Y12" s="454"/>
      <c r="Z12" s="461" t="s">
        <v>1</v>
      </c>
      <c r="AA12" s="439"/>
      <c r="AB12" s="439"/>
      <c r="AC12" s="439"/>
      <c r="AD12" s="439"/>
      <c r="AE12" s="439"/>
      <c r="AF12" s="439"/>
      <c r="AG12" s="439"/>
      <c r="AH12" s="440"/>
      <c r="AI12" s="469" t="s">
        <v>116</v>
      </c>
      <c r="AJ12" s="439"/>
      <c r="AK12" s="439"/>
      <c r="AL12" s="439"/>
      <c r="AM12" s="440"/>
      <c r="AN12" s="469" t="s">
        <v>117</v>
      </c>
      <c r="AO12" s="470"/>
      <c r="AP12" s="470"/>
      <c r="AQ12" s="470"/>
      <c r="AR12" s="470"/>
      <c r="AS12" s="503"/>
      <c r="AT12" s="516" t="s">
        <v>118</v>
      </c>
      <c r="AU12" s="517"/>
      <c r="AV12" s="517"/>
      <c r="AW12" s="517"/>
      <c r="AX12" s="517"/>
      <c r="AY12" s="518"/>
      <c r="AZ12" s="410" t="s">
        <v>119</v>
      </c>
      <c r="BA12" s="411"/>
      <c r="BB12" s="411"/>
      <c r="BC12" s="411"/>
      <c r="BD12" s="411"/>
      <c r="BE12" s="411"/>
      <c r="BF12" s="411"/>
      <c r="BG12" s="411"/>
      <c r="BH12" s="411"/>
      <c r="BI12" s="411"/>
      <c r="BJ12" s="411"/>
      <c r="BK12" s="411"/>
      <c r="BL12" s="411"/>
      <c r="BM12" s="412"/>
      <c r="BN12" s="413">
        <v>4600000</v>
      </c>
      <c r="BO12" s="414"/>
      <c r="BP12" s="414"/>
      <c r="BQ12" s="414"/>
      <c r="BR12" s="414"/>
      <c r="BS12" s="414"/>
      <c r="BT12" s="414"/>
      <c r="BU12" s="415"/>
      <c r="BV12" s="413">
        <v>0</v>
      </c>
      <c r="BW12" s="414"/>
      <c r="BX12" s="414"/>
      <c r="BY12" s="414"/>
      <c r="BZ12" s="414"/>
      <c r="CA12" s="414"/>
      <c r="CB12" s="414"/>
      <c r="CC12" s="415"/>
      <c r="CD12" s="416" t="s">
        <v>120</v>
      </c>
      <c r="CE12" s="417"/>
      <c r="CF12" s="417"/>
      <c r="CG12" s="417"/>
      <c r="CH12" s="417"/>
      <c r="CI12" s="417"/>
      <c r="CJ12" s="417"/>
      <c r="CK12" s="417"/>
      <c r="CL12" s="417"/>
      <c r="CM12" s="417"/>
      <c r="CN12" s="417"/>
      <c r="CO12" s="417"/>
      <c r="CP12" s="417"/>
      <c r="CQ12" s="417"/>
      <c r="CR12" s="417"/>
      <c r="CS12" s="418"/>
      <c r="CT12" s="485" t="s">
        <v>112</v>
      </c>
      <c r="CU12" s="486"/>
      <c r="CV12" s="486"/>
      <c r="CW12" s="486"/>
      <c r="CX12" s="486"/>
      <c r="CY12" s="486"/>
      <c r="CZ12" s="486"/>
      <c r="DA12" s="487"/>
      <c r="DB12" s="485" t="s">
        <v>112</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121</v>
      </c>
      <c r="N13" s="508"/>
      <c r="O13" s="508"/>
      <c r="P13" s="508"/>
      <c r="Q13" s="509"/>
      <c r="R13" s="510">
        <v>827606</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122</v>
      </c>
      <c r="BA13" s="514"/>
      <c r="BB13" s="514"/>
      <c r="BC13" s="514"/>
      <c r="BD13" s="514"/>
      <c r="BE13" s="514"/>
      <c r="BF13" s="514"/>
      <c r="BG13" s="514"/>
      <c r="BH13" s="514"/>
      <c r="BI13" s="514"/>
      <c r="BJ13" s="514"/>
      <c r="BK13" s="514"/>
      <c r="BL13" s="514"/>
      <c r="BM13" s="515"/>
      <c r="BN13" s="413">
        <v>-1880739</v>
      </c>
      <c r="BO13" s="414"/>
      <c r="BP13" s="414"/>
      <c r="BQ13" s="414"/>
      <c r="BR13" s="414"/>
      <c r="BS13" s="414"/>
      <c r="BT13" s="414"/>
      <c r="BU13" s="415"/>
      <c r="BV13" s="413">
        <v>1174539</v>
      </c>
      <c r="BW13" s="414"/>
      <c r="BX13" s="414"/>
      <c r="BY13" s="414"/>
      <c r="BZ13" s="414"/>
      <c r="CA13" s="414"/>
      <c r="CB13" s="414"/>
      <c r="CC13" s="415"/>
      <c r="CD13" s="416" t="s">
        <v>123</v>
      </c>
      <c r="CE13" s="417"/>
      <c r="CF13" s="417"/>
      <c r="CG13" s="417"/>
      <c r="CH13" s="417"/>
      <c r="CI13" s="417"/>
      <c r="CJ13" s="417"/>
      <c r="CK13" s="417"/>
      <c r="CL13" s="417"/>
      <c r="CM13" s="417"/>
      <c r="CN13" s="417"/>
      <c r="CO13" s="417"/>
      <c r="CP13" s="417"/>
      <c r="CQ13" s="417"/>
      <c r="CR13" s="417"/>
      <c r="CS13" s="418"/>
      <c r="CT13" s="419">
        <v>9.6</v>
      </c>
      <c r="CU13" s="420"/>
      <c r="CV13" s="420"/>
      <c r="CW13" s="420"/>
      <c r="CX13" s="420"/>
      <c r="CY13" s="420"/>
      <c r="CZ13" s="420"/>
      <c r="DA13" s="421"/>
      <c r="DB13" s="419">
        <v>10</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124</v>
      </c>
      <c r="M14" s="526"/>
      <c r="N14" s="526"/>
      <c r="O14" s="526"/>
      <c r="P14" s="526"/>
      <c r="Q14" s="527"/>
      <c r="R14" s="528">
        <v>837977</v>
      </c>
      <c r="S14" s="529"/>
      <c r="T14" s="529"/>
      <c r="U14" s="529"/>
      <c r="V14" s="530"/>
      <c r="W14" s="455"/>
      <c r="X14" s="456"/>
      <c r="Y14" s="457"/>
      <c r="Z14" s="482" t="s">
        <v>125</v>
      </c>
      <c r="AA14" s="483"/>
      <c r="AB14" s="483"/>
      <c r="AC14" s="483"/>
      <c r="AD14" s="483"/>
      <c r="AE14" s="483"/>
      <c r="AF14" s="483"/>
      <c r="AG14" s="483"/>
      <c r="AH14" s="484"/>
      <c r="AI14" s="428">
        <v>3957</v>
      </c>
      <c r="AJ14" s="429"/>
      <c r="AK14" s="429"/>
      <c r="AL14" s="429"/>
      <c r="AM14" s="430"/>
      <c r="AN14" s="428">
        <v>13212423</v>
      </c>
      <c r="AO14" s="429"/>
      <c r="AP14" s="429"/>
      <c r="AQ14" s="429"/>
      <c r="AR14" s="429"/>
      <c r="AS14" s="430"/>
      <c r="AT14" s="428">
        <v>3339</v>
      </c>
      <c r="AU14" s="429"/>
      <c r="AV14" s="429"/>
      <c r="AW14" s="429"/>
      <c r="AX14" s="429"/>
      <c r="AY14" s="431"/>
      <c r="AZ14" s="422" t="s">
        <v>126</v>
      </c>
      <c r="BA14" s="423"/>
      <c r="BB14" s="423"/>
      <c r="BC14" s="423"/>
      <c r="BD14" s="423"/>
      <c r="BE14" s="423"/>
      <c r="BF14" s="423"/>
      <c r="BG14" s="423"/>
      <c r="BH14" s="423"/>
      <c r="BI14" s="423"/>
      <c r="BJ14" s="423"/>
      <c r="BK14" s="423"/>
      <c r="BL14" s="423"/>
      <c r="BM14" s="424"/>
      <c r="BN14" s="401">
        <v>75351761</v>
      </c>
      <c r="BO14" s="402"/>
      <c r="BP14" s="402"/>
      <c r="BQ14" s="402"/>
      <c r="BR14" s="402"/>
      <c r="BS14" s="402"/>
      <c r="BT14" s="402"/>
      <c r="BU14" s="403"/>
      <c r="BV14" s="401">
        <v>76057720</v>
      </c>
      <c r="BW14" s="402"/>
      <c r="BX14" s="402"/>
      <c r="BY14" s="402"/>
      <c r="BZ14" s="402"/>
      <c r="CA14" s="402"/>
      <c r="CB14" s="402"/>
      <c r="CC14" s="403"/>
      <c r="CD14" s="479" t="s">
        <v>127</v>
      </c>
      <c r="CE14" s="480"/>
      <c r="CF14" s="480"/>
      <c r="CG14" s="480"/>
      <c r="CH14" s="480"/>
      <c r="CI14" s="480"/>
      <c r="CJ14" s="480"/>
      <c r="CK14" s="480"/>
      <c r="CL14" s="480"/>
      <c r="CM14" s="480"/>
      <c r="CN14" s="480"/>
      <c r="CO14" s="480"/>
      <c r="CP14" s="480"/>
      <c r="CQ14" s="480"/>
      <c r="CR14" s="480"/>
      <c r="CS14" s="481"/>
      <c r="CT14" s="522">
        <v>112.2</v>
      </c>
      <c r="CU14" s="523"/>
      <c r="CV14" s="523"/>
      <c r="CW14" s="523"/>
      <c r="CX14" s="523"/>
      <c r="CY14" s="523"/>
      <c r="CZ14" s="523"/>
      <c r="DA14" s="524"/>
      <c r="DB14" s="522">
        <v>107.1</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128</v>
      </c>
      <c r="N15" s="508"/>
      <c r="O15" s="508"/>
      <c r="P15" s="508"/>
      <c r="Q15" s="509"/>
      <c r="R15" s="528">
        <v>832834</v>
      </c>
      <c r="S15" s="529"/>
      <c r="T15" s="529"/>
      <c r="U15" s="529"/>
      <c r="V15" s="530"/>
      <c r="W15" s="455"/>
      <c r="X15" s="456"/>
      <c r="Y15" s="457"/>
      <c r="Z15" s="482" t="s">
        <v>129</v>
      </c>
      <c r="AA15" s="483"/>
      <c r="AB15" s="483"/>
      <c r="AC15" s="483"/>
      <c r="AD15" s="483"/>
      <c r="AE15" s="483"/>
      <c r="AF15" s="483"/>
      <c r="AG15" s="483"/>
      <c r="AH15" s="484"/>
      <c r="AI15" s="428" t="s">
        <v>130</v>
      </c>
      <c r="AJ15" s="429"/>
      <c r="AK15" s="429"/>
      <c r="AL15" s="429"/>
      <c r="AM15" s="430"/>
      <c r="AN15" s="428" t="s">
        <v>131</v>
      </c>
      <c r="AO15" s="429"/>
      <c r="AP15" s="429"/>
      <c r="AQ15" s="429"/>
      <c r="AR15" s="429"/>
      <c r="AS15" s="430"/>
      <c r="AT15" s="428" t="s">
        <v>131</v>
      </c>
      <c r="AU15" s="429"/>
      <c r="AV15" s="429"/>
      <c r="AW15" s="429"/>
      <c r="AX15" s="429"/>
      <c r="AY15" s="431"/>
      <c r="AZ15" s="410" t="s">
        <v>132</v>
      </c>
      <c r="BA15" s="411"/>
      <c r="BB15" s="411"/>
      <c r="BC15" s="411"/>
      <c r="BD15" s="411"/>
      <c r="BE15" s="411"/>
      <c r="BF15" s="411"/>
      <c r="BG15" s="411"/>
      <c r="BH15" s="411"/>
      <c r="BI15" s="411"/>
      <c r="BJ15" s="411"/>
      <c r="BK15" s="411"/>
      <c r="BL15" s="411"/>
      <c r="BM15" s="412"/>
      <c r="BN15" s="413">
        <v>219313599</v>
      </c>
      <c r="BO15" s="414"/>
      <c r="BP15" s="414"/>
      <c r="BQ15" s="414"/>
      <c r="BR15" s="414"/>
      <c r="BS15" s="414"/>
      <c r="BT15" s="414"/>
      <c r="BU15" s="415"/>
      <c r="BV15" s="413">
        <v>220829446</v>
      </c>
      <c r="BW15" s="414"/>
      <c r="BX15" s="414"/>
      <c r="BY15" s="414"/>
      <c r="BZ15" s="414"/>
      <c r="CA15" s="414"/>
      <c r="CB15" s="414"/>
      <c r="CC15" s="415"/>
      <c r="CD15" s="533" t="s">
        <v>133</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134</v>
      </c>
      <c r="M16" s="542"/>
      <c r="N16" s="542"/>
      <c r="O16" s="542"/>
      <c r="P16" s="542"/>
      <c r="Q16" s="543"/>
      <c r="R16" s="539" t="s">
        <v>135</v>
      </c>
      <c r="S16" s="540"/>
      <c r="T16" s="540"/>
      <c r="U16" s="540"/>
      <c r="V16" s="541"/>
      <c r="W16" s="455"/>
      <c r="X16" s="456"/>
      <c r="Y16" s="457"/>
      <c r="Z16" s="482" t="s">
        <v>136</v>
      </c>
      <c r="AA16" s="483"/>
      <c r="AB16" s="483"/>
      <c r="AC16" s="483"/>
      <c r="AD16" s="483"/>
      <c r="AE16" s="483"/>
      <c r="AF16" s="483"/>
      <c r="AG16" s="483"/>
      <c r="AH16" s="484"/>
      <c r="AI16" s="428">
        <v>119</v>
      </c>
      <c r="AJ16" s="429"/>
      <c r="AK16" s="429"/>
      <c r="AL16" s="429"/>
      <c r="AM16" s="430"/>
      <c r="AN16" s="428">
        <v>387226</v>
      </c>
      <c r="AO16" s="429"/>
      <c r="AP16" s="429"/>
      <c r="AQ16" s="429"/>
      <c r="AR16" s="429"/>
      <c r="AS16" s="430"/>
      <c r="AT16" s="428">
        <v>3254</v>
      </c>
      <c r="AU16" s="429"/>
      <c r="AV16" s="429"/>
      <c r="AW16" s="429"/>
      <c r="AX16" s="429"/>
      <c r="AY16" s="431"/>
      <c r="AZ16" s="410" t="s">
        <v>137</v>
      </c>
      <c r="BA16" s="411"/>
      <c r="BB16" s="411"/>
      <c r="BC16" s="411"/>
      <c r="BD16" s="411"/>
      <c r="BE16" s="411"/>
      <c r="BF16" s="411"/>
      <c r="BG16" s="411"/>
      <c r="BH16" s="411"/>
      <c r="BI16" s="411"/>
      <c r="BJ16" s="411"/>
      <c r="BK16" s="411"/>
      <c r="BL16" s="411"/>
      <c r="BM16" s="412"/>
      <c r="BN16" s="413">
        <v>94334949</v>
      </c>
      <c r="BO16" s="414"/>
      <c r="BP16" s="414"/>
      <c r="BQ16" s="414"/>
      <c r="BR16" s="414"/>
      <c r="BS16" s="414"/>
      <c r="BT16" s="414"/>
      <c r="BU16" s="415"/>
      <c r="BV16" s="413">
        <v>95310164</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138</v>
      </c>
      <c r="N17" s="537"/>
      <c r="O17" s="537"/>
      <c r="P17" s="537"/>
      <c r="Q17" s="538"/>
      <c r="R17" s="539" t="s">
        <v>135</v>
      </c>
      <c r="S17" s="540"/>
      <c r="T17" s="540"/>
      <c r="U17" s="540"/>
      <c r="V17" s="541"/>
      <c r="W17" s="455"/>
      <c r="X17" s="456"/>
      <c r="Y17" s="457"/>
      <c r="Z17" s="482" t="s">
        <v>139</v>
      </c>
      <c r="AA17" s="483"/>
      <c r="AB17" s="483"/>
      <c r="AC17" s="483"/>
      <c r="AD17" s="483"/>
      <c r="AE17" s="483"/>
      <c r="AF17" s="483"/>
      <c r="AG17" s="483"/>
      <c r="AH17" s="484"/>
      <c r="AI17" s="428">
        <v>1726</v>
      </c>
      <c r="AJ17" s="429"/>
      <c r="AK17" s="429"/>
      <c r="AL17" s="429"/>
      <c r="AM17" s="430"/>
      <c r="AN17" s="428">
        <v>5419640</v>
      </c>
      <c r="AO17" s="429"/>
      <c r="AP17" s="429"/>
      <c r="AQ17" s="429"/>
      <c r="AR17" s="429"/>
      <c r="AS17" s="430"/>
      <c r="AT17" s="428">
        <v>3140</v>
      </c>
      <c r="AU17" s="429"/>
      <c r="AV17" s="429"/>
      <c r="AW17" s="429"/>
      <c r="AX17" s="429"/>
      <c r="AY17" s="431"/>
      <c r="AZ17" s="410" t="s">
        <v>140</v>
      </c>
      <c r="BA17" s="411"/>
      <c r="BB17" s="411"/>
      <c r="BC17" s="411"/>
      <c r="BD17" s="411"/>
      <c r="BE17" s="411"/>
      <c r="BF17" s="411"/>
      <c r="BG17" s="411"/>
      <c r="BH17" s="411"/>
      <c r="BI17" s="411"/>
      <c r="BJ17" s="411"/>
      <c r="BK17" s="411"/>
      <c r="BL17" s="411"/>
      <c r="BM17" s="412"/>
      <c r="BN17" s="413">
        <v>242561200</v>
      </c>
      <c r="BO17" s="414"/>
      <c r="BP17" s="414"/>
      <c r="BQ17" s="414"/>
      <c r="BR17" s="414"/>
      <c r="BS17" s="414"/>
      <c r="BT17" s="414"/>
      <c r="BU17" s="415"/>
      <c r="BV17" s="413">
        <v>242224465</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141</v>
      </c>
      <c r="C18" s="396"/>
      <c r="D18" s="396"/>
      <c r="E18" s="396"/>
      <c r="F18" s="396"/>
      <c r="G18" s="396"/>
      <c r="H18" s="396"/>
      <c r="I18" s="396"/>
      <c r="J18" s="396"/>
      <c r="K18" s="544"/>
      <c r="L18" s="545">
        <v>2441</v>
      </c>
      <c r="M18" s="546"/>
      <c r="N18" s="546"/>
      <c r="O18" s="546"/>
      <c r="P18" s="546"/>
      <c r="Q18" s="546"/>
      <c r="R18" s="546"/>
      <c r="S18" s="546"/>
      <c r="T18" s="546"/>
      <c r="U18" s="546"/>
      <c r="V18" s="546"/>
      <c r="W18" s="455"/>
      <c r="X18" s="456"/>
      <c r="Y18" s="457"/>
      <c r="Z18" s="482" t="s">
        <v>142</v>
      </c>
      <c r="AA18" s="483"/>
      <c r="AB18" s="483"/>
      <c r="AC18" s="483"/>
      <c r="AD18" s="483"/>
      <c r="AE18" s="483"/>
      <c r="AF18" s="483"/>
      <c r="AG18" s="483"/>
      <c r="AH18" s="484"/>
      <c r="AI18" s="428">
        <v>7353</v>
      </c>
      <c r="AJ18" s="429"/>
      <c r="AK18" s="429"/>
      <c r="AL18" s="429"/>
      <c r="AM18" s="430"/>
      <c r="AN18" s="428">
        <v>27814209</v>
      </c>
      <c r="AO18" s="429"/>
      <c r="AP18" s="429"/>
      <c r="AQ18" s="429"/>
      <c r="AR18" s="429"/>
      <c r="AS18" s="430"/>
      <c r="AT18" s="428">
        <v>3783</v>
      </c>
      <c r="AU18" s="429"/>
      <c r="AV18" s="429"/>
      <c r="AW18" s="429"/>
      <c r="AX18" s="429"/>
      <c r="AY18" s="431"/>
      <c r="AZ18" s="513" t="s">
        <v>143</v>
      </c>
      <c r="BA18" s="514"/>
      <c r="BB18" s="514"/>
      <c r="BC18" s="514"/>
      <c r="BD18" s="514"/>
      <c r="BE18" s="514"/>
      <c r="BF18" s="514"/>
      <c r="BG18" s="514"/>
      <c r="BH18" s="514"/>
      <c r="BI18" s="514"/>
      <c r="BJ18" s="514"/>
      <c r="BK18" s="514"/>
      <c r="BL18" s="514"/>
      <c r="BM18" s="515"/>
      <c r="BN18" s="547">
        <v>300665376</v>
      </c>
      <c r="BO18" s="548"/>
      <c r="BP18" s="548"/>
      <c r="BQ18" s="548"/>
      <c r="BR18" s="548"/>
      <c r="BS18" s="548"/>
      <c r="BT18" s="548"/>
      <c r="BU18" s="549"/>
      <c r="BV18" s="547">
        <v>296742229</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144</v>
      </c>
      <c r="C19" s="396"/>
      <c r="D19" s="396"/>
      <c r="E19" s="396"/>
      <c r="F19" s="396"/>
      <c r="G19" s="396"/>
      <c r="H19" s="396"/>
      <c r="I19" s="396"/>
      <c r="J19" s="396"/>
      <c r="K19" s="544"/>
      <c r="L19" s="545">
        <v>341</v>
      </c>
      <c r="M19" s="546"/>
      <c r="N19" s="546"/>
      <c r="O19" s="546"/>
      <c r="P19" s="546"/>
      <c r="Q19" s="546"/>
      <c r="R19" s="546"/>
      <c r="S19" s="546"/>
      <c r="T19" s="546"/>
      <c r="U19" s="546"/>
      <c r="V19" s="546"/>
      <c r="W19" s="455"/>
      <c r="X19" s="456"/>
      <c r="Y19" s="457"/>
      <c r="Z19" s="482" t="s">
        <v>145</v>
      </c>
      <c r="AA19" s="483"/>
      <c r="AB19" s="483"/>
      <c r="AC19" s="483"/>
      <c r="AD19" s="483"/>
      <c r="AE19" s="483"/>
      <c r="AF19" s="483"/>
      <c r="AG19" s="483"/>
      <c r="AH19" s="484"/>
      <c r="AI19" s="428" t="s">
        <v>112</v>
      </c>
      <c r="AJ19" s="429"/>
      <c r="AK19" s="429"/>
      <c r="AL19" s="429"/>
      <c r="AM19" s="430"/>
      <c r="AN19" s="428" t="s">
        <v>131</v>
      </c>
      <c r="AO19" s="429"/>
      <c r="AP19" s="429"/>
      <c r="AQ19" s="429"/>
      <c r="AR19" s="429"/>
      <c r="AS19" s="430"/>
      <c r="AT19" s="428" t="s">
        <v>131</v>
      </c>
      <c r="AU19" s="429"/>
      <c r="AV19" s="429"/>
      <c r="AW19" s="429"/>
      <c r="AX19" s="429"/>
      <c r="AY19" s="431"/>
      <c r="AZ19" s="422" t="s">
        <v>146</v>
      </c>
      <c r="BA19" s="423"/>
      <c r="BB19" s="423"/>
      <c r="BC19" s="423"/>
      <c r="BD19" s="423"/>
      <c r="BE19" s="423"/>
      <c r="BF19" s="423"/>
      <c r="BG19" s="423"/>
      <c r="BH19" s="423"/>
      <c r="BI19" s="423"/>
      <c r="BJ19" s="423"/>
      <c r="BK19" s="423"/>
      <c r="BL19" s="423"/>
      <c r="BM19" s="424"/>
      <c r="BN19" s="401">
        <v>704014445</v>
      </c>
      <c r="BO19" s="402"/>
      <c r="BP19" s="402"/>
      <c r="BQ19" s="402"/>
      <c r="BR19" s="402"/>
      <c r="BS19" s="402"/>
      <c r="BT19" s="402"/>
      <c r="BU19" s="403"/>
      <c r="BV19" s="401">
        <v>710696229</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147</v>
      </c>
      <c r="C20" s="396"/>
      <c r="D20" s="396"/>
      <c r="E20" s="396"/>
      <c r="F20" s="396"/>
      <c r="G20" s="396"/>
      <c r="H20" s="396"/>
      <c r="I20" s="396"/>
      <c r="J20" s="396"/>
      <c r="K20" s="544"/>
      <c r="L20" s="545">
        <v>302109</v>
      </c>
      <c r="M20" s="546"/>
      <c r="N20" s="546"/>
      <c r="O20" s="546"/>
      <c r="P20" s="546"/>
      <c r="Q20" s="546"/>
      <c r="R20" s="546"/>
      <c r="S20" s="546"/>
      <c r="T20" s="546"/>
      <c r="U20" s="546"/>
      <c r="V20" s="546"/>
      <c r="W20" s="458"/>
      <c r="X20" s="459"/>
      <c r="Y20" s="460"/>
      <c r="Z20" s="482" t="s">
        <v>148</v>
      </c>
      <c r="AA20" s="483"/>
      <c r="AB20" s="483"/>
      <c r="AC20" s="483"/>
      <c r="AD20" s="483"/>
      <c r="AE20" s="483"/>
      <c r="AF20" s="483"/>
      <c r="AG20" s="483"/>
      <c r="AH20" s="484"/>
      <c r="AI20" s="428">
        <v>13036</v>
      </c>
      <c r="AJ20" s="429"/>
      <c r="AK20" s="429"/>
      <c r="AL20" s="429"/>
      <c r="AM20" s="430"/>
      <c r="AN20" s="428">
        <v>46446272</v>
      </c>
      <c r="AO20" s="429"/>
      <c r="AP20" s="429"/>
      <c r="AQ20" s="429"/>
      <c r="AR20" s="429"/>
      <c r="AS20" s="430"/>
      <c r="AT20" s="428">
        <v>3563</v>
      </c>
      <c r="AU20" s="429"/>
      <c r="AV20" s="429"/>
      <c r="AW20" s="429"/>
      <c r="AX20" s="429"/>
      <c r="AY20" s="431"/>
      <c r="AZ20" s="513" t="s">
        <v>149</v>
      </c>
      <c r="BA20" s="514"/>
      <c r="BB20" s="514"/>
      <c r="BC20" s="514"/>
      <c r="BD20" s="514"/>
      <c r="BE20" s="514"/>
      <c r="BF20" s="514"/>
      <c r="BG20" s="514"/>
      <c r="BH20" s="514"/>
      <c r="BI20" s="514"/>
      <c r="BJ20" s="514"/>
      <c r="BK20" s="514"/>
      <c r="BL20" s="514"/>
      <c r="BM20" s="515"/>
      <c r="BN20" s="547">
        <v>278444971</v>
      </c>
      <c r="BO20" s="548"/>
      <c r="BP20" s="548"/>
      <c r="BQ20" s="548"/>
      <c r="BR20" s="548"/>
      <c r="BS20" s="548"/>
      <c r="BT20" s="548"/>
      <c r="BU20" s="549"/>
      <c r="BV20" s="547">
        <v>293862370</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150</v>
      </c>
      <c r="X21" s="551"/>
      <c r="Y21" s="551"/>
      <c r="Z21" s="551"/>
      <c r="AA21" s="551"/>
      <c r="AB21" s="551"/>
      <c r="AC21" s="551"/>
      <c r="AD21" s="551"/>
      <c r="AE21" s="551"/>
      <c r="AF21" s="551"/>
      <c r="AG21" s="551"/>
      <c r="AH21" s="552"/>
      <c r="AI21" s="553">
        <v>100.7</v>
      </c>
      <c r="AJ21" s="554"/>
      <c r="AK21" s="554"/>
      <c r="AL21" s="554"/>
      <c r="AM21" s="554"/>
      <c r="AN21" s="554"/>
      <c r="AO21" s="554"/>
      <c r="AP21" s="554"/>
      <c r="AQ21" s="554"/>
      <c r="AR21" s="554"/>
      <c r="AS21" s="554"/>
      <c r="AT21" s="554"/>
      <c r="AU21" s="554"/>
      <c r="AV21" s="554"/>
      <c r="AW21" s="554"/>
      <c r="AX21" s="554"/>
      <c r="AY21" s="555"/>
      <c r="AZ21" s="422" t="s">
        <v>151</v>
      </c>
      <c r="BA21" s="423"/>
      <c r="BB21" s="423"/>
      <c r="BC21" s="423"/>
      <c r="BD21" s="423"/>
      <c r="BE21" s="423"/>
      <c r="BF21" s="423"/>
      <c r="BG21" s="423"/>
      <c r="BH21" s="423"/>
      <c r="BI21" s="423"/>
      <c r="BJ21" s="423"/>
      <c r="BK21" s="423"/>
      <c r="BL21" s="423"/>
      <c r="BM21" s="424"/>
      <c r="BN21" s="401">
        <v>38331973</v>
      </c>
      <c r="BO21" s="402"/>
      <c r="BP21" s="402"/>
      <c r="BQ21" s="402"/>
      <c r="BR21" s="402"/>
      <c r="BS21" s="402"/>
      <c r="BT21" s="402"/>
      <c r="BU21" s="403"/>
      <c r="BV21" s="401">
        <v>40183740</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152</v>
      </c>
      <c r="BA22" s="411"/>
      <c r="BB22" s="411"/>
      <c r="BC22" s="411"/>
      <c r="BD22" s="411"/>
      <c r="BE22" s="411"/>
      <c r="BF22" s="411"/>
      <c r="BG22" s="411"/>
      <c r="BH22" s="411"/>
      <c r="BI22" s="411"/>
      <c r="BJ22" s="411"/>
      <c r="BK22" s="411"/>
      <c r="BL22" s="411"/>
      <c r="BM22" s="412"/>
      <c r="BN22" s="413">
        <v>1991871</v>
      </c>
      <c r="BO22" s="414"/>
      <c r="BP22" s="414"/>
      <c r="BQ22" s="414"/>
      <c r="BR22" s="414"/>
      <c r="BS22" s="414"/>
      <c r="BT22" s="414"/>
      <c r="BU22" s="415"/>
      <c r="BV22" s="413">
        <v>2273728</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153</v>
      </c>
      <c r="BA23" s="411"/>
      <c r="BB23" s="411"/>
      <c r="BC23" s="411"/>
      <c r="BD23" s="411"/>
      <c r="BE23" s="411"/>
      <c r="BF23" s="411"/>
      <c r="BG23" s="411"/>
      <c r="BH23" s="411"/>
      <c r="BI23" s="411"/>
      <c r="BJ23" s="411"/>
      <c r="BK23" s="411"/>
      <c r="BL23" s="411"/>
      <c r="BM23" s="412"/>
      <c r="BN23" s="413">
        <v>18796874</v>
      </c>
      <c r="BO23" s="414"/>
      <c r="BP23" s="414"/>
      <c r="BQ23" s="414"/>
      <c r="BR23" s="414"/>
      <c r="BS23" s="414"/>
      <c r="BT23" s="414"/>
      <c r="BU23" s="415"/>
      <c r="BV23" s="413">
        <v>18776906</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154</v>
      </c>
      <c r="BA24" s="480"/>
      <c r="BB24" s="480"/>
      <c r="BC24" s="480"/>
      <c r="BD24" s="480"/>
      <c r="BE24" s="480"/>
      <c r="BF24" s="480"/>
      <c r="BG24" s="480"/>
      <c r="BH24" s="480"/>
      <c r="BI24" s="480"/>
      <c r="BJ24" s="480"/>
      <c r="BK24" s="480"/>
      <c r="BL24" s="480"/>
      <c r="BM24" s="481"/>
      <c r="BN24" s="547">
        <v>14681300</v>
      </c>
      <c r="BO24" s="548"/>
      <c r="BP24" s="548"/>
      <c r="BQ24" s="548"/>
      <c r="BR24" s="548"/>
      <c r="BS24" s="548"/>
      <c r="BT24" s="548"/>
      <c r="BU24" s="549"/>
      <c r="BV24" s="547">
        <v>14666927</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155</v>
      </c>
      <c r="BA25" s="557"/>
      <c r="BB25" s="557"/>
      <c r="BC25" s="558"/>
      <c r="BD25" s="422" t="s">
        <v>38</v>
      </c>
      <c r="BE25" s="423"/>
      <c r="BF25" s="423"/>
      <c r="BG25" s="423"/>
      <c r="BH25" s="423"/>
      <c r="BI25" s="423"/>
      <c r="BJ25" s="423"/>
      <c r="BK25" s="423"/>
      <c r="BL25" s="423"/>
      <c r="BM25" s="424"/>
      <c r="BN25" s="401">
        <v>14857608</v>
      </c>
      <c r="BO25" s="402"/>
      <c r="BP25" s="402"/>
      <c r="BQ25" s="402"/>
      <c r="BR25" s="402"/>
      <c r="BS25" s="402"/>
      <c r="BT25" s="402"/>
      <c r="BU25" s="403"/>
      <c r="BV25" s="401">
        <v>17457647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156</v>
      </c>
      <c r="BE26" s="411"/>
      <c r="BF26" s="411"/>
      <c r="BG26" s="411"/>
      <c r="BH26" s="411"/>
      <c r="BI26" s="411"/>
      <c r="BJ26" s="411"/>
      <c r="BK26" s="411"/>
      <c r="BL26" s="411"/>
      <c r="BM26" s="412"/>
      <c r="BN26" s="413">
        <v>7506663</v>
      </c>
      <c r="BO26" s="414"/>
      <c r="BP26" s="414"/>
      <c r="BQ26" s="414"/>
      <c r="BR26" s="414"/>
      <c r="BS26" s="414"/>
      <c r="BT26" s="414"/>
      <c r="BU26" s="415"/>
      <c r="BV26" s="413">
        <v>8329909</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40</v>
      </c>
      <c r="BE27" s="514"/>
      <c r="BF27" s="514"/>
      <c r="BG27" s="514"/>
      <c r="BH27" s="514"/>
      <c r="BI27" s="514"/>
      <c r="BJ27" s="514"/>
      <c r="BK27" s="514"/>
      <c r="BL27" s="514"/>
      <c r="BM27" s="515"/>
      <c r="BN27" s="547">
        <v>28385261</v>
      </c>
      <c r="BO27" s="548"/>
      <c r="BP27" s="548"/>
      <c r="BQ27" s="548"/>
      <c r="BR27" s="548"/>
      <c r="BS27" s="548"/>
      <c r="BT27" s="548"/>
      <c r="BU27" s="549"/>
      <c r="BV27" s="547">
        <v>29927529</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163</v>
      </c>
      <c r="D30" s="570"/>
      <c r="E30" s="442" t="s">
        <v>164</v>
      </c>
      <c r="F30" s="442"/>
      <c r="G30" s="442"/>
      <c r="H30" s="442"/>
      <c r="I30" s="442"/>
      <c r="J30" s="442"/>
      <c r="K30" s="442"/>
      <c r="L30" s="442"/>
      <c r="M30" s="442"/>
      <c r="N30" s="442"/>
      <c r="O30" s="442"/>
      <c r="P30" s="442"/>
      <c r="Q30" s="442"/>
      <c r="R30" s="442"/>
      <c r="S30" s="442"/>
      <c r="T30" s="158"/>
      <c r="U30" s="570" t="s">
        <v>165</v>
      </c>
      <c r="V30" s="570"/>
      <c r="W30" s="442" t="s">
        <v>166</v>
      </c>
      <c r="X30" s="442"/>
      <c r="Y30" s="442"/>
      <c r="Z30" s="442"/>
      <c r="AA30" s="442"/>
      <c r="AB30" s="442"/>
      <c r="AC30" s="442"/>
      <c r="AD30" s="442"/>
      <c r="AE30" s="442"/>
      <c r="AF30" s="442"/>
      <c r="AG30" s="442"/>
      <c r="AH30" s="442"/>
      <c r="AI30" s="442"/>
      <c r="AJ30" s="442"/>
      <c r="AK30" s="442"/>
      <c r="AL30" s="158"/>
      <c r="AM30" s="570" t="s">
        <v>167</v>
      </c>
      <c r="AN30" s="570"/>
      <c r="AO30" s="442" t="s">
        <v>168</v>
      </c>
      <c r="AP30" s="442"/>
      <c r="AQ30" s="442"/>
      <c r="AR30" s="442"/>
      <c r="AS30" s="442"/>
      <c r="AT30" s="442"/>
      <c r="AU30" s="442"/>
      <c r="AV30" s="442"/>
      <c r="AW30" s="442"/>
      <c r="AX30" s="442"/>
      <c r="AY30" s="442"/>
      <c r="AZ30" s="442"/>
      <c r="BA30" s="442"/>
      <c r="BB30" s="442"/>
      <c r="BC30" s="442"/>
      <c r="BD30" s="183"/>
      <c r="BE30" s="570" t="s">
        <v>167</v>
      </c>
      <c r="BF30" s="570"/>
      <c r="BG30" s="442" t="s">
        <v>166</v>
      </c>
      <c r="BH30" s="442"/>
      <c r="BI30" s="442"/>
      <c r="BJ30" s="442"/>
      <c r="BK30" s="442"/>
      <c r="BL30" s="442"/>
      <c r="BM30" s="442"/>
      <c r="BN30" s="442"/>
      <c r="BO30" s="442"/>
      <c r="BP30" s="442"/>
      <c r="BQ30" s="442"/>
      <c r="BR30" s="442"/>
      <c r="BS30" s="442"/>
      <c r="BT30" s="442"/>
      <c r="BU30" s="442"/>
      <c r="BV30" s="184"/>
      <c r="BW30" s="570" t="s">
        <v>169</v>
      </c>
      <c r="BX30" s="570"/>
      <c r="BY30" s="442" t="s">
        <v>170</v>
      </c>
      <c r="BZ30" s="442"/>
      <c r="CA30" s="442"/>
      <c r="CB30" s="442"/>
      <c r="CC30" s="442"/>
      <c r="CD30" s="442"/>
      <c r="CE30" s="442"/>
      <c r="CF30" s="442"/>
      <c r="CG30" s="442"/>
      <c r="CH30" s="442"/>
      <c r="CI30" s="442"/>
      <c r="CJ30" s="442"/>
      <c r="CK30" s="442"/>
      <c r="CL30" s="442"/>
      <c r="CM30" s="442"/>
      <c r="CN30" s="158"/>
      <c r="CO30" s="570" t="s">
        <v>169</v>
      </c>
      <c r="CP30" s="570"/>
      <c r="CQ30" s="442" t="s">
        <v>171</v>
      </c>
      <c r="CR30" s="442"/>
      <c r="CS30" s="442"/>
      <c r="CT30" s="442"/>
      <c r="CU30" s="442"/>
      <c r="CV30" s="442"/>
      <c r="CW30" s="442"/>
      <c r="CX30" s="442"/>
      <c r="CY30" s="442"/>
      <c r="CZ30" s="442"/>
      <c r="DA30" s="442"/>
      <c r="DB30" s="442"/>
      <c r="DC30" s="442"/>
      <c r="DD30" s="442"/>
      <c r="DE30" s="442"/>
      <c r="DF30" s="158"/>
      <c r="DG30" s="567" t="s">
        <v>172</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佐賀県工業用水道事業会計</v>
      </c>
      <c r="AP31" s="569"/>
      <c r="AQ31" s="569"/>
      <c r="AR31" s="569"/>
      <c r="AS31" s="569"/>
      <c r="AT31" s="569"/>
      <c r="AU31" s="569"/>
      <c r="AV31" s="569"/>
      <c r="AW31" s="569"/>
      <c r="AX31" s="569"/>
      <c r="AY31" s="569"/>
      <c r="AZ31" s="569"/>
      <c r="BA31" s="569"/>
      <c r="BB31" s="569"/>
      <c r="BC31" s="569"/>
      <c r="BD31" s="182"/>
      <c r="BE31" s="568">
        <f>IF(BG31="","",MAX(C31:D40,U31:V40,AM31:AN40)+1)</f>
        <v>12</v>
      </c>
      <c r="BF31" s="568"/>
      <c r="BG31" s="569" t="str">
        <f>IF('各会計、関係団体の財政状況及び健全化判断比率'!B29="","",'各会計、関係団体の財政状況及び健全化判断比率'!B29)</f>
        <v>佐賀県港湾整備事業特別会計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14</v>
      </c>
      <c r="CP31" s="568"/>
      <c r="CQ31" s="569" t="str">
        <f>IF('各会計、関係団体の財政状況及び健全化判断比率'!BS7="","",'各会計、関係団体の財政状況及び健全化判断比率'!BS7)</f>
        <v>佐賀県国際交流協会</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災害救助基金特別会計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t="str">
        <f t="shared" ref="AM32:AM40" si="1">IF(AO32="","",AM31+1)</f>
        <v/>
      </c>
      <c r="AN32" s="568"/>
      <c r="AO32" s="569"/>
      <c r="AP32" s="569"/>
      <c r="AQ32" s="569"/>
      <c r="AR32" s="569"/>
      <c r="AS32" s="569"/>
      <c r="AT32" s="569"/>
      <c r="AU32" s="569"/>
      <c r="AV32" s="569"/>
      <c r="AW32" s="569"/>
      <c r="AX32" s="569"/>
      <c r="AY32" s="569"/>
      <c r="AZ32" s="569"/>
      <c r="BA32" s="569"/>
      <c r="BB32" s="569"/>
      <c r="BC32" s="569"/>
      <c r="BD32" s="182"/>
      <c r="BE32" s="568">
        <f t="shared" ref="BE32:BE40" si="2">IF(BG32="","",BE31+1)</f>
        <v>13</v>
      </c>
      <c r="BF32" s="568"/>
      <c r="BG32" s="569" t="str">
        <f>IF('各会計、関係団体の財政状況及び健全化判断比率'!B30="","",'各会計、関係団体の財政状況及び健全化判断比率'!B30)</f>
        <v>佐賀県産業用地造成事業特別会計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15</v>
      </c>
      <c r="CP32" s="568"/>
      <c r="CQ32" s="569" t="str">
        <f>IF('各会計、関係団体の財政状況及び健全化判断比率'!BS8="","",'各会計、関係団体の財政状況及び健全化判断比率'!BS8)</f>
        <v>佐賀県女性と生涯学習財団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母子父子寡婦福祉資金特別会計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t="str">
        <f t="shared" si="1"/>
        <v/>
      </c>
      <c r="AN33" s="568"/>
      <c r="AO33" s="569"/>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16</v>
      </c>
      <c r="CP33" s="568"/>
      <c r="CQ33" s="569" t="str">
        <f>IF('各会計、関係団体の財政状況及び健全化判断比率'!BS9="","",'各会計、関係団体の財政状況及び健全化判断比率'!BS9)</f>
        <v>佐賀県地域福祉振興基金</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就農支援資金特別会計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17</v>
      </c>
      <c r="CP34" s="568"/>
      <c r="CQ34" s="569" t="str">
        <f>IF('各会計、関係団体の財政状況及び健全化判断比率'!BS10="","",'各会計、関係団体の財政状況及び健全化判断比率'!BS10)</f>
        <v>佐賀県長寿社会振興財団</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小規模企業者等設備導入等事業支援特別会計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18</v>
      </c>
      <c r="CP35" s="568"/>
      <c r="CQ35" s="569" t="str">
        <f>IF('各会計、関係団体の財政状況及び健全化判断比率'!BS11="","",'各会計、関係団体の財政状況及び健全化判断比率'!BS11)</f>
        <v>佐賀県臓器バンク</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財政調整積立金特別会計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19</v>
      </c>
      <c r="CP36" s="568"/>
      <c r="CQ36" s="569" t="str">
        <f>IF('各会計、関係団体の財政状況及び健全化判断比率'!BS12="","",'各会計、関係団体の財政状況及び健全化判断比率'!BS12)</f>
        <v>佐賀県食鳥肉衛生協会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証紙特別会計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20</v>
      </c>
      <c r="CP37" s="568"/>
      <c r="CQ37" s="569" t="str">
        <f>IF('各会計、関係団体の財政状況及び健全化判断比率'!BS13="","",'各会計、関係団体の財政状況及び健全化判断比率'!BS13)</f>
        <v>佐賀県芸術文化協会</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土地取得特別会計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21</v>
      </c>
      <c r="CP38" s="568"/>
      <c r="CQ38" s="569" t="str">
        <f>IF('各会計、関係団体の財政状況及び健全化判断比率'!BS14="","",'各会計、関係団体の財政状況及び健全化判断比率'!BS14)</f>
        <v>佐賀県地域産業支援センター</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林業改善資金特別会計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22</v>
      </c>
      <c r="CP39" s="568"/>
      <c r="CQ39" s="569" t="str">
        <f>IF('各会計、関係団体の財政状況及び健全化判断比率'!BS15="","",'各会計、関係団体の財政状況及び健全化判断比率'!BS15)</f>
        <v>佐賀県農業公社</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沿岸漁業改善資金特別会計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23</v>
      </c>
      <c r="CP40" s="568"/>
      <c r="CQ40" s="569" t="str">
        <f>IF('各会計、関係団体の財政状況及び健全化判断比率'!BS16="","",'各会計、関係団体の財政状況及び健全化判断比率'!BS16)</f>
        <v>佐賀県森林整備担い手育成基金</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178</v>
      </c>
    </row>
    <row r="48" spans="1:119" x14ac:dyDescent="0.2">
      <c r="E48" s="142" t="s">
        <v>179</v>
      </c>
    </row>
    <row r="49" spans="5:5" x14ac:dyDescent="0.2">
      <c r="E49" s="142" t="s">
        <v>180</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UiSjMs3qdYMDrlRZe0FzzPaIwEMX5rVItyNVEoL8c1vmePhe1X/YQ7NGdHR8uvNAZ7Z8CymNu2FSWM4Jr6jkw==" saltValue="cBhhAAZJUsZTGLckU808r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522</v>
      </c>
      <c r="G33" s="17" t="s">
        <v>523</v>
      </c>
      <c r="H33" s="17" t="s">
        <v>524</v>
      </c>
      <c r="I33" s="17" t="s">
        <v>525</v>
      </c>
      <c r="J33" s="18" t="s">
        <v>526</v>
      </c>
      <c r="K33" s="10"/>
      <c r="L33" s="10"/>
      <c r="M33" s="10"/>
      <c r="N33" s="10"/>
      <c r="O33" s="10"/>
      <c r="P33" s="10"/>
    </row>
    <row r="34" spans="1:16" ht="39" customHeight="1" x14ac:dyDescent="0.2">
      <c r="A34" s="10"/>
      <c r="B34" s="19"/>
      <c r="C34" s="1131" t="s">
        <v>530</v>
      </c>
      <c r="D34" s="1131"/>
      <c r="E34" s="1132"/>
      <c r="F34" s="20">
        <v>1.57</v>
      </c>
      <c r="G34" s="21">
        <v>2.04</v>
      </c>
      <c r="H34" s="21">
        <v>2.11</v>
      </c>
      <c r="I34" s="21">
        <v>1.52</v>
      </c>
      <c r="J34" s="22">
        <v>1.81</v>
      </c>
      <c r="K34" s="10"/>
      <c r="L34" s="10"/>
      <c r="M34" s="10"/>
      <c r="N34" s="10"/>
      <c r="O34" s="10"/>
      <c r="P34" s="10"/>
    </row>
    <row r="35" spans="1:16" ht="39" customHeight="1" x14ac:dyDescent="0.2">
      <c r="A35" s="10"/>
      <c r="B35" s="23"/>
      <c r="C35" s="1125" t="s">
        <v>531</v>
      </c>
      <c r="D35" s="1126"/>
      <c r="E35" s="1127"/>
      <c r="F35" s="24">
        <v>0.65</v>
      </c>
      <c r="G35" s="25">
        <v>0.67</v>
      </c>
      <c r="H35" s="25">
        <v>0.71</v>
      </c>
      <c r="I35" s="25">
        <v>0.77</v>
      </c>
      <c r="J35" s="26">
        <v>0.81</v>
      </c>
      <c r="K35" s="10"/>
      <c r="L35" s="10"/>
      <c r="M35" s="10"/>
      <c r="N35" s="10"/>
      <c r="O35" s="10"/>
      <c r="P35" s="10"/>
    </row>
    <row r="36" spans="1:16" ht="39" customHeight="1" x14ac:dyDescent="0.2">
      <c r="A36" s="10"/>
      <c r="B36" s="23"/>
      <c r="C36" s="1125" t="s">
        <v>532</v>
      </c>
      <c r="D36" s="1126"/>
      <c r="E36" s="1127"/>
      <c r="F36" s="24">
        <v>0.15</v>
      </c>
      <c r="G36" s="25">
        <v>0.21</v>
      </c>
      <c r="H36" s="25">
        <v>0.25</v>
      </c>
      <c r="I36" s="25">
        <v>0.28999999999999998</v>
      </c>
      <c r="J36" s="26">
        <v>0.25</v>
      </c>
      <c r="K36" s="10"/>
      <c r="L36" s="10"/>
      <c r="M36" s="10"/>
      <c r="N36" s="10"/>
      <c r="O36" s="10"/>
      <c r="P36" s="10"/>
    </row>
    <row r="37" spans="1:16" ht="39" customHeight="1" x14ac:dyDescent="0.2">
      <c r="A37" s="10"/>
      <c r="B37" s="23"/>
      <c r="C37" s="1125" t="s">
        <v>533</v>
      </c>
      <c r="D37" s="1126"/>
      <c r="E37" s="1127"/>
      <c r="F37" s="24">
        <v>1.05</v>
      </c>
      <c r="G37" s="25">
        <v>0.17</v>
      </c>
      <c r="H37" s="25">
        <v>0.02</v>
      </c>
      <c r="I37" s="25">
        <v>0.23</v>
      </c>
      <c r="J37" s="26">
        <v>0.21</v>
      </c>
      <c r="K37" s="10"/>
      <c r="L37" s="10"/>
      <c r="M37" s="10"/>
      <c r="N37" s="10"/>
      <c r="O37" s="10"/>
      <c r="P37" s="10"/>
    </row>
    <row r="38" spans="1:16" ht="39" customHeight="1" x14ac:dyDescent="0.2">
      <c r="A38" s="10"/>
      <c r="B38" s="23"/>
      <c r="C38" s="1125" t="s">
        <v>534</v>
      </c>
      <c r="D38" s="1126"/>
      <c r="E38" s="1127"/>
      <c r="F38" s="24">
        <v>0.03</v>
      </c>
      <c r="G38" s="25">
        <v>0.02</v>
      </c>
      <c r="H38" s="25">
        <v>0.02</v>
      </c>
      <c r="I38" s="25">
        <v>0.02</v>
      </c>
      <c r="J38" s="26">
        <v>0.02</v>
      </c>
      <c r="K38" s="10"/>
      <c r="L38" s="10"/>
      <c r="M38" s="10"/>
      <c r="N38" s="10"/>
      <c r="O38" s="10"/>
      <c r="P38" s="10"/>
    </row>
    <row r="39" spans="1:16" ht="39" customHeight="1" x14ac:dyDescent="0.2">
      <c r="A39" s="10"/>
      <c r="B39" s="23"/>
      <c r="C39" s="1125" t="s">
        <v>535</v>
      </c>
      <c r="D39" s="1126"/>
      <c r="E39" s="1127"/>
      <c r="F39" s="24">
        <v>0</v>
      </c>
      <c r="G39" s="25">
        <v>0</v>
      </c>
      <c r="H39" s="25">
        <v>0</v>
      </c>
      <c r="I39" s="25">
        <v>0</v>
      </c>
      <c r="J39" s="26">
        <v>0</v>
      </c>
      <c r="K39" s="10"/>
      <c r="L39" s="10"/>
      <c r="M39" s="10"/>
      <c r="N39" s="10"/>
      <c r="O39" s="10"/>
      <c r="P39" s="10"/>
    </row>
    <row r="40" spans="1:16" ht="39" customHeight="1" x14ac:dyDescent="0.2">
      <c r="A40" s="10"/>
      <c r="B40" s="23"/>
      <c r="C40" s="1125" t="s">
        <v>536</v>
      </c>
      <c r="D40" s="1126"/>
      <c r="E40" s="1127"/>
      <c r="F40" s="24">
        <v>0</v>
      </c>
      <c r="G40" s="25">
        <v>0</v>
      </c>
      <c r="H40" s="25">
        <v>0</v>
      </c>
      <c r="I40" s="25">
        <v>0</v>
      </c>
      <c r="J40" s="26">
        <v>0</v>
      </c>
      <c r="K40" s="10"/>
      <c r="L40" s="10"/>
      <c r="M40" s="10"/>
      <c r="N40" s="10"/>
      <c r="O40" s="10"/>
      <c r="P40" s="10"/>
    </row>
    <row r="41" spans="1:16" ht="39" customHeight="1" x14ac:dyDescent="0.2">
      <c r="A41" s="10"/>
      <c r="B41" s="23"/>
      <c r="C41" s="1125" t="s">
        <v>537</v>
      </c>
      <c r="D41" s="1126"/>
      <c r="E41" s="1127"/>
      <c r="F41" s="24">
        <v>0</v>
      </c>
      <c r="G41" s="25">
        <v>0</v>
      </c>
      <c r="H41" s="25">
        <v>0</v>
      </c>
      <c r="I41" s="25">
        <v>0</v>
      </c>
      <c r="J41" s="26">
        <v>0</v>
      </c>
      <c r="K41" s="10"/>
      <c r="L41" s="10"/>
      <c r="M41" s="10"/>
      <c r="N41" s="10"/>
      <c r="O41" s="10"/>
      <c r="P41" s="10"/>
    </row>
    <row r="42" spans="1:16" ht="39" customHeight="1" x14ac:dyDescent="0.2">
      <c r="A42" s="10"/>
      <c r="B42" s="27"/>
      <c r="C42" s="1125" t="s">
        <v>538</v>
      </c>
      <c r="D42" s="1126"/>
      <c r="E42" s="1127"/>
      <c r="F42" s="24" t="s">
        <v>480</v>
      </c>
      <c r="G42" s="25" t="s">
        <v>480</v>
      </c>
      <c r="H42" s="25" t="s">
        <v>480</v>
      </c>
      <c r="I42" s="25" t="s">
        <v>480</v>
      </c>
      <c r="J42" s="26" t="s">
        <v>480</v>
      </c>
      <c r="K42" s="10"/>
      <c r="L42" s="10"/>
      <c r="M42" s="10"/>
      <c r="N42" s="10"/>
      <c r="O42" s="10"/>
      <c r="P42" s="10"/>
    </row>
    <row r="43" spans="1:16" ht="39" customHeight="1" thickBot="1" x14ac:dyDescent="0.25">
      <c r="A43" s="10"/>
      <c r="B43" s="28"/>
      <c r="C43" s="1128" t="s">
        <v>539</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K+QM6caVoVW47dzeLXEG0qnA5o1pA9E9xPO43xheM4bBlYxgcpGtjcZR1d5FVeqE9PR9465wNNIiiX95bnyi3Q==" saltValue="4zZDt1cTPe01haDDtPjc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522</v>
      </c>
      <c r="L44" s="44" t="s">
        <v>523</v>
      </c>
      <c r="M44" s="44" t="s">
        <v>524</v>
      </c>
      <c r="N44" s="44" t="s">
        <v>525</v>
      </c>
      <c r="O44" s="45" t="s">
        <v>526</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67157</v>
      </c>
      <c r="L45" s="48">
        <v>66499</v>
      </c>
      <c r="M45" s="48">
        <v>65279</v>
      </c>
      <c r="N45" s="48">
        <v>64534</v>
      </c>
      <c r="O45" s="49">
        <v>65338</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480</v>
      </c>
      <c r="L46" s="52" t="s">
        <v>480</v>
      </c>
      <c r="M46" s="52" t="s">
        <v>480</v>
      </c>
      <c r="N46" s="52" t="s">
        <v>480</v>
      </c>
      <c r="O46" s="53" t="s">
        <v>480</v>
      </c>
      <c r="P46" s="36"/>
      <c r="Q46" s="36"/>
      <c r="R46" s="36"/>
      <c r="S46" s="36"/>
      <c r="T46" s="36"/>
      <c r="U46" s="36"/>
    </row>
    <row r="47" spans="1:21" ht="30.75" customHeight="1" x14ac:dyDescent="0.2">
      <c r="A47" s="36"/>
      <c r="B47" s="1143"/>
      <c r="C47" s="1144"/>
      <c r="D47" s="50"/>
      <c r="E47" s="1135" t="s">
        <v>13</v>
      </c>
      <c r="F47" s="1135"/>
      <c r="G47" s="1135"/>
      <c r="H47" s="1135"/>
      <c r="I47" s="1135"/>
      <c r="J47" s="1136"/>
      <c r="K47" s="51">
        <v>17</v>
      </c>
      <c r="L47" s="52">
        <v>333</v>
      </c>
      <c r="M47" s="52">
        <v>667</v>
      </c>
      <c r="N47" s="52">
        <v>1000</v>
      </c>
      <c r="O47" s="53">
        <v>1333</v>
      </c>
      <c r="P47" s="36"/>
      <c r="Q47" s="36"/>
      <c r="R47" s="36"/>
      <c r="S47" s="36"/>
      <c r="T47" s="36"/>
      <c r="U47" s="36"/>
    </row>
    <row r="48" spans="1:21" ht="30.75" customHeight="1" x14ac:dyDescent="0.2">
      <c r="A48" s="36"/>
      <c r="B48" s="1143"/>
      <c r="C48" s="1144"/>
      <c r="D48" s="50"/>
      <c r="E48" s="1135" t="s">
        <v>14</v>
      </c>
      <c r="F48" s="1135"/>
      <c r="G48" s="1135"/>
      <c r="H48" s="1135"/>
      <c r="I48" s="1135"/>
      <c r="J48" s="1136"/>
      <c r="K48" s="51" t="s">
        <v>480</v>
      </c>
      <c r="L48" s="52" t="s">
        <v>480</v>
      </c>
      <c r="M48" s="52" t="s">
        <v>480</v>
      </c>
      <c r="N48" s="52" t="s">
        <v>480</v>
      </c>
      <c r="O48" s="53" t="s">
        <v>480</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480</v>
      </c>
      <c r="L49" s="52" t="s">
        <v>480</v>
      </c>
      <c r="M49" s="52" t="s">
        <v>480</v>
      </c>
      <c r="N49" s="52" t="s">
        <v>480</v>
      </c>
      <c r="O49" s="53" t="s">
        <v>480</v>
      </c>
      <c r="P49" s="36"/>
      <c r="Q49" s="36"/>
      <c r="R49" s="36"/>
      <c r="S49" s="36"/>
      <c r="T49" s="36"/>
      <c r="U49" s="36"/>
    </row>
    <row r="50" spans="1:21" ht="30.75" customHeight="1" x14ac:dyDescent="0.2">
      <c r="A50" s="36"/>
      <c r="B50" s="1143"/>
      <c r="C50" s="1144"/>
      <c r="D50" s="50"/>
      <c r="E50" s="1135" t="s">
        <v>16</v>
      </c>
      <c r="F50" s="1135"/>
      <c r="G50" s="1135"/>
      <c r="H50" s="1135"/>
      <c r="I50" s="1135"/>
      <c r="J50" s="1136"/>
      <c r="K50" s="51">
        <v>3492</v>
      </c>
      <c r="L50" s="52">
        <v>2987</v>
      </c>
      <c r="M50" s="52">
        <v>2108</v>
      </c>
      <c r="N50" s="52">
        <v>1788</v>
      </c>
      <c r="O50" s="53">
        <v>1507</v>
      </c>
      <c r="P50" s="36"/>
      <c r="Q50" s="36"/>
      <c r="R50" s="36"/>
      <c r="S50" s="36"/>
      <c r="T50" s="36"/>
      <c r="U50" s="36"/>
    </row>
    <row r="51" spans="1:21" ht="30.75" customHeight="1" x14ac:dyDescent="0.2">
      <c r="A51" s="36"/>
      <c r="B51" s="1145"/>
      <c r="C51" s="1146"/>
      <c r="D51" s="54"/>
      <c r="E51" s="1135" t="s">
        <v>17</v>
      </c>
      <c r="F51" s="1135"/>
      <c r="G51" s="1135"/>
      <c r="H51" s="1135"/>
      <c r="I51" s="1135"/>
      <c r="J51" s="1136"/>
      <c r="K51" s="51">
        <v>14</v>
      </c>
      <c r="L51" s="52">
        <v>8</v>
      </c>
      <c r="M51" s="52">
        <v>9</v>
      </c>
      <c r="N51" s="52">
        <v>4</v>
      </c>
      <c r="O51" s="53">
        <v>1</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43754</v>
      </c>
      <c r="L52" s="52">
        <v>46046</v>
      </c>
      <c r="M52" s="52">
        <v>46749</v>
      </c>
      <c r="N52" s="52">
        <v>47350</v>
      </c>
      <c r="O52" s="53">
        <v>47094</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26926</v>
      </c>
      <c r="L53" s="57">
        <v>23781</v>
      </c>
      <c r="M53" s="57">
        <v>21314</v>
      </c>
      <c r="N53" s="57">
        <v>19976</v>
      </c>
      <c r="O53" s="58">
        <v>21085</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2RCauTOQOfFxbH6LE9t6jLZOsxiPiYZqu66D4JCwrTsBdln9/JZwrpmetrIP8A7VTcPDFPNSe2keEgcYc4JE7Q==" saltValue="eaKKLDjJSqlDkPPJBUVd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522</v>
      </c>
      <c r="J40" s="367" t="s">
        <v>523</v>
      </c>
      <c r="K40" s="367" t="s">
        <v>524</v>
      </c>
      <c r="L40" s="367" t="s">
        <v>525</v>
      </c>
      <c r="M40" s="368" t="s">
        <v>526</v>
      </c>
    </row>
    <row r="41" spans="2:13" ht="27.75" customHeight="1" x14ac:dyDescent="0.2">
      <c r="B41" s="1149" t="s">
        <v>22</v>
      </c>
      <c r="C41" s="1150"/>
      <c r="D41" s="66"/>
      <c r="E41" s="1155" t="s">
        <v>23</v>
      </c>
      <c r="F41" s="1155"/>
      <c r="G41" s="1155"/>
      <c r="H41" s="1156"/>
      <c r="I41" s="369">
        <v>723672</v>
      </c>
      <c r="J41" s="370">
        <v>722305</v>
      </c>
      <c r="K41" s="370">
        <v>717553</v>
      </c>
      <c r="L41" s="370">
        <v>711667</v>
      </c>
      <c r="M41" s="371">
        <v>704829</v>
      </c>
    </row>
    <row r="42" spans="2:13" ht="27.75" customHeight="1" x14ac:dyDescent="0.2">
      <c r="B42" s="1151"/>
      <c r="C42" s="1152"/>
      <c r="D42" s="67"/>
      <c r="E42" s="1157" t="s">
        <v>24</v>
      </c>
      <c r="F42" s="1157"/>
      <c r="G42" s="1157"/>
      <c r="H42" s="1158"/>
      <c r="I42" s="372">
        <v>12987</v>
      </c>
      <c r="J42" s="373">
        <v>10019</v>
      </c>
      <c r="K42" s="373">
        <v>7964</v>
      </c>
      <c r="L42" s="373">
        <v>6183</v>
      </c>
      <c r="M42" s="374">
        <v>4826</v>
      </c>
    </row>
    <row r="43" spans="2:13" ht="27.75" customHeight="1" x14ac:dyDescent="0.2">
      <c r="B43" s="1151"/>
      <c r="C43" s="1152"/>
      <c r="D43" s="67"/>
      <c r="E43" s="1157" t="s">
        <v>25</v>
      </c>
      <c r="F43" s="1157"/>
      <c r="G43" s="1157"/>
      <c r="H43" s="1158"/>
      <c r="I43" s="372" t="s">
        <v>480</v>
      </c>
      <c r="J43" s="373" t="s">
        <v>480</v>
      </c>
      <c r="K43" s="373" t="s">
        <v>480</v>
      </c>
      <c r="L43" s="373" t="s">
        <v>480</v>
      </c>
      <c r="M43" s="374" t="s">
        <v>480</v>
      </c>
    </row>
    <row r="44" spans="2:13" ht="27.75" customHeight="1" x14ac:dyDescent="0.2">
      <c r="B44" s="1151"/>
      <c r="C44" s="1152"/>
      <c r="D44" s="67"/>
      <c r="E44" s="1157" t="s">
        <v>26</v>
      </c>
      <c r="F44" s="1157"/>
      <c r="G44" s="1157"/>
      <c r="H44" s="1158"/>
      <c r="I44" s="372" t="s">
        <v>480</v>
      </c>
      <c r="J44" s="373" t="s">
        <v>480</v>
      </c>
      <c r="K44" s="373" t="s">
        <v>480</v>
      </c>
      <c r="L44" s="373" t="s">
        <v>480</v>
      </c>
      <c r="M44" s="374" t="s">
        <v>480</v>
      </c>
    </row>
    <row r="45" spans="2:13" ht="27.75" customHeight="1" x14ac:dyDescent="0.2">
      <c r="B45" s="1151"/>
      <c r="C45" s="1152"/>
      <c r="D45" s="67"/>
      <c r="E45" s="1157" t="s">
        <v>27</v>
      </c>
      <c r="F45" s="1157"/>
      <c r="G45" s="1157"/>
      <c r="H45" s="1158"/>
      <c r="I45" s="372">
        <v>124162</v>
      </c>
      <c r="J45" s="373">
        <v>115465</v>
      </c>
      <c r="K45" s="373">
        <v>118202</v>
      </c>
      <c r="L45" s="373">
        <v>113726</v>
      </c>
      <c r="M45" s="374">
        <v>114018</v>
      </c>
    </row>
    <row r="46" spans="2:13" ht="27.75" customHeight="1" x14ac:dyDescent="0.2">
      <c r="B46" s="1151"/>
      <c r="C46" s="1152"/>
      <c r="D46" s="68"/>
      <c r="E46" s="1159" t="s">
        <v>28</v>
      </c>
      <c r="F46" s="1159"/>
      <c r="G46" s="1159"/>
      <c r="H46" s="1160"/>
      <c r="I46" s="372">
        <v>2380</v>
      </c>
      <c r="J46" s="373">
        <v>1805</v>
      </c>
      <c r="K46" s="373">
        <v>1205</v>
      </c>
      <c r="L46" s="373">
        <v>768</v>
      </c>
      <c r="M46" s="374">
        <v>766</v>
      </c>
    </row>
    <row r="47" spans="2:13" ht="27.75" customHeight="1" x14ac:dyDescent="0.2">
      <c r="B47" s="1151"/>
      <c r="C47" s="1152"/>
      <c r="D47" s="69"/>
      <c r="E47" s="1161" t="s">
        <v>29</v>
      </c>
      <c r="F47" s="1162"/>
      <c r="G47" s="1162"/>
      <c r="H47" s="1163"/>
      <c r="I47" s="372" t="s">
        <v>480</v>
      </c>
      <c r="J47" s="373" t="s">
        <v>480</v>
      </c>
      <c r="K47" s="373" t="s">
        <v>480</v>
      </c>
      <c r="L47" s="373" t="s">
        <v>480</v>
      </c>
      <c r="M47" s="374" t="s">
        <v>480</v>
      </c>
    </row>
    <row r="48" spans="2:13" ht="27.75" customHeight="1" x14ac:dyDescent="0.2">
      <c r="B48" s="1151"/>
      <c r="C48" s="1152"/>
      <c r="D48" s="67"/>
      <c r="E48" s="1157" t="s">
        <v>30</v>
      </c>
      <c r="F48" s="1157"/>
      <c r="G48" s="1157"/>
      <c r="H48" s="1158"/>
      <c r="I48" s="372" t="s">
        <v>480</v>
      </c>
      <c r="J48" s="373" t="s">
        <v>480</v>
      </c>
      <c r="K48" s="373" t="s">
        <v>480</v>
      </c>
      <c r="L48" s="373" t="s">
        <v>480</v>
      </c>
      <c r="M48" s="374" t="s">
        <v>480</v>
      </c>
    </row>
    <row r="49" spans="2:13" ht="27.75" customHeight="1" x14ac:dyDescent="0.2">
      <c r="B49" s="1153"/>
      <c r="C49" s="1154"/>
      <c r="D49" s="67"/>
      <c r="E49" s="1157" t="s">
        <v>31</v>
      </c>
      <c r="F49" s="1157"/>
      <c r="G49" s="1157"/>
      <c r="H49" s="1158"/>
      <c r="I49" s="372">
        <v>62</v>
      </c>
      <c r="J49" s="373" t="s">
        <v>480</v>
      </c>
      <c r="K49" s="373" t="s">
        <v>480</v>
      </c>
      <c r="L49" s="373" t="s">
        <v>480</v>
      </c>
      <c r="M49" s="374" t="s">
        <v>480</v>
      </c>
    </row>
    <row r="50" spans="2:13" ht="27.75" customHeight="1" x14ac:dyDescent="0.2">
      <c r="B50" s="1164" t="s">
        <v>32</v>
      </c>
      <c r="C50" s="1165"/>
      <c r="D50" s="70"/>
      <c r="E50" s="1157" t="s">
        <v>33</v>
      </c>
      <c r="F50" s="1157"/>
      <c r="G50" s="1157"/>
      <c r="H50" s="1158"/>
      <c r="I50" s="372">
        <v>59430</v>
      </c>
      <c r="J50" s="373">
        <v>59041</v>
      </c>
      <c r="K50" s="373">
        <v>60804</v>
      </c>
      <c r="L50" s="373">
        <v>62932</v>
      </c>
      <c r="M50" s="374">
        <v>56911</v>
      </c>
    </row>
    <row r="51" spans="2:13" ht="27.75" customHeight="1" x14ac:dyDescent="0.2">
      <c r="B51" s="1151"/>
      <c r="C51" s="1152"/>
      <c r="D51" s="67"/>
      <c r="E51" s="1157" t="s">
        <v>34</v>
      </c>
      <c r="F51" s="1157"/>
      <c r="G51" s="1157"/>
      <c r="H51" s="1158"/>
      <c r="I51" s="372">
        <v>18348</v>
      </c>
      <c r="J51" s="373">
        <v>17075</v>
      </c>
      <c r="K51" s="373">
        <v>16108</v>
      </c>
      <c r="L51" s="373">
        <v>15258</v>
      </c>
      <c r="M51" s="374">
        <v>14769</v>
      </c>
    </row>
    <row r="52" spans="2:13" ht="27.75" customHeight="1" x14ac:dyDescent="0.2">
      <c r="B52" s="1153"/>
      <c r="C52" s="1154"/>
      <c r="D52" s="67"/>
      <c r="E52" s="1157" t="s">
        <v>35</v>
      </c>
      <c r="F52" s="1157"/>
      <c r="G52" s="1157"/>
      <c r="H52" s="1158"/>
      <c r="I52" s="372">
        <v>542872</v>
      </c>
      <c r="J52" s="373">
        <v>542179</v>
      </c>
      <c r="K52" s="373">
        <v>536033</v>
      </c>
      <c r="L52" s="373">
        <v>525119</v>
      </c>
      <c r="M52" s="374">
        <v>514771</v>
      </c>
    </row>
    <row r="53" spans="2:13" ht="27.75" customHeight="1" thickBot="1" x14ac:dyDescent="0.25">
      <c r="B53" s="1166" t="s">
        <v>20</v>
      </c>
      <c r="C53" s="1167"/>
      <c r="D53" s="71"/>
      <c r="E53" s="1168" t="s">
        <v>36</v>
      </c>
      <c r="F53" s="1168"/>
      <c r="G53" s="1168"/>
      <c r="H53" s="1169"/>
      <c r="I53" s="375">
        <v>242614</v>
      </c>
      <c r="J53" s="376">
        <v>231300</v>
      </c>
      <c r="K53" s="376">
        <v>231979</v>
      </c>
      <c r="L53" s="376">
        <v>229034</v>
      </c>
      <c r="M53" s="377">
        <v>237987</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LNEDNKiac7S3L/Y7oc0d7IDG/jQ8bejkqASS7IPHQhxOCI6tNvlrcv/SAJm78tfMBnPaDSGl8s8wJ/z71fhsw==" saltValue="EZuiAB91P8GA0XYODIeY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524</v>
      </c>
      <c r="G54" s="79" t="s">
        <v>525</v>
      </c>
      <c r="H54" s="80" t="s">
        <v>526</v>
      </c>
    </row>
    <row r="55" spans="2:8" ht="52.5" customHeight="1" x14ac:dyDescent="0.2">
      <c r="B55" s="81"/>
      <c r="C55" s="1178" t="s">
        <v>38</v>
      </c>
      <c r="D55" s="1178"/>
      <c r="E55" s="1179"/>
      <c r="F55" s="82">
        <v>14679</v>
      </c>
      <c r="G55" s="82">
        <v>17458</v>
      </c>
      <c r="H55" s="83">
        <v>14858</v>
      </c>
    </row>
    <row r="56" spans="2:8" ht="52.5" customHeight="1" x14ac:dyDescent="0.2">
      <c r="B56" s="84"/>
      <c r="C56" s="1180" t="s">
        <v>39</v>
      </c>
      <c r="D56" s="1180"/>
      <c r="E56" s="1181"/>
      <c r="F56" s="85">
        <v>9525</v>
      </c>
      <c r="G56" s="85">
        <v>8330</v>
      </c>
      <c r="H56" s="86">
        <v>7507</v>
      </c>
    </row>
    <row r="57" spans="2:8" ht="53.25" customHeight="1" x14ac:dyDescent="0.2">
      <c r="B57" s="84"/>
      <c r="C57" s="1182" t="s">
        <v>40</v>
      </c>
      <c r="D57" s="1182"/>
      <c r="E57" s="1183"/>
      <c r="F57" s="87">
        <v>30859</v>
      </c>
      <c r="G57" s="87">
        <v>29928</v>
      </c>
      <c r="H57" s="88">
        <v>28385</v>
      </c>
    </row>
    <row r="58" spans="2:8" ht="45.75" customHeight="1" x14ac:dyDescent="0.2">
      <c r="B58" s="89"/>
      <c r="C58" s="1170" t="s">
        <v>579</v>
      </c>
      <c r="D58" s="1171"/>
      <c r="E58" s="1172"/>
      <c r="F58" s="90">
        <v>8875</v>
      </c>
      <c r="G58" s="90">
        <v>8886</v>
      </c>
      <c r="H58" s="91">
        <v>8896</v>
      </c>
    </row>
    <row r="59" spans="2:8" ht="45.75" customHeight="1" x14ac:dyDescent="0.2">
      <c r="B59" s="89"/>
      <c r="C59" s="1170" t="s">
        <v>580</v>
      </c>
      <c r="D59" s="1171"/>
      <c r="E59" s="1172"/>
      <c r="F59" s="90">
        <v>1879</v>
      </c>
      <c r="G59" s="90">
        <v>2077</v>
      </c>
      <c r="H59" s="91">
        <v>2530</v>
      </c>
    </row>
    <row r="60" spans="2:8" ht="45.75" customHeight="1" x14ac:dyDescent="0.2">
      <c r="B60" s="89"/>
      <c r="C60" s="1170" t="s">
        <v>581</v>
      </c>
      <c r="D60" s="1171"/>
      <c r="E60" s="1172"/>
      <c r="F60" s="90">
        <v>2834</v>
      </c>
      <c r="G60" s="90">
        <v>2861</v>
      </c>
      <c r="H60" s="91">
        <v>2031</v>
      </c>
    </row>
    <row r="61" spans="2:8" ht="45.75" customHeight="1" x14ac:dyDescent="0.2">
      <c r="B61" s="89"/>
      <c r="C61" s="1170" t="s">
        <v>582</v>
      </c>
      <c r="D61" s="1171"/>
      <c r="E61" s="1172"/>
      <c r="F61" s="90">
        <v>4019</v>
      </c>
      <c r="G61" s="90">
        <v>4024</v>
      </c>
      <c r="H61" s="91">
        <v>2028</v>
      </c>
    </row>
    <row r="62" spans="2:8" ht="45.75" customHeight="1" thickBot="1" x14ac:dyDescent="0.25">
      <c r="B62" s="92"/>
      <c r="C62" s="1173" t="s">
        <v>583</v>
      </c>
      <c r="D62" s="1174"/>
      <c r="E62" s="1175"/>
      <c r="F62" s="93">
        <v>0</v>
      </c>
      <c r="G62" s="93">
        <v>1000</v>
      </c>
      <c r="H62" s="94">
        <v>2000</v>
      </c>
    </row>
    <row r="63" spans="2:8" ht="52.5" customHeight="1" thickBot="1" x14ac:dyDescent="0.25">
      <c r="B63" s="95"/>
      <c r="C63" s="1176" t="s">
        <v>41</v>
      </c>
      <c r="D63" s="1176"/>
      <c r="E63" s="1177"/>
      <c r="F63" s="96">
        <v>55063</v>
      </c>
      <c r="G63" s="96">
        <v>55715</v>
      </c>
      <c r="H63" s="97">
        <v>50750</v>
      </c>
    </row>
    <row r="64" spans="2:8" ht="15" customHeight="1" x14ac:dyDescent="0.2"/>
    <row r="65" ht="0" hidden="1" customHeight="1" x14ac:dyDescent="0.2"/>
    <row r="66" ht="0" hidden="1" customHeight="1" x14ac:dyDescent="0.2"/>
  </sheetData>
  <sheetProtection algorithmName="SHA-512" hashValue="TPl+vdsoJmLa+zxFo6VX4s20gtydEx649sjqZUmuRA7ywQZuy6U6yFko4w97wAsT6isHIGBQ9f18EDqI1nal2A==" saltValue="/ikTxU88fWBP9JV/dR0B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596</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596</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595</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590</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594</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588</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522</v>
      </c>
      <c r="BQ50" s="1194"/>
      <c r="BR50" s="1194"/>
      <c r="BS50" s="1194"/>
      <c r="BT50" s="1194"/>
      <c r="BU50" s="1194"/>
      <c r="BV50" s="1194"/>
      <c r="BW50" s="1194"/>
      <c r="BX50" s="1194" t="s">
        <v>523</v>
      </c>
      <c r="BY50" s="1194"/>
      <c r="BZ50" s="1194"/>
      <c r="CA50" s="1194"/>
      <c r="CB50" s="1194"/>
      <c r="CC50" s="1194"/>
      <c r="CD50" s="1194"/>
      <c r="CE50" s="1194"/>
      <c r="CF50" s="1194" t="s">
        <v>524</v>
      </c>
      <c r="CG50" s="1194"/>
      <c r="CH50" s="1194"/>
      <c r="CI50" s="1194"/>
      <c r="CJ50" s="1194"/>
      <c r="CK50" s="1194"/>
      <c r="CL50" s="1194"/>
      <c r="CM50" s="1194"/>
      <c r="CN50" s="1194" t="s">
        <v>525</v>
      </c>
      <c r="CO50" s="1194"/>
      <c r="CP50" s="1194"/>
      <c r="CQ50" s="1194"/>
      <c r="CR50" s="1194"/>
      <c r="CS50" s="1194"/>
      <c r="CT50" s="1194"/>
      <c r="CU50" s="1194"/>
      <c r="CV50" s="1194" t="s">
        <v>526</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587</v>
      </c>
      <c r="AO51" s="1193"/>
      <c r="AP51" s="1193"/>
      <c r="AQ51" s="1193"/>
      <c r="AR51" s="1193"/>
      <c r="AS51" s="1193"/>
      <c r="AT51" s="1193"/>
      <c r="AU51" s="1193"/>
      <c r="AV51" s="1193"/>
      <c r="AW51" s="1193"/>
      <c r="AX51" s="1193"/>
      <c r="AY51" s="1193"/>
      <c r="AZ51" s="1193"/>
      <c r="BA51" s="1193"/>
      <c r="BB51" s="1193" t="s">
        <v>593</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107.1</v>
      </c>
      <c r="CO51" s="1192"/>
      <c r="CP51" s="1192"/>
      <c r="CQ51" s="1192"/>
      <c r="CR51" s="1192"/>
      <c r="CS51" s="1192"/>
      <c r="CT51" s="1192"/>
      <c r="CU51" s="1192"/>
      <c r="CV51" s="1234"/>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592</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50.9</v>
      </c>
      <c r="CO53" s="1192"/>
      <c r="CP53" s="1192"/>
      <c r="CQ53" s="1192"/>
      <c r="CR53" s="1192"/>
      <c r="CS53" s="1192"/>
      <c r="CT53" s="1192"/>
      <c r="CU53" s="1192"/>
      <c r="CV53" s="1234"/>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586</v>
      </c>
      <c r="AO55" s="1194"/>
      <c r="AP55" s="1194"/>
      <c r="AQ55" s="1194"/>
      <c r="AR55" s="1194"/>
      <c r="AS55" s="1194"/>
      <c r="AT55" s="1194"/>
      <c r="AU55" s="1194"/>
      <c r="AV55" s="1194"/>
      <c r="AW55" s="1194"/>
      <c r="AX55" s="1194"/>
      <c r="AY55" s="1194"/>
      <c r="AZ55" s="1194"/>
      <c r="BA55" s="1194"/>
      <c r="BB55" s="1193" t="s">
        <v>593</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174.6</v>
      </c>
      <c r="CO55" s="1192"/>
      <c r="CP55" s="1192"/>
      <c r="CQ55" s="1192"/>
      <c r="CR55" s="1192"/>
      <c r="CS55" s="1192"/>
      <c r="CT55" s="1192"/>
      <c r="CU55" s="1192"/>
      <c r="CV55" s="1234"/>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592</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53.3</v>
      </c>
      <c r="CO57" s="1192"/>
      <c r="CP57" s="1192"/>
      <c r="CQ57" s="1192"/>
      <c r="CR57" s="1192"/>
      <c r="CS57" s="1192"/>
      <c r="CT57" s="1192"/>
      <c r="CU57" s="1192"/>
      <c r="CV57" s="1234"/>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591</v>
      </c>
    </row>
    <row r="64" spans="1:109" ht="13.2" x14ac:dyDescent="0.2">
      <c r="B64" s="1185"/>
      <c r="G64" s="1222"/>
      <c r="I64" s="1224"/>
      <c r="J64" s="1224"/>
      <c r="K64" s="1224"/>
      <c r="L64" s="1224"/>
      <c r="M64" s="1224"/>
      <c r="N64" s="1223"/>
      <c r="AM64" s="1222"/>
      <c r="AN64" s="1222" t="s">
        <v>590</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589</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588</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522</v>
      </c>
      <c r="BQ72" s="1194"/>
      <c r="BR72" s="1194"/>
      <c r="BS72" s="1194"/>
      <c r="BT72" s="1194"/>
      <c r="BU72" s="1194"/>
      <c r="BV72" s="1194"/>
      <c r="BW72" s="1194"/>
      <c r="BX72" s="1194" t="s">
        <v>523</v>
      </c>
      <c r="BY72" s="1194"/>
      <c r="BZ72" s="1194"/>
      <c r="CA72" s="1194"/>
      <c r="CB72" s="1194"/>
      <c r="CC72" s="1194"/>
      <c r="CD72" s="1194"/>
      <c r="CE72" s="1194"/>
      <c r="CF72" s="1194" t="s">
        <v>524</v>
      </c>
      <c r="CG72" s="1194"/>
      <c r="CH72" s="1194"/>
      <c r="CI72" s="1194"/>
      <c r="CJ72" s="1194"/>
      <c r="CK72" s="1194"/>
      <c r="CL72" s="1194"/>
      <c r="CM72" s="1194"/>
      <c r="CN72" s="1194" t="s">
        <v>525</v>
      </c>
      <c r="CO72" s="1194"/>
      <c r="CP72" s="1194"/>
      <c r="CQ72" s="1194"/>
      <c r="CR72" s="1194"/>
      <c r="CS72" s="1194"/>
      <c r="CT72" s="1194"/>
      <c r="CU72" s="1194"/>
      <c r="CV72" s="1194" t="s">
        <v>526</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587</v>
      </c>
      <c r="AO73" s="1193"/>
      <c r="AP73" s="1193"/>
      <c r="AQ73" s="1193"/>
      <c r="AR73" s="1193"/>
      <c r="AS73" s="1193"/>
      <c r="AT73" s="1193"/>
      <c r="AU73" s="1193"/>
      <c r="AV73" s="1193"/>
      <c r="AW73" s="1193"/>
      <c r="AX73" s="1193"/>
      <c r="AY73" s="1193"/>
      <c r="AZ73" s="1193"/>
      <c r="BA73" s="1193"/>
      <c r="BB73" s="1193" t="s">
        <v>585</v>
      </c>
      <c r="BC73" s="1193"/>
      <c r="BD73" s="1193"/>
      <c r="BE73" s="1193"/>
      <c r="BF73" s="1193"/>
      <c r="BG73" s="1193"/>
      <c r="BH73" s="1193"/>
      <c r="BI73" s="1193"/>
      <c r="BJ73" s="1193"/>
      <c r="BK73" s="1193"/>
      <c r="BL73" s="1193"/>
      <c r="BM73" s="1193"/>
      <c r="BN73" s="1193"/>
      <c r="BO73" s="1193"/>
      <c r="BP73" s="1192">
        <v>114.1</v>
      </c>
      <c r="BQ73" s="1192"/>
      <c r="BR73" s="1192"/>
      <c r="BS73" s="1192"/>
      <c r="BT73" s="1192"/>
      <c r="BU73" s="1192"/>
      <c r="BV73" s="1192"/>
      <c r="BW73" s="1192"/>
      <c r="BX73" s="1192">
        <v>108.2</v>
      </c>
      <c r="BY73" s="1192"/>
      <c r="BZ73" s="1192"/>
      <c r="CA73" s="1192"/>
      <c r="CB73" s="1192"/>
      <c r="CC73" s="1192"/>
      <c r="CD73" s="1192"/>
      <c r="CE73" s="1192"/>
      <c r="CF73" s="1192">
        <v>106.6</v>
      </c>
      <c r="CG73" s="1192"/>
      <c r="CH73" s="1192"/>
      <c r="CI73" s="1192"/>
      <c r="CJ73" s="1192"/>
      <c r="CK73" s="1192"/>
      <c r="CL73" s="1192"/>
      <c r="CM73" s="1192"/>
      <c r="CN73" s="1192">
        <v>107.1</v>
      </c>
      <c r="CO73" s="1192"/>
      <c r="CP73" s="1192"/>
      <c r="CQ73" s="1192"/>
      <c r="CR73" s="1192"/>
      <c r="CS73" s="1192"/>
      <c r="CT73" s="1192"/>
      <c r="CU73" s="1192"/>
      <c r="CV73" s="1192">
        <v>112.2</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584</v>
      </c>
      <c r="BC75" s="1193"/>
      <c r="BD75" s="1193"/>
      <c r="BE75" s="1193"/>
      <c r="BF75" s="1193"/>
      <c r="BG75" s="1193"/>
      <c r="BH75" s="1193"/>
      <c r="BI75" s="1193"/>
      <c r="BJ75" s="1193"/>
      <c r="BK75" s="1193"/>
      <c r="BL75" s="1193"/>
      <c r="BM75" s="1193"/>
      <c r="BN75" s="1193"/>
      <c r="BO75" s="1193"/>
      <c r="BP75" s="1192">
        <v>13.3</v>
      </c>
      <c r="BQ75" s="1192"/>
      <c r="BR75" s="1192"/>
      <c r="BS75" s="1192"/>
      <c r="BT75" s="1192"/>
      <c r="BU75" s="1192"/>
      <c r="BV75" s="1192"/>
      <c r="BW75" s="1192"/>
      <c r="BX75" s="1192">
        <v>12.1</v>
      </c>
      <c r="BY75" s="1192"/>
      <c r="BZ75" s="1192"/>
      <c r="CA75" s="1192"/>
      <c r="CB75" s="1192"/>
      <c r="CC75" s="1192"/>
      <c r="CD75" s="1192"/>
      <c r="CE75" s="1192"/>
      <c r="CF75" s="1192">
        <v>11.2</v>
      </c>
      <c r="CG75" s="1192"/>
      <c r="CH75" s="1192"/>
      <c r="CI75" s="1192"/>
      <c r="CJ75" s="1192"/>
      <c r="CK75" s="1192"/>
      <c r="CL75" s="1192"/>
      <c r="CM75" s="1192"/>
      <c r="CN75" s="1192">
        <v>10</v>
      </c>
      <c r="CO75" s="1192"/>
      <c r="CP75" s="1192"/>
      <c r="CQ75" s="1192"/>
      <c r="CR75" s="1192"/>
      <c r="CS75" s="1192"/>
      <c r="CT75" s="1192"/>
      <c r="CU75" s="1192"/>
      <c r="CV75" s="1192">
        <v>9.6</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586</v>
      </c>
      <c r="AO77" s="1194"/>
      <c r="AP77" s="1194"/>
      <c r="AQ77" s="1194"/>
      <c r="AR77" s="1194"/>
      <c r="AS77" s="1194"/>
      <c r="AT77" s="1194"/>
      <c r="AU77" s="1194"/>
      <c r="AV77" s="1194"/>
      <c r="AW77" s="1194"/>
      <c r="AX77" s="1194"/>
      <c r="AY77" s="1194"/>
      <c r="AZ77" s="1194"/>
      <c r="BA77" s="1194"/>
      <c r="BB77" s="1193" t="s">
        <v>585</v>
      </c>
      <c r="BC77" s="1193"/>
      <c r="BD77" s="1193"/>
      <c r="BE77" s="1193"/>
      <c r="BF77" s="1193"/>
      <c r="BG77" s="1193"/>
      <c r="BH77" s="1193"/>
      <c r="BI77" s="1193"/>
      <c r="BJ77" s="1193"/>
      <c r="BK77" s="1193"/>
      <c r="BL77" s="1193"/>
      <c r="BM77" s="1193"/>
      <c r="BN77" s="1193"/>
      <c r="BO77" s="1193"/>
      <c r="BP77" s="1192">
        <v>233.9</v>
      </c>
      <c r="BQ77" s="1192"/>
      <c r="BR77" s="1192"/>
      <c r="BS77" s="1192"/>
      <c r="BT77" s="1192"/>
      <c r="BU77" s="1192"/>
      <c r="BV77" s="1192"/>
      <c r="BW77" s="1192"/>
      <c r="BX77" s="1192">
        <v>216</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173</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584</v>
      </c>
      <c r="BC79" s="1193"/>
      <c r="BD79" s="1193"/>
      <c r="BE79" s="1193"/>
      <c r="BF79" s="1193"/>
      <c r="BG79" s="1193"/>
      <c r="BH79" s="1193"/>
      <c r="BI79" s="1193"/>
      <c r="BJ79" s="1193"/>
      <c r="BK79" s="1193"/>
      <c r="BL79" s="1193"/>
      <c r="BM79" s="1193"/>
      <c r="BN79" s="1193"/>
      <c r="BO79" s="1193"/>
      <c r="BP79" s="1192">
        <v>16.899999999999999</v>
      </c>
      <c r="BQ79" s="1192"/>
      <c r="BR79" s="1192"/>
      <c r="BS79" s="1192"/>
      <c r="BT79" s="1192"/>
      <c r="BU79" s="1192"/>
      <c r="BV79" s="1192"/>
      <c r="BW79" s="1192"/>
      <c r="BX79" s="1192">
        <v>16.2</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12.2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K1ZdMcmlRV1tEK8UdFkQvgFC4j5Cv8nNxwc1MSIRJt2OmCCq5w77wK/sW/TPXnmwrnIGa1FVwa19Iy2XBwGeA==" saltValue="grzpN/SamydtuTXr+Fy3x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468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g9a225xuCwj+rKuIG4/DtuvVj0sH2bnnLaDztlLIKgP5HdtfGj9iwTzFVBFAbhnzdK6TCMeyQwCLc1LQcpeNQ==" saltValue="/RocV/3PV2hBSgAeew26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468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EYDwvUvQ7fKn9tWXGmeLGnB7SZNMwlDRofUZ+GnLHo1A8Y7XFr798KRMCm8YtHGIYdxEz02adtME09uvA03sQ==" saltValue="uWoH6tQ/w9R7p8BBNSUD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513</v>
      </c>
      <c r="B3" s="113"/>
      <c r="C3" s="114"/>
      <c r="D3" s="115">
        <v>112211</v>
      </c>
      <c r="E3" s="116"/>
      <c r="F3" s="117">
        <v>88620</v>
      </c>
      <c r="G3" s="118"/>
      <c r="H3" s="119"/>
    </row>
    <row r="4" spans="1:8" x14ac:dyDescent="0.2">
      <c r="A4" s="120"/>
      <c r="B4" s="121"/>
      <c r="C4" s="122"/>
      <c r="D4" s="123">
        <v>38902</v>
      </c>
      <c r="E4" s="124"/>
      <c r="F4" s="125">
        <v>19309</v>
      </c>
      <c r="G4" s="126"/>
      <c r="H4" s="127"/>
    </row>
    <row r="5" spans="1:8" x14ac:dyDescent="0.2">
      <c r="A5" s="108" t="s">
        <v>515</v>
      </c>
      <c r="B5" s="113"/>
      <c r="C5" s="114"/>
      <c r="D5" s="115">
        <v>117272</v>
      </c>
      <c r="E5" s="116"/>
      <c r="F5" s="117">
        <v>94715</v>
      </c>
      <c r="G5" s="118"/>
      <c r="H5" s="119"/>
    </row>
    <row r="6" spans="1:8" x14ac:dyDescent="0.2">
      <c r="A6" s="120"/>
      <c r="B6" s="121"/>
      <c r="C6" s="122"/>
      <c r="D6" s="123">
        <v>48127</v>
      </c>
      <c r="E6" s="124"/>
      <c r="F6" s="125">
        <v>24902</v>
      </c>
      <c r="G6" s="126"/>
      <c r="H6" s="127"/>
    </row>
    <row r="7" spans="1:8" x14ac:dyDescent="0.2">
      <c r="A7" s="108" t="s">
        <v>516</v>
      </c>
      <c r="B7" s="113"/>
      <c r="C7" s="114"/>
      <c r="D7" s="115">
        <v>106978</v>
      </c>
      <c r="E7" s="116"/>
      <c r="F7" s="117">
        <v>97161</v>
      </c>
      <c r="G7" s="118"/>
      <c r="H7" s="119"/>
    </row>
    <row r="8" spans="1:8" x14ac:dyDescent="0.2">
      <c r="A8" s="120"/>
      <c r="B8" s="121"/>
      <c r="C8" s="122"/>
      <c r="D8" s="123">
        <v>40392</v>
      </c>
      <c r="E8" s="124"/>
      <c r="F8" s="125">
        <v>26543</v>
      </c>
      <c r="G8" s="126"/>
      <c r="H8" s="127"/>
    </row>
    <row r="9" spans="1:8" x14ac:dyDescent="0.2">
      <c r="A9" s="108" t="s">
        <v>517</v>
      </c>
      <c r="B9" s="113"/>
      <c r="C9" s="114"/>
      <c r="D9" s="115">
        <v>102663</v>
      </c>
      <c r="E9" s="116"/>
      <c r="F9" s="117">
        <v>101731</v>
      </c>
      <c r="G9" s="118"/>
      <c r="H9" s="119"/>
    </row>
    <row r="10" spans="1:8" x14ac:dyDescent="0.2">
      <c r="A10" s="120"/>
      <c r="B10" s="121"/>
      <c r="C10" s="122"/>
      <c r="D10" s="123">
        <v>36637</v>
      </c>
      <c r="E10" s="124"/>
      <c r="F10" s="125">
        <v>26906</v>
      </c>
      <c r="G10" s="126"/>
      <c r="H10" s="127"/>
    </row>
    <row r="11" spans="1:8" x14ac:dyDescent="0.2">
      <c r="A11" s="108" t="s">
        <v>518</v>
      </c>
      <c r="B11" s="113"/>
      <c r="C11" s="114"/>
      <c r="D11" s="115">
        <v>107334</v>
      </c>
      <c r="E11" s="116"/>
      <c r="F11" s="117">
        <v>108224</v>
      </c>
      <c r="G11" s="118"/>
      <c r="H11" s="119"/>
    </row>
    <row r="12" spans="1:8" x14ac:dyDescent="0.2">
      <c r="A12" s="120"/>
      <c r="B12" s="121"/>
      <c r="C12" s="128"/>
      <c r="D12" s="123">
        <v>39581</v>
      </c>
      <c r="E12" s="124"/>
      <c r="F12" s="125">
        <v>27358</v>
      </c>
      <c r="G12" s="126"/>
      <c r="H12" s="127"/>
    </row>
    <row r="13" spans="1:8" x14ac:dyDescent="0.2">
      <c r="A13" s="108"/>
      <c r="B13" s="113"/>
      <c r="C13" s="129"/>
      <c r="D13" s="130">
        <v>109292</v>
      </c>
      <c r="E13" s="131"/>
      <c r="F13" s="132">
        <v>98090</v>
      </c>
      <c r="G13" s="133"/>
      <c r="H13" s="119"/>
    </row>
    <row r="14" spans="1:8" x14ac:dyDescent="0.2">
      <c r="A14" s="120"/>
      <c r="B14" s="121"/>
      <c r="C14" s="122"/>
      <c r="D14" s="123">
        <v>40728</v>
      </c>
      <c r="E14" s="124"/>
      <c r="F14" s="125">
        <v>25004</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1.61</v>
      </c>
      <c r="C19" s="134">
        <f>ROUND(VALUE(SUBSTITUTE(実質収支比率等に係る経年分析!G$48,"▲","-")),2)</f>
        <v>2.08</v>
      </c>
      <c r="D19" s="134">
        <f>ROUND(VALUE(SUBSTITUTE(実質収支比率等に係る経年分析!H$48,"▲","-")),2)</f>
        <v>2.14</v>
      </c>
      <c r="E19" s="134">
        <f>ROUND(VALUE(SUBSTITUTE(実質収支比率等に係る経年分析!I$48,"▲","-")),2)</f>
        <v>1.55</v>
      </c>
      <c r="F19" s="134">
        <f>ROUND(VALUE(SUBSTITUTE(実質収支比率等に係る経年分析!J$48,"▲","-")),2)</f>
        <v>1.84</v>
      </c>
    </row>
    <row r="20" spans="1:11" x14ac:dyDescent="0.2">
      <c r="A20" s="134" t="s">
        <v>46</v>
      </c>
      <c r="B20" s="134">
        <f>ROUND(VALUE(SUBSTITUTE(実質収支比率等に係る経年分析!F$47,"▲","-")),2)</f>
        <v>6.47</v>
      </c>
      <c r="C20" s="134">
        <f>ROUND(VALUE(SUBSTITUTE(実質収支比率等に係る経年分析!G$47,"▲","-")),2)</f>
        <v>6.38</v>
      </c>
      <c r="D20" s="134">
        <f>ROUND(VALUE(SUBSTITUTE(実質収支比率等に係る経年分析!H$47,"▲","-")),2)</f>
        <v>5.58</v>
      </c>
      <c r="E20" s="134">
        <f>ROUND(VALUE(SUBSTITUTE(実質収支比率等に係る経年分析!I$47,"▲","-")),2)</f>
        <v>6.72</v>
      </c>
      <c r="F20" s="134">
        <f>ROUND(VALUE(SUBSTITUTE(実質収支比率等に係る経年分析!J$47,"▲","-")),2)</f>
        <v>5.76</v>
      </c>
    </row>
    <row r="21" spans="1:11" x14ac:dyDescent="0.2">
      <c r="A21" s="134" t="s">
        <v>47</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-0.73</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就農支援資金特別会計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母子父子寡婦福祉資金特別会計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災害救助基金特別会計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証紙特別会計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2">
      <c r="A33" s="135" t="str">
        <f>IF(連結実質赤字比率に係る赤字・黒字の構成分析!C$37="",NA(),連結実質赤字比率に係る赤字・黒字の構成分析!C$37)</f>
        <v>佐賀県産業用地造成事業特別会計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2">
      <c r="A34" s="135" t="str">
        <f>IF(連結実質赤字比率に係る赤字・黒字の構成分析!C$36="",NA(),連結実質赤字比率に係る赤字・黒字の構成分析!C$36)</f>
        <v>佐賀県港湾整備事業特別会計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x14ac:dyDescent="0.2">
      <c r="A35" s="135" t="str">
        <f>IF(連結実質赤字比率に係る赤字・黒字の構成分析!C$35="",NA(),連結実質赤字比率に係る赤字・黒字の構成分析!C$35)</f>
        <v>佐賀県工業用水道事業会計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0.81</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43754</v>
      </c>
      <c r="E42" s="136"/>
      <c r="F42" s="136"/>
      <c r="G42" s="136">
        <f>'実質公債費比率（分子）の構造'!L$52</f>
        <v>46046</v>
      </c>
      <c r="H42" s="136"/>
      <c r="I42" s="136"/>
      <c r="J42" s="136">
        <f>'実質公債費比率（分子）の構造'!M$52</f>
        <v>46749</v>
      </c>
      <c r="K42" s="136"/>
      <c r="L42" s="136"/>
      <c r="M42" s="136">
        <f>'実質公債費比率（分子）の構造'!N$52</f>
        <v>47350</v>
      </c>
      <c r="N42" s="136"/>
      <c r="O42" s="136"/>
      <c r="P42" s="136">
        <f>'実質公債費比率（分子）の構造'!O$52</f>
        <v>47094</v>
      </c>
    </row>
    <row r="43" spans="1:16" x14ac:dyDescent="0.2">
      <c r="A43" s="136" t="s">
        <v>55</v>
      </c>
      <c r="B43" s="136">
        <f>'実質公債費比率（分子）の構造'!K$51</f>
        <v>14</v>
      </c>
      <c r="C43" s="136"/>
      <c r="D43" s="136"/>
      <c r="E43" s="136">
        <f>'実質公債費比率（分子）の構造'!L$51</f>
        <v>8</v>
      </c>
      <c r="F43" s="136"/>
      <c r="G43" s="136"/>
      <c r="H43" s="136">
        <f>'実質公債費比率（分子）の構造'!M$51</f>
        <v>9</v>
      </c>
      <c r="I43" s="136"/>
      <c r="J43" s="136"/>
      <c r="K43" s="136">
        <f>'実質公債費比率（分子）の構造'!N$51</f>
        <v>4</v>
      </c>
      <c r="L43" s="136"/>
      <c r="M43" s="136"/>
      <c r="N43" s="136">
        <f>'実質公債費比率（分子）の構造'!O$51</f>
        <v>1</v>
      </c>
      <c r="O43" s="136"/>
      <c r="P43" s="136"/>
    </row>
    <row r="44" spans="1:16" x14ac:dyDescent="0.2">
      <c r="A44" s="136" t="s">
        <v>56</v>
      </c>
      <c r="B44" s="136">
        <f>'実質公債費比率（分子）の構造'!K$50</f>
        <v>3492</v>
      </c>
      <c r="C44" s="136"/>
      <c r="D44" s="136"/>
      <c r="E44" s="136">
        <f>'実質公債費比率（分子）の構造'!L$50</f>
        <v>2987</v>
      </c>
      <c r="F44" s="136"/>
      <c r="G44" s="136"/>
      <c r="H44" s="136">
        <f>'実質公債費比率（分子）の構造'!M$50</f>
        <v>2108</v>
      </c>
      <c r="I44" s="136"/>
      <c r="J44" s="136"/>
      <c r="K44" s="136">
        <f>'実質公債費比率（分子）の構造'!N$50</f>
        <v>1788</v>
      </c>
      <c r="L44" s="136"/>
      <c r="M44" s="136"/>
      <c r="N44" s="136">
        <f>'実質公債費比率（分子）の構造'!O$50</f>
        <v>1507</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2">
      <c r="A47" s="136" t="s">
        <v>13</v>
      </c>
      <c r="B47" s="136">
        <f>'実質公債費比率（分子）の構造'!K$47</f>
        <v>17</v>
      </c>
      <c r="C47" s="136"/>
      <c r="D47" s="136"/>
      <c r="E47" s="136">
        <f>'実質公債費比率（分子）の構造'!L$47</f>
        <v>333</v>
      </c>
      <c r="F47" s="136"/>
      <c r="G47" s="136"/>
      <c r="H47" s="136">
        <f>'実質公債費比率（分子）の構造'!M$47</f>
        <v>667</v>
      </c>
      <c r="I47" s="136"/>
      <c r="J47" s="136"/>
      <c r="K47" s="136">
        <f>'実質公債費比率（分子）の構造'!N$47</f>
        <v>1000</v>
      </c>
      <c r="L47" s="136"/>
      <c r="M47" s="136"/>
      <c r="N47" s="136">
        <f>'実質公債費比率（分子）の構造'!O$47</f>
        <v>1333</v>
      </c>
      <c r="O47" s="136"/>
      <c r="P47" s="136"/>
    </row>
    <row r="48" spans="1:16" x14ac:dyDescent="0.2">
      <c r="A48" s="136" t="s">
        <v>59</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60</v>
      </c>
      <c r="B49" s="136">
        <f>'実質公債費比率（分子）の構造'!K$45</f>
        <v>67157</v>
      </c>
      <c r="C49" s="136"/>
      <c r="D49" s="136"/>
      <c r="E49" s="136">
        <f>'実質公債費比率（分子）の構造'!L$45</f>
        <v>66499</v>
      </c>
      <c r="F49" s="136"/>
      <c r="G49" s="136"/>
      <c r="H49" s="136">
        <f>'実質公債費比率（分子）の構造'!M$45</f>
        <v>65279</v>
      </c>
      <c r="I49" s="136"/>
      <c r="J49" s="136"/>
      <c r="K49" s="136">
        <f>'実質公債費比率（分子）の構造'!N$45</f>
        <v>64534</v>
      </c>
      <c r="L49" s="136"/>
      <c r="M49" s="136"/>
      <c r="N49" s="136">
        <f>'実質公債費比率（分子）の構造'!O$45</f>
        <v>65338</v>
      </c>
      <c r="O49" s="136"/>
      <c r="P49" s="136"/>
    </row>
    <row r="50" spans="1:16" x14ac:dyDescent="0.2">
      <c r="A50" s="136" t="s">
        <v>61</v>
      </c>
      <c r="B50" s="136" t="e">
        <f>NA()</f>
        <v>#N/A</v>
      </c>
      <c r="C50" s="136">
        <f>IF(ISNUMBER('実質公債費比率（分子）の構造'!K$53),'実質公債費比率（分子）の構造'!K$53,NA())</f>
        <v>26926</v>
      </c>
      <c r="D50" s="136" t="e">
        <f>NA()</f>
        <v>#N/A</v>
      </c>
      <c r="E50" s="136" t="e">
        <f>NA()</f>
        <v>#N/A</v>
      </c>
      <c r="F50" s="136">
        <f>IF(ISNUMBER('実質公債費比率（分子）の構造'!L$53),'実質公債費比率（分子）の構造'!L$53,NA())</f>
        <v>23781</v>
      </c>
      <c r="G50" s="136" t="e">
        <f>NA()</f>
        <v>#N/A</v>
      </c>
      <c r="H50" s="136" t="e">
        <f>NA()</f>
        <v>#N/A</v>
      </c>
      <c r="I50" s="136">
        <f>IF(ISNUMBER('実質公債費比率（分子）の構造'!M$53),'実質公債費比率（分子）の構造'!M$53,NA())</f>
        <v>21314</v>
      </c>
      <c r="J50" s="136" t="e">
        <f>NA()</f>
        <v>#N/A</v>
      </c>
      <c r="K50" s="136" t="e">
        <f>NA()</f>
        <v>#N/A</v>
      </c>
      <c r="L50" s="136">
        <f>IF(ISNUMBER('実質公債費比率（分子）の構造'!N$53),'実質公債費比率（分子）の構造'!N$53,NA())</f>
        <v>19976</v>
      </c>
      <c r="M50" s="136" t="e">
        <f>NA()</f>
        <v>#N/A</v>
      </c>
      <c r="N50" s="136" t="e">
        <f>NA()</f>
        <v>#N/A</v>
      </c>
      <c r="O50" s="136">
        <f>IF(ISNUMBER('実質公債費比率（分子）の構造'!O$53),'実質公債費比率（分子）の構造'!O$53,NA())</f>
        <v>21085</v>
      </c>
      <c r="P50" s="136" t="e">
        <f>NA()</f>
        <v>#N/A</v>
      </c>
    </row>
    <row r="53" spans="1:16" x14ac:dyDescent="0.2">
      <c r="A53" s="104" t="s">
        <v>62</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2">
      <c r="A56" s="135" t="s">
        <v>35</v>
      </c>
      <c r="B56" s="135"/>
      <c r="C56" s="135"/>
      <c r="D56" s="135">
        <f>'将来負担比率（分子）の構造'!I$52</f>
        <v>542872</v>
      </c>
      <c r="E56" s="135"/>
      <c r="F56" s="135"/>
      <c r="G56" s="135">
        <f>'将来負担比率（分子）の構造'!J$52</f>
        <v>542179</v>
      </c>
      <c r="H56" s="135"/>
      <c r="I56" s="135"/>
      <c r="J56" s="135">
        <f>'将来負担比率（分子）の構造'!K$52</f>
        <v>536033</v>
      </c>
      <c r="K56" s="135"/>
      <c r="L56" s="135"/>
      <c r="M56" s="135">
        <f>'将来負担比率（分子）の構造'!L$52</f>
        <v>525119</v>
      </c>
      <c r="N56" s="135"/>
      <c r="O56" s="135"/>
      <c r="P56" s="135">
        <f>'将来負担比率（分子）の構造'!M$52</f>
        <v>514771</v>
      </c>
    </row>
    <row r="57" spans="1:16" x14ac:dyDescent="0.2">
      <c r="A57" s="135" t="s">
        <v>34</v>
      </c>
      <c r="B57" s="135"/>
      <c r="C57" s="135"/>
      <c r="D57" s="135">
        <f>'将来負担比率（分子）の構造'!I$51</f>
        <v>18348</v>
      </c>
      <c r="E57" s="135"/>
      <c r="F57" s="135"/>
      <c r="G57" s="135">
        <f>'将来負担比率（分子）の構造'!J$51</f>
        <v>17075</v>
      </c>
      <c r="H57" s="135"/>
      <c r="I57" s="135"/>
      <c r="J57" s="135">
        <f>'将来負担比率（分子）の構造'!K$51</f>
        <v>16108</v>
      </c>
      <c r="K57" s="135"/>
      <c r="L57" s="135"/>
      <c r="M57" s="135">
        <f>'将来負担比率（分子）の構造'!L$51</f>
        <v>15258</v>
      </c>
      <c r="N57" s="135"/>
      <c r="O57" s="135"/>
      <c r="P57" s="135">
        <f>'将来負担比率（分子）の構造'!M$51</f>
        <v>14769</v>
      </c>
    </row>
    <row r="58" spans="1:16" x14ac:dyDescent="0.2">
      <c r="A58" s="135" t="s">
        <v>33</v>
      </c>
      <c r="B58" s="135"/>
      <c r="C58" s="135"/>
      <c r="D58" s="135">
        <f>'将来負担比率（分子）の構造'!I$50</f>
        <v>59430</v>
      </c>
      <c r="E58" s="135"/>
      <c r="F58" s="135"/>
      <c r="G58" s="135">
        <f>'将来負担比率（分子）の構造'!J$50</f>
        <v>59041</v>
      </c>
      <c r="H58" s="135"/>
      <c r="I58" s="135"/>
      <c r="J58" s="135">
        <f>'将来負担比率（分子）の構造'!K$50</f>
        <v>60804</v>
      </c>
      <c r="K58" s="135"/>
      <c r="L58" s="135"/>
      <c r="M58" s="135">
        <f>'将来負担比率（分子）の構造'!L$50</f>
        <v>62932</v>
      </c>
      <c r="N58" s="135"/>
      <c r="O58" s="135"/>
      <c r="P58" s="135">
        <f>'将来負担比率（分子）の構造'!M$50</f>
        <v>56911</v>
      </c>
    </row>
    <row r="59" spans="1:16" x14ac:dyDescent="0.2">
      <c r="A59" s="135" t="s">
        <v>31</v>
      </c>
      <c r="B59" s="135">
        <f>'将来負担比率（分子）の構造'!I$49</f>
        <v>62</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2380</v>
      </c>
      <c r="C61" s="135"/>
      <c r="D61" s="135"/>
      <c r="E61" s="135">
        <f>'将来負担比率（分子）の構造'!J$46</f>
        <v>1805</v>
      </c>
      <c r="F61" s="135"/>
      <c r="G61" s="135"/>
      <c r="H61" s="135">
        <f>'将来負担比率（分子）の構造'!K$46</f>
        <v>1205</v>
      </c>
      <c r="I61" s="135"/>
      <c r="J61" s="135"/>
      <c r="K61" s="135">
        <f>'将来負担比率（分子）の構造'!L$46</f>
        <v>768</v>
      </c>
      <c r="L61" s="135"/>
      <c r="M61" s="135"/>
      <c r="N61" s="135">
        <f>'将来負担比率（分子）の構造'!M$46</f>
        <v>766</v>
      </c>
      <c r="O61" s="135"/>
      <c r="P61" s="135"/>
    </row>
    <row r="62" spans="1:16" x14ac:dyDescent="0.2">
      <c r="A62" s="135" t="s">
        <v>27</v>
      </c>
      <c r="B62" s="135">
        <f>'将来負担比率（分子）の構造'!I$45</f>
        <v>124162</v>
      </c>
      <c r="C62" s="135"/>
      <c r="D62" s="135"/>
      <c r="E62" s="135">
        <f>'将来負担比率（分子）の構造'!J$45</f>
        <v>115465</v>
      </c>
      <c r="F62" s="135"/>
      <c r="G62" s="135"/>
      <c r="H62" s="135">
        <f>'将来負担比率（分子）の構造'!K$45</f>
        <v>118202</v>
      </c>
      <c r="I62" s="135"/>
      <c r="J62" s="135"/>
      <c r="K62" s="135">
        <f>'将来負担比率（分子）の構造'!L$45</f>
        <v>113726</v>
      </c>
      <c r="L62" s="135"/>
      <c r="M62" s="135"/>
      <c r="N62" s="135">
        <f>'将来負担比率（分子）の構造'!M$45</f>
        <v>114018</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2">
      <c r="A65" s="135" t="s">
        <v>24</v>
      </c>
      <c r="B65" s="135">
        <f>'将来負担比率（分子）の構造'!I$42</f>
        <v>12987</v>
      </c>
      <c r="C65" s="135"/>
      <c r="D65" s="135"/>
      <c r="E65" s="135">
        <f>'将来負担比率（分子）の構造'!J$42</f>
        <v>10019</v>
      </c>
      <c r="F65" s="135"/>
      <c r="G65" s="135"/>
      <c r="H65" s="135">
        <f>'将来負担比率（分子）の構造'!K$42</f>
        <v>7964</v>
      </c>
      <c r="I65" s="135"/>
      <c r="J65" s="135"/>
      <c r="K65" s="135">
        <f>'将来負担比率（分子）の構造'!L$42</f>
        <v>6183</v>
      </c>
      <c r="L65" s="135"/>
      <c r="M65" s="135"/>
      <c r="N65" s="135">
        <f>'将来負担比率（分子）の構造'!M$42</f>
        <v>4826</v>
      </c>
      <c r="O65" s="135"/>
      <c r="P65" s="135"/>
    </row>
    <row r="66" spans="1:16" x14ac:dyDescent="0.2">
      <c r="A66" s="135" t="s">
        <v>23</v>
      </c>
      <c r="B66" s="135">
        <f>'将来負担比率（分子）の構造'!I$41</f>
        <v>723672</v>
      </c>
      <c r="C66" s="135"/>
      <c r="D66" s="135"/>
      <c r="E66" s="135">
        <f>'将来負担比率（分子）の構造'!J$41</f>
        <v>722305</v>
      </c>
      <c r="F66" s="135"/>
      <c r="G66" s="135"/>
      <c r="H66" s="135">
        <f>'将来負担比率（分子）の構造'!K$41</f>
        <v>717553</v>
      </c>
      <c r="I66" s="135"/>
      <c r="J66" s="135"/>
      <c r="K66" s="135">
        <f>'将来負担比率（分子）の構造'!L$41</f>
        <v>711667</v>
      </c>
      <c r="L66" s="135"/>
      <c r="M66" s="135"/>
      <c r="N66" s="135">
        <f>'将来負担比率（分子）の構造'!M$41</f>
        <v>704829</v>
      </c>
      <c r="O66" s="135"/>
      <c r="P66" s="135"/>
    </row>
    <row r="67" spans="1:16" x14ac:dyDescent="0.2">
      <c r="A67" s="135" t="s">
        <v>65</v>
      </c>
      <c r="B67" s="135" t="e">
        <f>NA()</f>
        <v>#N/A</v>
      </c>
      <c r="C67" s="135">
        <f>IF(ISNUMBER('将来負担比率（分子）の構造'!I$53), IF('将来負担比率（分子）の構造'!I$53 &lt; 0, 0, '将来負担比率（分子）の構造'!I$53), NA())</f>
        <v>242614</v>
      </c>
      <c r="D67" s="135" t="e">
        <f>NA()</f>
        <v>#N/A</v>
      </c>
      <c r="E67" s="135" t="e">
        <f>NA()</f>
        <v>#N/A</v>
      </c>
      <c r="F67" s="135">
        <f>IF(ISNUMBER('将来負担比率（分子）の構造'!J$53), IF('将来負担比率（分子）の構造'!J$53 &lt; 0, 0, '将来負担比率（分子）の構造'!J$53), NA())</f>
        <v>231300</v>
      </c>
      <c r="G67" s="135" t="e">
        <f>NA()</f>
        <v>#N/A</v>
      </c>
      <c r="H67" s="135" t="e">
        <f>NA()</f>
        <v>#N/A</v>
      </c>
      <c r="I67" s="135">
        <f>IF(ISNUMBER('将来負担比率（分子）の構造'!K$53), IF('将来負担比率（分子）の構造'!K$53 &lt; 0, 0, '将来負担比率（分子）の構造'!K$53), NA())</f>
        <v>231979</v>
      </c>
      <c r="J67" s="135" t="e">
        <f>NA()</f>
        <v>#N/A</v>
      </c>
      <c r="K67" s="135" t="e">
        <f>NA()</f>
        <v>#N/A</v>
      </c>
      <c r="L67" s="135">
        <f>IF(ISNUMBER('将来負担比率（分子）の構造'!L$53), IF('将来負担比率（分子）の構造'!L$53 &lt; 0, 0, '将来負担比率（分子）の構造'!L$53), NA())</f>
        <v>229034</v>
      </c>
      <c r="M67" s="135" t="e">
        <f>NA()</f>
        <v>#N/A</v>
      </c>
      <c r="N67" s="135" t="e">
        <f>NA()</f>
        <v>#N/A</v>
      </c>
      <c r="O67" s="135">
        <f>IF(ISNUMBER('将来負担比率（分子）の構造'!M$53), IF('将来負担比率（分子）の構造'!M$53 &lt; 0, 0, '将来負担比率（分子）の構造'!M$53), NA())</f>
        <v>237987</v>
      </c>
      <c r="P67" s="135" t="e">
        <f>NA()</f>
        <v>#N/A</v>
      </c>
    </row>
    <row r="70" spans="1:16" x14ac:dyDescent="0.2">
      <c r="A70" s="137" t="s">
        <v>66</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67</v>
      </c>
      <c r="B72" s="139">
        <f>基金残高に係る経年分析!F55</f>
        <v>14679</v>
      </c>
      <c r="C72" s="139">
        <f>基金残高に係る経年分析!G55</f>
        <v>17458</v>
      </c>
      <c r="D72" s="139">
        <f>基金残高に係る経年分析!H55</f>
        <v>14858</v>
      </c>
    </row>
    <row r="73" spans="1:16" x14ac:dyDescent="0.2">
      <c r="A73" s="138" t="s">
        <v>68</v>
      </c>
      <c r="B73" s="139">
        <f>基金残高に係る経年分析!F56</f>
        <v>9525</v>
      </c>
      <c r="C73" s="139">
        <f>基金残高に係る経年分析!G56</f>
        <v>8330</v>
      </c>
      <c r="D73" s="139">
        <f>基金残高に係る経年分析!H56</f>
        <v>7507</v>
      </c>
    </row>
    <row r="74" spans="1:16" x14ac:dyDescent="0.2">
      <c r="A74" s="138" t="s">
        <v>69</v>
      </c>
      <c r="B74" s="139">
        <f>基金残高に係る経年分析!F57</f>
        <v>30859</v>
      </c>
      <c r="C74" s="139">
        <f>基金残高に係る経年分析!G57</f>
        <v>29928</v>
      </c>
      <c r="D74" s="139">
        <f>基金残高に係る経年分析!H57</f>
        <v>28385</v>
      </c>
    </row>
  </sheetData>
  <sheetProtection algorithmName="SHA-512" hashValue="m9i4WX1MqoLbzXOHPmUv5h1hJr+rY8oh4jrHQ/K1jDbGSRTs2ZQX86NfqcFRZg7YV3Q75oJQkKQS/+Qcffojsw==" saltValue="sHQK4EaiLzOm2t16Bdkm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181</v>
      </c>
      <c r="DD1" s="573"/>
      <c r="DE1" s="573"/>
      <c r="DF1" s="573"/>
      <c r="DG1" s="573"/>
      <c r="DH1" s="573"/>
      <c r="DI1" s="574"/>
      <c r="DK1" s="572" t="s">
        <v>182</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184</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185</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186</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187</v>
      </c>
      <c r="S4" s="576"/>
      <c r="T4" s="576"/>
      <c r="U4" s="576"/>
      <c r="V4" s="576"/>
      <c r="W4" s="576"/>
      <c r="X4" s="576"/>
      <c r="Y4" s="577"/>
      <c r="Z4" s="575" t="s">
        <v>188</v>
      </c>
      <c r="AA4" s="576"/>
      <c r="AB4" s="576"/>
      <c r="AC4" s="577"/>
      <c r="AD4" s="575" t="s">
        <v>189</v>
      </c>
      <c r="AE4" s="576"/>
      <c r="AF4" s="576"/>
      <c r="AG4" s="576"/>
      <c r="AH4" s="576"/>
      <c r="AI4" s="576"/>
      <c r="AJ4" s="576"/>
      <c r="AK4" s="577"/>
      <c r="AL4" s="575" t="s">
        <v>188</v>
      </c>
      <c r="AM4" s="576"/>
      <c r="AN4" s="576"/>
      <c r="AO4" s="577"/>
      <c r="AP4" s="578" t="s">
        <v>190</v>
      </c>
      <c r="AQ4" s="578"/>
      <c r="AR4" s="578"/>
      <c r="AS4" s="578"/>
      <c r="AT4" s="578"/>
      <c r="AU4" s="578"/>
      <c r="AV4" s="578"/>
      <c r="AW4" s="578"/>
      <c r="AX4" s="578"/>
      <c r="AY4" s="578"/>
      <c r="AZ4" s="578"/>
      <c r="BA4" s="578"/>
      <c r="BB4" s="578"/>
      <c r="BC4" s="578"/>
      <c r="BD4" s="578" t="s">
        <v>191</v>
      </c>
      <c r="BE4" s="578"/>
      <c r="BF4" s="578"/>
      <c r="BG4" s="578"/>
      <c r="BH4" s="578"/>
      <c r="BI4" s="578"/>
      <c r="BJ4" s="578"/>
      <c r="BK4" s="578"/>
      <c r="BL4" s="578" t="s">
        <v>188</v>
      </c>
      <c r="BM4" s="578"/>
      <c r="BN4" s="578"/>
      <c r="BO4" s="578"/>
      <c r="BP4" s="578" t="s">
        <v>192</v>
      </c>
      <c r="BQ4" s="578"/>
      <c r="BR4" s="578"/>
      <c r="BS4" s="578"/>
      <c r="BT4" s="578"/>
      <c r="BU4" s="578"/>
      <c r="BV4" s="578"/>
      <c r="BW4" s="578"/>
      <c r="BY4" s="575" t="s">
        <v>193</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194</v>
      </c>
      <c r="C5" s="580"/>
      <c r="D5" s="580"/>
      <c r="E5" s="580"/>
      <c r="F5" s="580"/>
      <c r="G5" s="580"/>
      <c r="H5" s="580"/>
      <c r="I5" s="580"/>
      <c r="J5" s="580"/>
      <c r="K5" s="580"/>
      <c r="L5" s="580"/>
      <c r="M5" s="580"/>
      <c r="N5" s="580"/>
      <c r="O5" s="580"/>
      <c r="P5" s="580"/>
      <c r="Q5" s="581"/>
      <c r="R5" s="582">
        <v>100802437</v>
      </c>
      <c r="S5" s="583"/>
      <c r="T5" s="583"/>
      <c r="U5" s="583"/>
      <c r="V5" s="583"/>
      <c r="W5" s="583"/>
      <c r="X5" s="583"/>
      <c r="Y5" s="584"/>
      <c r="Z5" s="585">
        <v>22.7</v>
      </c>
      <c r="AA5" s="585"/>
      <c r="AB5" s="585"/>
      <c r="AC5" s="585"/>
      <c r="AD5" s="586">
        <v>81711631</v>
      </c>
      <c r="AE5" s="586"/>
      <c r="AF5" s="586"/>
      <c r="AG5" s="586"/>
      <c r="AH5" s="586"/>
      <c r="AI5" s="586"/>
      <c r="AJ5" s="586"/>
      <c r="AK5" s="586"/>
      <c r="AL5" s="587">
        <v>34</v>
      </c>
      <c r="AM5" s="588"/>
      <c r="AN5" s="588"/>
      <c r="AO5" s="589"/>
      <c r="AP5" s="579" t="s">
        <v>195</v>
      </c>
      <c r="AQ5" s="580"/>
      <c r="AR5" s="580"/>
      <c r="AS5" s="580"/>
      <c r="AT5" s="580"/>
      <c r="AU5" s="580"/>
      <c r="AV5" s="580"/>
      <c r="AW5" s="580"/>
      <c r="AX5" s="580"/>
      <c r="AY5" s="580"/>
      <c r="AZ5" s="580"/>
      <c r="BA5" s="580"/>
      <c r="BB5" s="580"/>
      <c r="BC5" s="581"/>
      <c r="BD5" s="593">
        <v>100689991</v>
      </c>
      <c r="BE5" s="594"/>
      <c r="BF5" s="594"/>
      <c r="BG5" s="594"/>
      <c r="BH5" s="594"/>
      <c r="BI5" s="594"/>
      <c r="BJ5" s="594"/>
      <c r="BK5" s="595"/>
      <c r="BL5" s="596">
        <v>99.9</v>
      </c>
      <c r="BM5" s="596"/>
      <c r="BN5" s="596"/>
      <c r="BO5" s="596"/>
      <c r="BP5" s="597">
        <v>627459</v>
      </c>
      <c r="BQ5" s="597"/>
      <c r="BR5" s="597"/>
      <c r="BS5" s="597"/>
      <c r="BT5" s="597"/>
      <c r="BU5" s="597"/>
      <c r="BV5" s="597"/>
      <c r="BW5" s="601"/>
      <c r="BY5" s="575" t="s">
        <v>190</v>
      </c>
      <c r="BZ5" s="576"/>
      <c r="CA5" s="576"/>
      <c r="CB5" s="576"/>
      <c r="CC5" s="576"/>
      <c r="CD5" s="576"/>
      <c r="CE5" s="576"/>
      <c r="CF5" s="576"/>
      <c r="CG5" s="576"/>
      <c r="CH5" s="576"/>
      <c r="CI5" s="576"/>
      <c r="CJ5" s="576"/>
      <c r="CK5" s="576"/>
      <c r="CL5" s="577"/>
      <c r="CM5" s="575" t="s">
        <v>196</v>
      </c>
      <c r="CN5" s="576"/>
      <c r="CO5" s="576"/>
      <c r="CP5" s="576"/>
      <c r="CQ5" s="576"/>
      <c r="CR5" s="576"/>
      <c r="CS5" s="576"/>
      <c r="CT5" s="577"/>
      <c r="CU5" s="575" t="s">
        <v>188</v>
      </c>
      <c r="CV5" s="576"/>
      <c r="CW5" s="576"/>
      <c r="CX5" s="577"/>
      <c r="CY5" s="575" t="s">
        <v>197</v>
      </c>
      <c r="CZ5" s="576"/>
      <c r="DA5" s="576"/>
      <c r="DB5" s="576"/>
      <c r="DC5" s="576"/>
      <c r="DD5" s="576"/>
      <c r="DE5" s="576"/>
      <c r="DF5" s="576"/>
      <c r="DG5" s="576"/>
      <c r="DH5" s="576"/>
      <c r="DI5" s="576"/>
      <c r="DJ5" s="576"/>
      <c r="DK5" s="577"/>
      <c r="DL5" s="575" t="s">
        <v>198</v>
      </c>
      <c r="DM5" s="576"/>
      <c r="DN5" s="576"/>
      <c r="DO5" s="576"/>
      <c r="DP5" s="576"/>
      <c r="DQ5" s="576"/>
      <c r="DR5" s="576"/>
      <c r="DS5" s="576"/>
      <c r="DT5" s="576"/>
      <c r="DU5" s="576"/>
      <c r="DV5" s="576"/>
      <c r="DW5" s="576"/>
      <c r="DX5" s="577"/>
    </row>
    <row r="6" spans="2:138" ht="11.25" customHeight="1" x14ac:dyDescent="0.2">
      <c r="B6" s="590" t="s">
        <v>199</v>
      </c>
      <c r="C6" s="591"/>
      <c r="D6" s="591"/>
      <c r="E6" s="591"/>
      <c r="F6" s="591"/>
      <c r="G6" s="591"/>
      <c r="H6" s="591"/>
      <c r="I6" s="591"/>
      <c r="J6" s="591"/>
      <c r="K6" s="591"/>
      <c r="L6" s="591"/>
      <c r="M6" s="591"/>
      <c r="N6" s="591"/>
      <c r="O6" s="591"/>
      <c r="P6" s="591"/>
      <c r="Q6" s="592"/>
      <c r="R6" s="593">
        <v>13416997</v>
      </c>
      <c r="S6" s="594"/>
      <c r="T6" s="594"/>
      <c r="U6" s="594"/>
      <c r="V6" s="594"/>
      <c r="W6" s="594"/>
      <c r="X6" s="594"/>
      <c r="Y6" s="595"/>
      <c r="Z6" s="596">
        <v>3</v>
      </c>
      <c r="AA6" s="596"/>
      <c r="AB6" s="596"/>
      <c r="AC6" s="596"/>
      <c r="AD6" s="597">
        <v>13416997</v>
      </c>
      <c r="AE6" s="597"/>
      <c r="AF6" s="597"/>
      <c r="AG6" s="597"/>
      <c r="AH6" s="597"/>
      <c r="AI6" s="597"/>
      <c r="AJ6" s="597"/>
      <c r="AK6" s="597"/>
      <c r="AL6" s="598">
        <v>5.6</v>
      </c>
      <c r="AM6" s="599"/>
      <c r="AN6" s="599"/>
      <c r="AO6" s="600"/>
      <c r="AP6" s="590" t="s">
        <v>200</v>
      </c>
      <c r="AQ6" s="591"/>
      <c r="AR6" s="591"/>
      <c r="AS6" s="591"/>
      <c r="AT6" s="591"/>
      <c r="AU6" s="591"/>
      <c r="AV6" s="591"/>
      <c r="AW6" s="591"/>
      <c r="AX6" s="591"/>
      <c r="AY6" s="591"/>
      <c r="AZ6" s="591"/>
      <c r="BA6" s="591"/>
      <c r="BB6" s="591"/>
      <c r="BC6" s="592"/>
      <c r="BD6" s="593">
        <v>98924327</v>
      </c>
      <c r="BE6" s="594"/>
      <c r="BF6" s="594"/>
      <c r="BG6" s="594"/>
      <c r="BH6" s="594"/>
      <c r="BI6" s="594"/>
      <c r="BJ6" s="594"/>
      <c r="BK6" s="595"/>
      <c r="BL6" s="596">
        <v>98.1</v>
      </c>
      <c r="BM6" s="596"/>
      <c r="BN6" s="596"/>
      <c r="BO6" s="596"/>
      <c r="BP6" s="597">
        <v>627459</v>
      </c>
      <c r="BQ6" s="597"/>
      <c r="BR6" s="597"/>
      <c r="BS6" s="597"/>
      <c r="BT6" s="597"/>
      <c r="BU6" s="597"/>
      <c r="BV6" s="597"/>
      <c r="BW6" s="601"/>
      <c r="BY6" s="579" t="s">
        <v>201</v>
      </c>
      <c r="BZ6" s="580"/>
      <c r="CA6" s="580"/>
      <c r="CB6" s="580"/>
      <c r="CC6" s="580"/>
      <c r="CD6" s="580"/>
      <c r="CE6" s="580"/>
      <c r="CF6" s="580"/>
      <c r="CG6" s="580"/>
      <c r="CH6" s="580"/>
      <c r="CI6" s="580"/>
      <c r="CJ6" s="580"/>
      <c r="CK6" s="580"/>
      <c r="CL6" s="581"/>
      <c r="CM6" s="593">
        <v>1022475</v>
      </c>
      <c r="CN6" s="594"/>
      <c r="CO6" s="594"/>
      <c r="CP6" s="594"/>
      <c r="CQ6" s="594"/>
      <c r="CR6" s="594"/>
      <c r="CS6" s="594"/>
      <c r="CT6" s="595"/>
      <c r="CU6" s="596">
        <v>0.2</v>
      </c>
      <c r="CV6" s="596"/>
      <c r="CW6" s="596"/>
      <c r="CX6" s="596"/>
      <c r="CY6" s="602">
        <v>8687</v>
      </c>
      <c r="CZ6" s="594"/>
      <c r="DA6" s="594"/>
      <c r="DB6" s="594"/>
      <c r="DC6" s="594"/>
      <c r="DD6" s="594"/>
      <c r="DE6" s="594"/>
      <c r="DF6" s="594"/>
      <c r="DG6" s="594"/>
      <c r="DH6" s="594"/>
      <c r="DI6" s="594"/>
      <c r="DJ6" s="594"/>
      <c r="DK6" s="595"/>
      <c r="DL6" s="602">
        <v>1022475</v>
      </c>
      <c r="DM6" s="594"/>
      <c r="DN6" s="594"/>
      <c r="DO6" s="594"/>
      <c r="DP6" s="594"/>
      <c r="DQ6" s="594"/>
      <c r="DR6" s="594"/>
      <c r="DS6" s="594"/>
      <c r="DT6" s="594"/>
      <c r="DU6" s="594"/>
      <c r="DV6" s="594"/>
      <c r="DW6" s="594"/>
      <c r="DX6" s="603"/>
    </row>
    <row r="7" spans="2:138" ht="11.25" customHeight="1" x14ac:dyDescent="0.2">
      <c r="B7" s="590" t="s">
        <v>202</v>
      </c>
      <c r="C7" s="591"/>
      <c r="D7" s="591"/>
      <c r="E7" s="591"/>
      <c r="F7" s="591"/>
      <c r="G7" s="591"/>
      <c r="H7" s="591"/>
      <c r="I7" s="591"/>
      <c r="J7" s="591"/>
      <c r="K7" s="591"/>
      <c r="L7" s="591"/>
      <c r="M7" s="591"/>
      <c r="N7" s="591"/>
      <c r="O7" s="591"/>
      <c r="P7" s="591"/>
      <c r="Q7" s="592"/>
      <c r="R7" s="593">
        <v>1478331</v>
      </c>
      <c r="S7" s="594"/>
      <c r="T7" s="594"/>
      <c r="U7" s="594"/>
      <c r="V7" s="594"/>
      <c r="W7" s="594"/>
      <c r="X7" s="594"/>
      <c r="Y7" s="595"/>
      <c r="Z7" s="596">
        <v>0.3</v>
      </c>
      <c r="AA7" s="596"/>
      <c r="AB7" s="596"/>
      <c r="AC7" s="596"/>
      <c r="AD7" s="597">
        <v>1478331</v>
      </c>
      <c r="AE7" s="597"/>
      <c r="AF7" s="597"/>
      <c r="AG7" s="597"/>
      <c r="AH7" s="597"/>
      <c r="AI7" s="597"/>
      <c r="AJ7" s="597"/>
      <c r="AK7" s="597"/>
      <c r="AL7" s="598">
        <v>0.6</v>
      </c>
      <c r="AM7" s="599"/>
      <c r="AN7" s="599"/>
      <c r="AO7" s="600"/>
      <c r="AP7" s="590" t="s">
        <v>203</v>
      </c>
      <c r="AQ7" s="591"/>
      <c r="AR7" s="591"/>
      <c r="AS7" s="591"/>
      <c r="AT7" s="591"/>
      <c r="AU7" s="591"/>
      <c r="AV7" s="591"/>
      <c r="AW7" s="591"/>
      <c r="AX7" s="591"/>
      <c r="AY7" s="591"/>
      <c r="AZ7" s="591"/>
      <c r="BA7" s="591"/>
      <c r="BB7" s="591"/>
      <c r="BC7" s="592"/>
      <c r="BD7" s="593">
        <v>27556321</v>
      </c>
      <c r="BE7" s="594"/>
      <c r="BF7" s="594"/>
      <c r="BG7" s="594"/>
      <c r="BH7" s="594"/>
      <c r="BI7" s="594"/>
      <c r="BJ7" s="594"/>
      <c r="BK7" s="595"/>
      <c r="BL7" s="596">
        <v>27.3</v>
      </c>
      <c r="BM7" s="596"/>
      <c r="BN7" s="596"/>
      <c r="BO7" s="596"/>
      <c r="BP7" s="597">
        <v>627459</v>
      </c>
      <c r="BQ7" s="597"/>
      <c r="BR7" s="597"/>
      <c r="BS7" s="597"/>
      <c r="BT7" s="597"/>
      <c r="BU7" s="597"/>
      <c r="BV7" s="597"/>
      <c r="BW7" s="601"/>
      <c r="BY7" s="590" t="s">
        <v>204</v>
      </c>
      <c r="BZ7" s="591"/>
      <c r="CA7" s="591"/>
      <c r="CB7" s="591"/>
      <c r="CC7" s="591"/>
      <c r="CD7" s="591"/>
      <c r="CE7" s="591"/>
      <c r="CF7" s="591"/>
      <c r="CG7" s="591"/>
      <c r="CH7" s="591"/>
      <c r="CI7" s="591"/>
      <c r="CJ7" s="591"/>
      <c r="CK7" s="591"/>
      <c r="CL7" s="592"/>
      <c r="CM7" s="593">
        <v>28397601</v>
      </c>
      <c r="CN7" s="594"/>
      <c r="CO7" s="594"/>
      <c r="CP7" s="594"/>
      <c r="CQ7" s="594"/>
      <c r="CR7" s="594"/>
      <c r="CS7" s="594"/>
      <c r="CT7" s="595"/>
      <c r="CU7" s="596">
        <v>6.5</v>
      </c>
      <c r="CV7" s="596"/>
      <c r="CW7" s="596"/>
      <c r="CX7" s="596"/>
      <c r="CY7" s="602">
        <v>6939448</v>
      </c>
      <c r="CZ7" s="594"/>
      <c r="DA7" s="594"/>
      <c r="DB7" s="594"/>
      <c r="DC7" s="594"/>
      <c r="DD7" s="594"/>
      <c r="DE7" s="594"/>
      <c r="DF7" s="594"/>
      <c r="DG7" s="594"/>
      <c r="DH7" s="594"/>
      <c r="DI7" s="594"/>
      <c r="DJ7" s="594"/>
      <c r="DK7" s="595"/>
      <c r="DL7" s="602">
        <v>20968346</v>
      </c>
      <c r="DM7" s="594"/>
      <c r="DN7" s="594"/>
      <c r="DO7" s="594"/>
      <c r="DP7" s="594"/>
      <c r="DQ7" s="594"/>
      <c r="DR7" s="594"/>
      <c r="DS7" s="594"/>
      <c r="DT7" s="594"/>
      <c r="DU7" s="594"/>
      <c r="DV7" s="594"/>
      <c r="DW7" s="594"/>
      <c r="DX7" s="603"/>
    </row>
    <row r="8" spans="2:138" ht="11.25" customHeight="1" x14ac:dyDescent="0.2">
      <c r="B8" s="590" t="s">
        <v>205</v>
      </c>
      <c r="C8" s="591"/>
      <c r="D8" s="591"/>
      <c r="E8" s="591"/>
      <c r="F8" s="591"/>
      <c r="G8" s="591"/>
      <c r="H8" s="591"/>
      <c r="I8" s="591"/>
      <c r="J8" s="591"/>
      <c r="K8" s="591"/>
      <c r="L8" s="591"/>
      <c r="M8" s="591"/>
      <c r="N8" s="591"/>
      <c r="O8" s="591"/>
      <c r="P8" s="591"/>
      <c r="Q8" s="592"/>
      <c r="R8" s="593" t="s">
        <v>206</v>
      </c>
      <c r="S8" s="594"/>
      <c r="T8" s="594"/>
      <c r="U8" s="594"/>
      <c r="V8" s="594"/>
      <c r="W8" s="594"/>
      <c r="X8" s="594"/>
      <c r="Y8" s="595"/>
      <c r="Z8" s="596" t="s">
        <v>131</v>
      </c>
      <c r="AA8" s="596"/>
      <c r="AB8" s="596"/>
      <c r="AC8" s="596"/>
      <c r="AD8" s="597" t="s">
        <v>131</v>
      </c>
      <c r="AE8" s="597"/>
      <c r="AF8" s="597"/>
      <c r="AG8" s="597"/>
      <c r="AH8" s="597"/>
      <c r="AI8" s="597"/>
      <c r="AJ8" s="597"/>
      <c r="AK8" s="597"/>
      <c r="AL8" s="598" t="s">
        <v>131</v>
      </c>
      <c r="AM8" s="599"/>
      <c r="AN8" s="599"/>
      <c r="AO8" s="600"/>
      <c r="AP8" s="590" t="s">
        <v>207</v>
      </c>
      <c r="AQ8" s="591"/>
      <c r="AR8" s="591"/>
      <c r="AS8" s="591"/>
      <c r="AT8" s="591"/>
      <c r="AU8" s="591"/>
      <c r="AV8" s="591"/>
      <c r="AW8" s="591"/>
      <c r="AX8" s="591"/>
      <c r="AY8" s="591"/>
      <c r="AZ8" s="591"/>
      <c r="BA8" s="591"/>
      <c r="BB8" s="591"/>
      <c r="BC8" s="592"/>
      <c r="BD8" s="593">
        <v>801475</v>
      </c>
      <c r="BE8" s="594"/>
      <c r="BF8" s="594"/>
      <c r="BG8" s="594"/>
      <c r="BH8" s="594"/>
      <c r="BI8" s="594"/>
      <c r="BJ8" s="594"/>
      <c r="BK8" s="595"/>
      <c r="BL8" s="596">
        <v>0.8</v>
      </c>
      <c r="BM8" s="596"/>
      <c r="BN8" s="596"/>
      <c r="BO8" s="596"/>
      <c r="BP8" s="597">
        <v>198428</v>
      </c>
      <c r="BQ8" s="597"/>
      <c r="BR8" s="597"/>
      <c r="BS8" s="597"/>
      <c r="BT8" s="597"/>
      <c r="BU8" s="597"/>
      <c r="BV8" s="597"/>
      <c r="BW8" s="601"/>
      <c r="BY8" s="590" t="s">
        <v>208</v>
      </c>
      <c r="BZ8" s="591"/>
      <c r="CA8" s="591"/>
      <c r="CB8" s="591"/>
      <c r="CC8" s="591"/>
      <c r="CD8" s="591"/>
      <c r="CE8" s="591"/>
      <c r="CF8" s="591"/>
      <c r="CG8" s="591"/>
      <c r="CH8" s="591"/>
      <c r="CI8" s="591"/>
      <c r="CJ8" s="591"/>
      <c r="CK8" s="591"/>
      <c r="CL8" s="592"/>
      <c r="CM8" s="593">
        <v>66525331</v>
      </c>
      <c r="CN8" s="594"/>
      <c r="CO8" s="594"/>
      <c r="CP8" s="594"/>
      <c r="CQ8" s="594"/>
      <c r="CR8" s="594"/>
      <c r="CS8" s="594"/>
      <c r="CT8" s="595"/>
      <c r="CU8" s="596">
        <v>15.3</v>
      </c>
      <c r="CV8" s="596"/>
      <c r="CW8" s="596"/>
      <c r="CX8" s="596"/>
      <c r="CY8" s="602">
        <v>2373472</v>
      </c>
      <c r="CZ8" s="594"/>
      <c r="DA8" s="594"/>
      <c r="DB8" s="594"/>
      <c r="DC8" s="594"/>
      <c r="DD8" s="594"/>
      <c r="DE8" s="594"/>
      <c r="DF8" s="594"/>
      <c r="DG8" s="594"/>
      <c r="DH8" s="594"/>
      <c r="DI8" s="594"/>
      <c r="DJ8" s="594"/>
      <c r="DK8" s="595"/>
      <c r="DL8" s="602">
        <v>55827917</v>
      </c>
      <c r="DM8" s="594"/>
      <c r="DN8" s="594"/>
      <c r="DO8" s="594"/>
      <c r="DP8" s="594"/>
      <c r="DQ8" s="594"/>
      <c r="DR8" s="594"/>
      <c r="DS8" s="594"/>
      <c r="DT8" s="594"/>
      <c r="DU8" s="594"/>
      <c r="DV8" s="594"/>
      <c r="DW8" s="594"/>
      <c r="DX8" s="603"/>
    </row>
    <row r="9" spans="2:138" ht="11.25" customHeight="1" x14ac:dyDescent="0.2">
      <c r="B9" s="590" t="s">
        <v>209</v>
      </c>
      <c r="C9" s="591"/>
      <c r="D9" s="591"/>
      <c r="E9" s="591"/>
      <c r="F9" s="591"/>
      <c r="G9" s="591"/>
      <c r="H9" s="591"/>
      <c r="I9" s="591"/>
      <c r="J9" s="591"/>
      <c r="K9" s="591"/>
      <c r="L9" s="591"/>
      <c r="M9" s="591"/>
      <c r="N9" s="591"/>
      <c r="O9" s="591"/>
      <c r="P9" s="591"/>
      <c r="Q9" s="592"/>
      <c r="R9" s="593" t="s">
        <v>206</v>
      </c>
      <c r="S9" s="594"/>
      <c r="T9" s="594"/>
      <c r="U9" s="594"/>
      <c r="V9" s="594"/>
      <c r="W9" s="594"/>
      <c r="X9" s="594"/>
      <c r="Y9" s="595"/>
      <c r="Z9" s="596" t="s">
        <v>131</v>
      </c>
      <c r="AA9" s="596"/>
      <c r="AB9" s="596"/>
      <c r="AC9" s="596"/>
      <c r="AD9" s="597" t="s">
        <v>131</v>
      </c>
      <c r="AE9" s="597"/>
      <c r="AF9" s="597"/>
      <c r="AG9" s="597"/>
      <c r="AH9" s="597"/>
      <c r="AI9" s="597"/>
      <c r="AJ9" s="597"/>
      <c r="AK9" s="597"/>
      <c r="AL9" s="598" t="s">
        <v>131</v>
      </c>
      <c r="AM9" s="599"/>
      <c r="AN9" s="599"/>
      <c r="AO9" s="600"/>
      <c r="AP9" s="590" t="s">
        <v>210</v>
      </c>
      <c r="AQ9" s="591"/>
      <c r="AR9" s="591"/>
      <c r="AS9" s="591"/>
      <c r="AT9" s="591"/>
      <c r="AU9" s="591"/>
      <c r="AV9" s="591"/>
      <c r="AW9" s="591"/>
      <c r="AX9" s="591"/>
      <c r="AY9" s="591"/>
      <c r="AZ9" s="591"/>
      <c r="BA9" s="591"/>
      <c r="BB9" s="591"/>
      <c r="BC9" s="592"/>
      <c r="BD9" s="593">
        <v>22349242</v>
      </c>
      <c r="BE9" s="594"/>
      <c r="BF9" s="594"/>
      <c r="BG9" s="594"/>
      <c r="BH9" s="594"/>
      <c r="BI9" s="594"/>
      <c r="BJ9" s="594"/>
      <c r="BK9" s="595"/>
      <c r="BL9" s="596">
        <v>22.2</v>
      </c>
      <c r="BM9" s="596"/>
      <c r="BN9" s="596"/>
      <c r="BO9" s="596"/>
      <c r="BP9" s="597" t="s">
        <v>206</v>
      </c>
      <c r="BQ9" s="597"/>
      <c r="BR9" s="597"/>
      <c r="BS9" s="597"/>
      <c r="BT9" s="597"/>
      <c r="BU9" s="597"/>
      <c r="BV9" s="597"/>
      <c r="BW9" s="601"/>
      <c r="BY9" s="590" t="s">
        <v>211</v>
      </c>
      <c r="BZ9" s="591"/>
      <c r="CA9" s="591"/>
      <c r="CB9" s="591"/>
      <c r="CC9" s="591"/>
      <c r="CD9" s="591"/>
      <c r="CE9" s="591"/>
      <c r="CF9" s="591"/>
      <c r="CG9" s="591"/>
      <c r="CH9" s="591"/>
      <c r="CI9" s="591"/>
      <c r="CJ9" s="591"/>
      <c r="CK9" s="591"/>
      <c r="CL9" s="592"/>
      <c r="CM9" s="593">
        <v>14159174</v>
      </c>
      <c r="CN9" s="594"/>
      <c r="CO9" s="594"/>
      <c r="CP9" s="594"/>
      <c r="CQ9" s="594"/>
      <c r="CR9" s="594"/>
      <c r="CS9" s="594"/>
      <c r="CT9" s="595"/>
      <c r="CU9" s="596">
        <v>3.3</v>
      </c>
      <c r="CV9" s="596"/>
      <c r="CW9" s="596"/>
      <c r="CX9" s="596"/>
      <c r="CY9" s="602">
        <v>2236069</v>
      </c>
      <c r="CZ9" s="594"/>
      <c r="DA9" s="594"/>
      <c r="DB9" s="594"/>
      <c r="DC9" s="594"/>
      <c r="DD9" s="594"/>
      <c r="DE9" s="594"/>
      <c r="DF9" s="594"/>
      <c r="DG9" s="594"/>
      <c r="DH9" s="594"/>
      <c r="DI9" s="594"/>
      <c r="DJ9" s="594"/>
      <c r="DK9" s="595"/>
      <c r="DL9" s="602">
        <v>9518967</v>
      </c>
      <c r="DM9" s="594"/>
      <c r="DN9" s="594"/>
      <c r="DO9" s="594"/>
      <c r="DP9" s="594"/>
      <c r="DQ9" s="594"/>
      <c r="DR9" s="594"/>
      <c r="DS9" s="594"/>
      <c r="DT9" s="594"/>
      <c r="DU9" s="594"/>
      <c r="DV9" s="594"/>
      <c r="DW9" s="594"/>
      <c r="DX9" s="603"/>
    </row>
    <row r="10" spans="2:138" ht="11.25" customHeight="1" x14ac:dyDescent="0.2">
      <c r="B10" s="590" t="s">
        <v>212</v>
      </c>
      <c r="C10" s="591"/>
      <c r="D10" s="591"/>
      <c r="E10" s="591"/>
      <c r="F10" s="591"/>
      <c r="G10" s="591"/>
      <c r="H10" s="591"/>
      <c r="I10" s="591"/>
      <c r="J10" s="591"/>
      <c r="K10" s="591"/>
      <c r="L10" s="591"/>
      <c r="M10" s="591"/>
      <c r="N10" s="591"/>
      <c r="O10" s="591"/>
      <c r="P10" s="591"/>
      <c r="Q10" s="592"/>
      <c r="R10" s="593">
        <v>77618</v>
      </c>
      <c r="S10" s="594"/>
      <c r="T10" s="594"/>
      <c r="U10" s="594"/>
      <c r="V10" s="594"/>
      <c r="W10" s="594"/>
      <c r="X10" s="594"/>
      <c r="Y10" s="595"/>
      <c r="Z10" s="596">
        <v>0</v>
      </c>
      <c r="AA10" s="596"/>
      <c r="AB10" s="596"/>
      <c r="AC10" s="596"/>
      <c r="AD10" s="597">
        <v>77618</v>
      </c>
      <c r="AE10" s="597"/>
      <c r="AF10" s="597"/>
      <c r="AG10" s="597"/>
      <c r="AH10" s="597"/>
      <c r="AI10" s="597"/>
      <c r="AJ10" s="597"/>
      <c r="AK10" s="597"/>
      <c r="AL10" s="598">
        <v>0</v>
      </c>
      <c r="AM10" s="599"/>
      <c r="AN10" s="599"/>
      <c r="AO10" s="600"/>
      <c r="AP10" s="590" t="s">
        <v>213</v>
      </c>
      <c r="AQ10" s="591"/>
      <c r="AR10" s="591"/>
      <c r="AS10" s="591"/>
      <c r="AT10" s="591"/>
      <c r="AU10" s="591"/>
      <c r="AV10" s="591"/>
      <c r="AW10" s="591"/>
      <c r="AX10" s="591"/>
      <c r="AY10" s="591"/>
      <c r="AZ10" s="591"/>
      <c r="BA10" s="591"/>
      <c r="BB10" s="591"/>
      <c r="BC10" s="592"/>
      <c r="BD10" s="593">
        <v>985691</v>
      </c>
      <c r="BE10" s="594"/>
      <c r="BF10" s="594"/>
      <c r="BG10" s="594"/>
      <c r="BH10" s="594"/>
      <c r="BI10" s="594"/>
      <c r="BJ10" s="594"/>
      <c r="BK10" s="595"/>
      <c r="BL10" s="596">
        <v>1</v>
      </c>
      <c r="BM10" s="596"/>
      <c r="BN10" s="596"/>
      <c r="BO10" s="596"/>
      <c r="BP10" s="597">
        <v>47059</v>
      </c>
      <c r="BQ10" s="597"/>
      <c r="BR10" s="597"/>
      <c r="BS10" s="597"/>
      <c r="BT10" s="597"/>
      <c r="BU10" s="597"/>
      <c r="BV10" s="597"/>
      <c r="BW10" s="601"/>
      <c r="BY10" s="590" t="s">
        <v>214</v>
      </c>
      <c r="BZ10" s="591"/>
      <c r="CA10" s="591"/>
      <c r="CB10" s="591"/>
      <c r="CC10" s="591"/>
      <c r="CD10" s="591"/>
      <c r="CE10" s="591"/>
      <c r="CF10" s="591"/>
      <c r="CG10" s="591"/>
      <c r="CH10" s="591"/>
      <c r="CI10" s="591"/>
      <c r="CJ10" s="591"/>
      <c r="CK10" s="591"/>
      <c r="CL10" s="592"/>
      <c r="CM10" s="593">
        <v>1347943</v>
      </c>
      <c r="CN10" s="594"/>
      <c r="CO10" s="594"/>
      <c r="CP10" s="594"/>
      <c r="CQ10" s="594"/>
      <c r="CR10" s="594"/>
      <c r="CS10" s="594"/>
      <c r="CT10" s="595"/>
      <c r="CU10" s="596">
        <v>0.3</v>
      </c>
      <c r="CV10" s="596"/>
      <c r="CW10" s="596"/>
      <c r="CX10" s="596"/>
      <c r="CY10" s="602">
        <v>39246</v>
      </c>
      <c r="CZ10" s="594"/>
      <c r="DA10" s="594"/>
      <c r="DB10" s="594"/>
      <c r="DC10" s="594"/>
      <c r="DD10" s="594"/>
      <c r="DE10" s="594"/>
      <c r="DF10" s="594"/>
      <c r="DG10" s="594"/>
      <c r="DH10" s="594"/>
      <c r="DI10" s="594"/>
      <c r="DJ10" s="594"/>
      <c r="DK10" s="595"/>
      <c r="DL10" s="602">
        <v>742415</v>
      </c>
      <c r="DM10" s="594"/>
      <c r="DN10" s="594"/>
      <c r="DO10" s="594"/>
      <c r="DP10" s="594"/>
      <c r="DQ10" s="594"/>
      <c r="DR10" s="594"/>
      <c r="DS10" s="594"/>
      <c r="DT10" s="594"/>
      <c r="DU10" s="594"/>
      <c r="DV10" s="594"/>
      <c r="DW10" s="594"/>
      <c r="DX10" s="603"/>
    </row>
    <row r="11" spans="2:138" ht="11.25" customHeight="1" x14ac:dyDescent="0.2">
      <c r="B11" s="590" t="s">
        <v>215</v>
      </c>
      <c r="C11" s="591"/>
      <c r="D11" s="591"/>
      <c r="E11" s="591"/>
      <c r="F11" s="591"/>
      <c r="G11" s="591"/>
      <c r="H11" s="591"/>
      <c r="I11" s="591"/>
      <c r="J11" s="591"/>
      <c r="K11" s="591"/>
      <c r="L11" s="591"/>
      <c r="M11" s="591"/>
      <c r="N11" s="591"/>
      <c r="O11" s="591"/>
      <c r="P11" s="591"/>
      <c r="Q11" s="592"/>
      <c r="R11" s="593">
        <v>24603</v>
      </c>
      <c r="S11" s="594"/>
      <c r="T11" s="594"/>
      <c r="U11" s="594"/>
      <c r="V11" s="594"/>
      <c r="W11" s="594"/>
      <c r="X11" s="594"/>
      <c r="Y11" s="595"/>
      <c r="Z11" s="596">
        <v>0</v>
      </c>
      <c r="AA11" s="596"/>
      <c r="AB11" s="596"/>
      <c r="AC11" s="596"/>
      <c r="AD11" s="597">
        <v>24603</v>
      </c>
      <c r="AE11" s="597"/>
      <c r="AF11" s="597"/>
      <c r="AG11" s="597"/>
      <c r="AH11" s="597"/>
      <c r="AI11" s="597"/>
      <c r="AJ11" s="597"/>
      <c r="AK11" s="597"/>
      <c r="AL11" s="598">
        <v>0</v>
      </c>
      <c r="AM11" s="599"/>
      <c r="AN11" s="599"/>
      <c r="AO11" s="600"/>
      <c r="AP11" s="590" t="s">
        <v>216</v>
      </c>
      <c r="AQ11" s="591"/>
      <c r="AR11" s="591"/>
      <c r="AS11" s="591"/>
      <c r="AT11" s="591"/>
      <c r="AU11" s="591"/>
      <c r="AV11" s="591"/>
      <c r="AW11" s="591"/>
      <c r="AX11" s="591"/>
      <c r="AY11" s="591"/>
      <c r="AZ11" s="591"/>
      <c r="BA11" s="591"/>
      <c r="BB11" s="591"/>
      <c r="BC11" s="592"/>
      <c r="BD11" s="593">
        <v>2102931</v>
      </c>
      <c r="BE11" s="594"/>
      <c r="BF11" s="594"/>
      <c r="BG11" s="594"/>
      <c r="BH11" s="594"/>
      <c r="BI11" s="594"/>
      <c r="BJ11" s="594"/>
      <c r="BK11" s="595"/>
      <c r="BL11" s="596">
        <v>2.1</v>
      </c>
      <c r="BM11" s="596"/>
      <c r="BN11" s="596"/>
      <c r="BO11" s="596"/>
      <c r="BP11" s="597">
        <v>381972</v>
      </c>
      <c r="BQ11" s="597"/>
      <c r="BR11" s="597"/>
      <c r="BS11" s="597"/>
      <c r="BT11" s="597"/>
      <c r="BU11" s="597"/>
      <c r="BV11" s="597"/>
      <c r="BW11" s="601"/>
      <c r="BY11" s="590" t="s">
        <v>217</v>
      </c>
      <c r="BZ11" s="591"/>
      <c r="CA11" s="591"/>
      <c r="CB11" s="591"/>
      <c r="CC11" s="591"/>
      <c r="CD11" s="591"/>
      <c r="CE11" s="591"/>
      <c r="CF11" s="591"/>
      <c r="CG11" s="591"/>
      <c r="CH11" s="591"/>
      <c r="CI11" s="591"/>
      <c r="CJ11" s="591"/>
      <c r="CK11" s="591"/>
      <c r="CL11" s="592"/>
      <c r="CM11" s="593">
        <v>34037689</v>
      </c>
      <c r="CN11" s="594"/>
      <c r="CO11" s="594"/>
      <c r="CP11" s="594"/>
      <c r="CQ11" s="594"/>
      <c r="CR11" s="594"/>
      <c r="CS11" s="594"/>
      <c r="CT11" s="595"/>
      <c r="CU11" s="596">
        <v>7.8</v>
      </c>
      <c r="CV11" s="596"/>
      <c r="CW11" s="596"/>
      <c r="CX11" s="596"/>
      <c r="CY11" s="602">
        <v>23297728</v>
      </c>
      <c r="CZ11" s="594"/>
      <c r="DA11" s="594"/>
      <c r="DB11" s="594"/>
      <c r="DC11" s="594"/>
      <c r="DD11" s="594"/>
      <c r="DE11" s="594"/>
      <c r="DF11" s="594"/>
      <c r="DG11" s="594"/>
      <c r="DH11" s="594"/>
      <c r="DI11" s="594"/>
      <c r="DJ11" s="594"/>
      <c r="DK11" s="595"/>
      <c r="DL11" s="602">
        <v>12978442</v>
      </c>
      <c r="DM11" s="594"/>
      <c r="DN11" s="594"/>
      <c r="DO11" s="594"/>
      <c r="DP11" s="594"/>
      <c r="DQ11" s="594"/>
      <c r="DR11" s="594"/>
      <c r="DS11" s="594"/>
      <c r="DT11" s="594"/>
      <c r="DU11" s="594"/>
      <c r="DV11" s="594"/>
      <c r="DW11" s="594"/>
      <c r="DX11" s="603"/>
    </row>
    <row r="12" spans="2:138" ht="11.25" customHeight="1" x14ac:dyDescent="0.2">
      <c r="B12" s="590" t="s">
        <v>218</v>
      </c>
      <c r="C12" s="591"/>
      <c r="D12" s="591"/>
      <c r="E12" s="591"/>
      <c r="F12" s="591"/>
      <c r="G12" s="591"/>
      <c r="H12" s="591"/>
      <c r="I12" s="591"/>
      <c r="J12" s="591"/>
      <c r="K12" s="591"/>
      <c r="L12" s="591"/>
      <c r="M12" s="591"/>
      <c r="N12" s="591"/>
      <c r="O12" s="591"/>
      <c r="P12" s="591"/>
      <c r="Q12" s="592"/>
      <c r="R12" s="593">
        <v>11836445</v>
      </c>
      <c r="S12" s="594"/>
      <c r="T12" s="594"/>
      <c r="U12" s="594"/>
      <c r="V12" s="594"/>
      <c r="W12" s="594"/>
      <c r="X12" s="594"/>
      <c r="Y12" s="595"/>
      <c r="Z12" s="596">
        <v>2.7</v>
      </c>
      <c r="AA12" s="596"/>
      <c r="AB12" s="596"/>
      <c r="AC12" s="596"/>
      <c r="AD12" s="597">
        <v>11836445</v>
      </c>
      <c r="AE12" s="597"/>
      <c r="AF12" s="597"/>
      <c r="AG12" s="597"/>
      <c r="AH12" s="597"/>
      <c r="AI12" s="597"/>
      <c r="AJ12" s="597"/>
      <c r="AK12" s="597"/>
      <c r="AL12" s="598">
        <v>4.9000000000000004</v>
      </c>
      <c r="AM12" s="599"/>
      <c r="AN12" s="599"/>
      <c r="AO12" s="600"/>
      <c r="AP12" s="590" t="s">
        <v>219</v>
      </c>
      <c r="AQ12" s="591"/>
      <c r="AR12" s="591"/>
      <c r="AS12" s="591"/>
      <c r="AT12" s="591"/>
      <c r="AU12" s="591"/>
      <c r="AV12" s="591"/>
      <c r="AW12" s="591"/>
      <c r="AX12" s="591"/>
      <c r="AY12" s="591"/>
      <c r="AZ12" s="591"/>
      <c r="BA12" s="591"/>
      <c r="BB12" s="591"/>
      <c r="BC12" s="592"/>
      <c r="BD12" s="593">
        <v>324902</v>
      </c>
      <c r="BE12" s="594"/>
      <c r="BF12" s="594"/>
      <c r="BG12" s="594"/>
      <c r="BH12" s="594"/>
      <c r="BI12" s="594"/>
      <c r="BJ12" s="594"/>
      <c r="BK12" s="595"/>
      <c r="BL12" s="596">
        <v>0.3</v>
      </c>
      <c r="BM12" s="596"/>
      <c r="BN12" s="596"/>
      <c r="BO12" s="596"/>
      <c r="BP12" s="597" t="s">
        <v>220</v>
      </c>
      <c r="BQ12" s="597"/>
      <c r="BR12" s="597"/>
      <c r="BS12" s="597"/>
      <c r="BT12" s="597"/>
      <c r="BU12" s="597"/>
      <c r="BV12" s="597"/>
      <c r="BW12" s="601"/>
      <c r="BY12" s="590" t="s">
        <v>221</v>
      </c>
      <c r="BZ12" s="591"/>
      <c r="CA12" s="591"/>
      <c r="CB12" s="591"/>
      <c r="CC12" s="591"/>
      <c r="CD12" s="591"/>
      <c r="CE12" s="591"/>
      <c r="CF12" s="591"/>
      <c r="CG12" s="591"/>
      <c r="CH12" s="591"/>
      <c r="CI12" s="591"/>
      <c r="CJ12" s="591"/>
      <c r="CK12" s="591"/>
      <c r="CL12" s="592"/>
      <c r="CM12" s="593">
        <v>32614793</v>
      </c>
      <c r="CN12" s="594"/>
      <c r="CO12" s="594"/>
      <c r="CP12" s="594"/>
      <c r="CQ12" s="594"/>
      <c r="CR12" s="594"/>
      <c r="CS12" s="594"/>
      <c r="CT12" s="595"/>
      <c r="CU12" s="596">
        <v>7.5</v>
      </c>
      <c r="CV12" s="596"/>
      <c r="CW12" s="596"/>
      <c r="CX12" s="596"/>
      <c r="CY12" s="602">
        <v>1700239</v>
      </c>
      <c r="CZ12" s="594"/>
      <c r="DA12" s="594"/>
      <c r="DB12" s="594"/>
      <c r="DC12" s="594"/>
      <c r="DD12" s="594"/>
      <c r="DE12" s="594"/>
      <c r="DF12" s="594"/>
      <c r="DG12" s="594"/>
      <c r="DH12" s="594"/>
      <c r="DI12" s="594"/>
      <c r="DJ12" s="594"/>
      <c r="DK12" s="595"/>
      <c r="DL12" s="602">
        <v>8455524</v>
      </c>
      <c r="DM12" s="594"/>
      <c r="DN12" s="594"/>
      <c r="DO12" s="594"/>
      <c r="DP12" s="594"/>
      <c r="DQ12" s="594"/>
      <c r="DR12" s="594"/>
      <c r="DS12" s="594"/>
      <c r="DT12" s="594"/>
      <c r="DU12" s="594"/>
      <c r="DV12" s="594"/>
      <c r="DW12" s="594"/>
      <c r="DX12" s="603"/>
    </row>
    <row r="13" spans="2:138" ht="11.25" customHeight="1" x14ac:dyDescent="0.2">
      <c r="B13" s="590" t="s">
        <v>222</v>
      </c>
      <c r="C13" s="591"/>
      <c r="D13" s="591"/>
      <c r="E13" s="591"/>
      <c r="F13" s="591"/>
      <c r="G13" s="591"/>
      <c r="H13" s="591"/>
      <c r="I13" s="591"/>
      <c r="J13" s="591"/>
      <c r="K13" s="591"/>
      <c r="L13" s="591"/>
      <c r="M13" s="591"/>
      <c r="N13" s="591"/>
      <c r="O13" s="591"/>
      <c r="P13" s="591"/>
      <c r="Q13" s="592"/>
      <c r="R13" s="593" t="s">
        <v>206</v>
      </c>
      <c r="S13" s="594"/>
      <c r="T13" s="594"/>
      <c r="U13" s="594"/>
      <c r="V13" s="594"/>
      <c r="W13" s="594"/>
      <c r="X13" s="594"/>
      <c r="Y13" s="595"/>
      <c r="Z13" s="596" t="s">
        <v>206</v>
      </c>
      <c r="AA13" s="596"/>
      <c r="AB13" s="596"/>
      <c r="AC13" s="596"/>
      <c r="AD13" s="597" t="s">
        <v>131</v>
      </c>
      <c r="AE13" s="597"/>
      <c r="AF13" s="597"/>
      <c r="AG13" s="597"/>
      <c r="AH13" s="597"/>
      <c r="AI13" s="597"/>
      <c r="AJ13" s="597"/>
      <c r="AK13" s="597"/>
      <c r="AL13" s="598" t="s">
        <v>131</v>
      </c>
      <c r="AM13" s="599"/>
      <c r="AN13" s="599"/>
      <c r="AO13" s="600"/>
      <c r="AP13" s="590" t="s">
        <v>223</v>
      </c>
      <c r="AQ13" s="591"/>
      <c r="AR13" s="591"/>
      <c r="AS13" s="591"/>
      <c r="AT13" s="591"/>
      <c r="AU13" s="591"/>
      <c r="AV13" s="591"/>
      <c r="AW13" s="591"/>
      <c r="AX13" s="591"/>
      <c r="AY13" s="591"/>
      <c r="AZ13" s="591"/>
      <c r="BA13" s="591"/>
      <c r="BB13" s="591"/>
      <c r="BC13" s="592"/>
      <c r="BD13" s="593">
        <v>491981</v>
      </c>
      <c r="BE13" s="594"/>
      <c r="BF13" s="594"/>
      <c r="BG13" s="594"/>
      <c r="BH13" s="594"/>
      <c r="BI13" s="594"/>
      <c r="BJ13" s="594"/>
      <c r="BK13" s="595"/>
      <c r="BL13" s="596">
        <v>0.5</v>
      </c>
      <c r="BM13" s="596"/>
      <c r="BN13" s="596"/>
      <c r="BO13" s="596"/>
      <c r="BP13" s="597" t="s">
        <v>206</v>
      </c>
      <c r="BQ13" s="597"/>
      <c r="BR13" s="597"/>
      <c r="BS13" s="597"/>
      <c r="BT13" s="597"/>
      <c r="BU13" s="597"/>
      <c r="BV13" s="597"/>
      <c r="BW13" s="601"/>
      <c r="BY13" s="590" t="s">
        <v>224</v>
      </c>
      <c r="BZ13" s="591"/>
      <c r="CA13" s="591"/>
      <c r="CB13" s="591"/>
      <c r="CC13" s="591"/>
      <c r="CD13" s="591"/>
      <c r="CE13" s="591"/>
      <c r="CF13" s="591"/>
      <c r="CG13" s="591"/>
      <c r="CH13" s="591"/>
      <c r="CI13" s="591"/>
      <c r="CJ13" s="591"/>
      <c r="CK13" s="591"/>
      <c r="CL13" s="592"/>
      <c r="CM13" s="593">
        <v>53980116</v>
      </c>
      <c r="CN13" s="594"/>
      <c r="CO13" s="594"/>
      <c r="CP13" s="594"/>
      <c r="CQ13" s="594"/>
      <c r="CR13" s="594"/>
      <c r="CS13" s="594"/>
      <c r="CT13" s="595"/>
      <c r="CU13" s="596">
        <v>12.4</v>
      </c>
      <c r="CV13" s="596"/>
      <c r="CW13" s="596"/>
      <c r="CX13" s="596"/>
      <c r="CY13" s="602">
        <v>47340049</v>
      </c>
      <c r="CZ13" s="594"/>
      <c r="DA13" s="594"/>
      <c r="DB13" s="594"/>
      <c r="DC13" s="594"/>
      <c r="DD13" s="594"/>
      <c r="DE13" s="594"/>
      <c r="DF13" s="594"/>
      <c r="DG13" s="594"/>
      <c r="DH13" s="594"/>
      <c r="DI13" s="594"/>
      <c r="DJ13" s="594"/>
      <c r="DK13" s="595"/>
      <c r="DL13" s="602">
        <v>12073604</v>
      </c>
      <c r="DM13" s="594"/>
      <c r="DN13" s="594"/>
      <c r="DO13" s="594"/>
      <c r="DP13" s="594"/>
      <c r="DQ13" s="594"/>
      <c r="DR13" s="594"/>
      <c r="DS13" s="594"/>
      <c r="DT13" s="594"/>
      <c r="DU13" s="594"/>
      <c r="DV13" s="594"/>
      <c r="DW13" s="594"/>
      <c r="DX13" s="603"/>
    </row>
    <row r="14" spans="2:138" ht="11.25" customHeight="1" x14ac:dyDescent="0.2">
      <c r="B14" s="590" t="s">
        <v>225</v>
      </c>
      <c r="C14" s="591"/>
      <c r="D14" s="591"/>
      <c r="E14" s="591"/>
      <c r="F14" s="591"/>
      <c r="G14" s="591"/>
      <c r="H14" s="591"/>
      <c r="I14" s="591"/>
      <c r="J14" s="591"/>
      <c r="K14" s="591"/>
      <c r="L14" s="591"/>
      <c r="M14" s="591"/>
      <c r="N14" s="591"/>
      <c r="O14" s="591"/>
      <c r="P14" s="591"/>
      <c r="Q14" s="592"/>
      <c r="R14" s="593">
        <v>299939</v>
      </c>
      <c r="S14" s="594"/>
      <c r="T14" s="594"/>
      <c r="U14" s="594"/>
      <c r="V14" s="594"/>
      <c r="W14" s="594"/>
      <c r="X14" s="594"/>
      <c r="Y14" s="595"/>
      <c r="Z14" s="596">
        <v>0.1</v>
      </c>
      <c r="AA14" s="596"/>
      <c r="AB14" s="596"/>
      <c r="AC14" s="596"/>
      <c r="AD14" s="597">
        <v>299939</v>
      </c>
      <c r="AE14" s="597"/>
      <c r="AF14" s="597"/>
      <c r="AG14" s="597"/>
      <c r="AH14" s="597"/>
      <c r="AI14" s="597"/>
      <c r="AJ14" s="597"/>
      <c r="AK14" s="597"/>
      <c r="AL14" s="598">
        <v>0.1</v>
      </c>
      <c r="AM14" s="599"/>
      <c r="AN14" s="599"/>
      <c r="AO14" s="600"/>
      <c r="AP14" s="590" t="s">
        <v>226</v>
      </c>
      <c r="AQ14" s="591"/>
      <c r="AR14" s="591"/>
      <c r="AS14" s="591"/>
      <c r="AT14" s="591"/>
      <c r="AU14" s="591"/>
      <c r="AV14" s="591"/>
      <c r="AW14" s="591"/>
      <c r="AX14" s="591"/>
      <c r="AY14" s="591"/>
      <c r="AZ14" s="591"/>
      <c r="BA14" s="591"/>
      <c r="BB14" s="591"/>
      <c r="BC14" s="592"/>
      <c r="BD14" s="593">
        <v>500099</v>
      </c>
      <c r="BE14" s="594"/>
      <c r="BF14" s="594"/>
      <c r="BG14" s="594"/>
      <c r="BH14" s="594"/>
      <c r="BI14" s="594"/>
      <c r="BJ14" s="594"/>
      <c r="BK14" s="595"/>
      <c r="BL14" s="596">
        <v>0.5</v>
      </c>
      <c r="BM14" s="596"/>
      <c r="BN14" s="596"/>
      <c r="BO14" s="596"/>
      <c r="BP14" s="597" t="s">
        <v>206</v>
      </c>
      <c r="BQ14" s="597"/>
      <c r="BR14" s="597"/>
      <c r="BS14" s="597"/>
      <c r="BT14" s="597"/>
      <c r="BU14" s="597"/>
      <c r="BV14" s="597"/>
      <c r="BW14" s="601"/>
      <c r="BY14" s="590" t="s">
        <v>227</v>
      </c>
      <c r="BZ14" s="591"/>
      <c r="CA14" s="591"/>
      <c r="CB14" s="591"/>
      <c r="CC14" s="591"/>
      <c r="CD14" s="591"/>
      <c r="CE14" s="591"/>
      <c r="CF14" s="591"/>
      <c r="CG14" s="591"/>
      <c r="CH14" s="591"/>
      <c r="CI14" s="591"/>
      <c r="CJ14" s="591"/>
      <c r="CK14" s="591"/>
      <c r="CL14" s="592"/>
      <c r="CM14" s="593">
        <v>20857375</v>
      </c>
      <c r="CN14" s="594"/>
      <c r="CO14" s="594"/>
      <c r="CP14" s="594"/>
      <c r="CQ14" s="594"/>
      <c r="CR14" s="594"/>
      <c r="CS14" s="594"/>
      <c r="CT14" s="595"/>
      <c r="CU14" s="596">
        <v>4.8</v>
      </c>
      <c r="CV14" s="596"/>
      <c r="CW14" s="596"/>
      <c r="CX14" s="596"/>
      <c r="CY14" s="602">
        <v>1291370</v>
      </c>
      <c r="CZ14" s="594"/>
      <c r="DA14" s="594"/>
      <c r="DB14" s="594"/>
      <c r="DC14" s="594"/>
      <c r="DD14" s="594"/>
      <c r="DE14" s="594"/>
      <c r="DF14" s="594"/>
      <c r="DG14" s="594"/>
      <c r="DH14" s="594"/>
      <c r="DI14" s="594"/>
      <c r="DJ14" s="594"/>
      <c r="DK14" s="595"/>
      <c r="DL14" s="602">
        <v>18855638</v>
      </c>
      <c r="DM14" s="594"/>
      <c r="DN14" s="594"/>
      <c r="DO14" s="594"/>
      <c r="DP14" s="594"/>
      <c r="DQ14" s="594"/>
      <c r="DR14" s="594"/>
      <c r="DS14" s="594"/>
      <c r="DT14" s="594"/>
      <c r="DU14" s="594"/>
      <c r="DV14" s="594"/>
      <c r="DW14" s="594"/>
      <c r="DX14" s="603"/>
    </row>
    <row r="15" spans="2:138" ht="11.25" customHeight="1" x14ac:dyDescent="0.2">
      <c r="B15" s="590" t="s">
        <v>228</v>
      </c>
      <c r="C15" s="591"/>
      <c r="D15" s="591"/>
      <c r="E15" s="591"/>
      <c r="F15" s="591"/>
      <c r="G15" s="591"/>
      <c r="H15" s="591"/>
      <c r="I15" s="591"/>
      <c r="J15" s="591"/>
      <c r="K15" s="591"/>
      <c r="L15" s="591"/>
      <c r="M15" s="591"/>
      <c r="N15" s="591"/>
      <c r="O15" s="591"/>
      <c r="P15" s="591"/>
      <c r="Q15" s="592"/>
      <c r="R15" s="593">
        <v>146544569</v>
      </c>
      <c r="S15" s="594"/>
      <c r="T15" s="594"/>
      <c r="U15" s="594"/>
      <c r="V15" s="594"/>
      <c r="W15" s="594"/>
      <c r="X15" s="594"/>
      <c r="Y15" s="595"/>
      <c r="Z15" s="596">
        <v>33.1</v>
      </c>
      <c r="AA15" s="596"/>
      <c r="AB15" s="596"/>
      <c r="AC15" s="596"/>
      <c r="AD15" s="597">
        <v>143674446</v>
      </c>
      <c r="AE15" s="597"/>
      <c r="AF15" s="597"/>
      <c r="AG15" s="597"/>
      <c r="AH15" s="597"/>
      <c r="AI15" s="597"/>
      <c r="AJ15" s="597"/>
      <c r="AK15" s="597"/>
      <c r="AL15" s="598">
        <v>59.9</v>
      </c>
      <c r="AM15" s="599"/>
      <c r="AN15" s="599"/>
      <c r="AO15" s="600"/>
      <c r="AP15" s="590" t="s">
        <v>229</v>
      </c>
      <c r="AQ15" s="591"/>
      <c r="AR15" s="591"/>
      <c r="AS15" s="591"/>
      <c r="AT15" s="591"/>
      <c r="AU15" s="591"/>
      <c r="AV15" s="591"/>
      <c r="AW15" s="591"/>
      <c r="AX15" s="591"/>
      <c r="AY15" s="591"/>
      <c r="AZ15" s="591"/>
      <c r="BA15" s="591"/>
      <c r="BB15" s="591"/>
      <c r="BC15" s="592"/>
      <c r="BD15" s="593">
        <v>17975945</v>
      </c>
      <c r="BE15" s="594"/>
      <c r="BF15" s="594"/>
      <c r="BG15" s="594"/>
      <c r="BH15" s="594"/>
      <c r="BI15" s="594"/>
      <c r="BJ15" s="594"/>
      <c r="BK15" s="595"/>
      <c r="BL15" s="596">
        <v>17.8</v>
      </c>
      <c r="BM15" s="596"/>
      <c r="BN15" s="596"/>
      <c r="BO15" s="596"/>
      <c r="BP15" s="597" t="s">
        <v>131</v>
      </c>
      <c r="BQ15" s="597"/>
      <c r="BR15" s="597"/>
      <c r="BS15" s="597"/>
      <c r="BT15" s="597"/>
      <c r="BU15" s="597"/>
      <c r="BV15" s="597"/>
      <c r="BW15" s="601"/>
      <c r="BY15" s="590" t="s">
        <v>230</v>
      </c>
      <c r="BZ15" s="591"/>
      <c r="CA15" s="591"/>
      <c r="CB15" s="591"/>
      <c r="CC15" s="591"/>
      <c r="CD15" s="591"/>
      <c r="CE15" s="591"/>
      <c r="CF15" s="591"/>
      <c r="CG15" s="591"/>
      <c r="CH15" s="591"/>
      <c r="CI15" s="591"/>
      <c r="CJ15" s="591"/>
      <c r="CK15" s="591"/>
      <c r="CL15" s="592"/>
      <c r="CM15" s="593" t="s">
        <v>206</v>
      </c>
      <c r="CN15" s="594"/>
      <c r="CO15" s="594"/>
      <c r="CP15" s="594"/>
      <c r="CQ15" s="594"/>
      <c r="CR15" s="594"/>
      <c r="CS15" s="594"/>
      <c r="CT15" s="595"/>
      <c r="CU15" s="596" t="s">
        <v>131</v>
      </c>
      <c r="CV15" s="596"/>
      <c r="CW15" s="596"/>
      <c r="CX15" s="596"/>
      <c r="CY15" s="602" t="s">
        <v>220</v>
      </c>
      <c r="CZ15" s="594"/>
      <c r="DA15" s="594"/>
      <c r="DB15" s="594"/>
      <c r="DC15" s="594"/>
      <c r="DD15" s="594"/>
      <c r="DE15" s="594"/>
      <c r="DF15" s="594"/>
      <c r="DG15" s="594"/>
      <c r="DH15" s="594"/>
      <c r="DI15" s="594"/>
      <c r="DJ15" s="594"/>
      <c r="DK15" s="595"/>
      <c r="DL15" s="602" t="s">
        <v>220</v>
      </c>
      <c r="DM15" s="594"/>
      <c r="DN15" s="594"/>
      <c r="DO15" s="594"/>
      <c r="DP15" s="594"/>
      <c r="DQ15" s="594"/>
      <c r="DR15" s="594"/>
      <c r="DS15" s="594"/>
      <c r="DT15" s="594"/>
      <c r="DU15" s="594"/>
      <c r="DV15" s="594"/>
      <c r="DW15" s="594"/>
      <c r="DX15" s="603"/>
    </row>
    <row r="16" spans="2:138" ht="11.25" customHeight="1" x14ac:dyDescent="0.2">
      <c r="B16" s="590" t="s">
        <v>231</v>
      </c>
      <c r="C16" s="591"/>
      <c r="D16" s="591"/>
      <c r="E16" s="591"/>
      <c r="F16" s="591"/>
      <c r="G16" s="591"/>
      <c r="H16" s="591"/>
      <c r="I16" s="591"/>
      <c r="J16" s="591"/>
      <c r="K16" s="591"/>
      <c r="L16" s="591"/>
      <c r="M16" s="591"/>
      <c r="N16" s="591"/>
      <c r="O16" s="591"/>
      <c r="P16" s="591"/>
      <c r="Q16" s="592"/>
      <c r="R16" s="593">
        <v>143674446</v>
      </c>
      <c r="S16" s="594"/>
      <c r="T16" s="594"/>
      <c r="U16" s="594"/>
      <c r="V16" s="594"/>
      <c r="W16" s="594"/>
      <c r="X16" s="594"/>
      <c r="Y16" s="595"/>
      <c r="Z16" s="598">
        <v>32.4</v>
      </c>
      <c r="AA16" s="599"/>
      <c r="AB16" s="599"/>
      <c r="AC16" s="604"/>
      <c r="AD16" s="602">
        <v>143674446</v>
      </c>
      <c r="AE16" s="594"/>
      <c r="AF16" s="594"/>
      <c r="AG16" s="594"/>
      <c r="AH16" s="594"/>
      <c r="AI16" s="594"/>
      <c r="AJ16" s="594"/>
      <c r="AK16" s="595"/>
      <c r="AL16" s="598">
        <v>59.9</v>
      </c>
      <c r="AM16" s="599"/>
      <c r="AN16" s="599"/>
      <c r="AO16" s="600"/>
      <c r="AP16" s="590" t="s">
        <v>232</v>
      </c>
      <c r="AQ16" s="591"/>
      <c r="AR16" s="591"/>
      <c r="AS16" s="591"/>
      <c r="AT16" s="591"/>
      <c r="AU16" s="591"/>
      <c r="AV16" s="591"/>
      <c r="AW16" s="591"/>
      <c r="AX16" s="591"/>
      <c r="AY16" s="591"/>
      <c r="AZ16" s="591"/>
      <c r="BA16" s="591"/>
      <c r="BB16" s="591"/>
      <c r="BC16" s="592"/>
      <c r="BD16" s="593">
        <v>909850</v>
      </c>
      <c r="BE16" s="594"/>
      <c r="BF16" s="594"/>
      <c r="BG16" s="594"/>
      <c r="BH16" s="594"/>
      <c r="BI16" s="594"/>
      <c r="BJ16" s="594"/>
      <c r="BK16" s="595"/>
      <c r="BL16" s="596">
        <v>0.9</v>
      </c>
      <c r="BM16" s="596"/>
      <c r="BN16" s="596"/>
      <c r="BO16" s="596"/>
      <c r="BP16" s="597" t="s">
        <v>220</v>
      </c>
      <c r="BQ16" s="597"/>
      <c r="BR16" s="597"/>
      <c r="BS16" s="597"/>
      <c r="BT16" s="597"/>
      <c r="BU16" s="597"/>
      <c r="BV16" s="597"/>
      <c r="BW16" s="601"/>
      <c r="BY16" s="590" t="s">
        <v>233</v>
      </c>
      <c r="BZ16" s="591"/>
      <c r="CA16" s="591"/>
      <c r="CB16" s="591"/>
      <c r="CC16" s="591"/>
      <c r="CD16" s="591"/>
      <c r="CE16" s="591"/>
      <c r="CF16" s="591"/>
      <c r="CG16" s="591"/>
      <c r="CH16" s="591"/>
      <c r="CI16" s="591"/>
      <c r="CJ16" s="591"/>
      <c r="CK16" s="591"/>
      <c r="CL16" s="592"/>
      <c r="CM16" s="593">
        <v>97438987</v>
      </c>
      <c r="CN16" s="594"/>
      <c r="CO16" s="594"/>
      <c r="CP16" s="594"/>
      <c r="CQ16" s="594"/>
      <c r="CR16" s="594"/>
      <c r="CS16" s="594"/>
      <c r="CT16" s="595"/>
      <c r="CU16" s="596">
        <v>22.5</v>
      </c>
      <c r="CV16" s="596"/>
      <c r="CW16" s="596"/>
      <c r="CX16" s="596"/>
      <c r="CY16" s="602">
        <v>4212395</v>
      </c>
      <c r="CZ16" s="594"/>
      <c r="DA16" s="594"/>
      <c r="DB16" s="594"/>
      <c r="DC16" s="594"/>
      <c r="DD16" s="594"/>
      <c r="DE16" s="594"/>
      <c r="DF16" s="594"/>
      <c r="DG16" s="594"/>
      <c r="DH16" s="594"/>
      <c r="DI16" s="594"/>
      <c r="DJ16" s="594"/>
      <c r="DK16" s="595"/>
      <c r="DL16" s="602">
        <v>72477709</v>
      </c>
      <c r="DM16" s="594"/>
      <c r="DN16" s="594"/>
      <c r="DO16" s="594"/>
      <c r="DP16" s="594"/>
      <c r="DQ16" s="594"/>
      <c r="DR16" s="594"/>
      <c r="DS16" s="594"/>
      <c r="DT16" s="594"/>
      <c r="DU16" s="594"/>
      <c r="DV16" s="594"/>
      <c r="DW16" s="594"/>
      <c r="DX16" s="603"/>
    </row>
    <row r="17" spans="2:128" ht="11.25" customHeight="1" x14ac:dyDescent="0.2">
      <c r="B17" s="590" t="s">
        <v>234</v>
      </c>
      <c r="C17" s="591"/>
      <c r="D17" s="591"/>
      <c r="E17" s="591"/>
      <c r="F17" s="591"/>
      <c r="G17" s="591"/>
      <c r="H17" s="591"/>
      <c r="I17" s="591"/>
      <c r="J17" s="591"/>
      <c r="K17" s="591"/>
      <c r="L17" s="591"/>
      <c r="M17" s="591"/>
      <c r="N17" s="591"/>
      <c r="O17" s="591"/>
      <c r="P17" s="591"/>
      <c r="Q17" s="592"/>
      <c r="R17" s="593">
        <v>2859666</v>
      </c>
      <c r="S17" s="594"/>
      <c r="T17" s="594"/>
      <c r="U17" s="594"/>
      <c r="V17" s="594"/>
      <c r="W17" s="594"/>
      <c r="X17" s="594"/>
      <c r="Y17" s="595"/>
      <c r="Z17" s="598">
        <v>0.6</v>
      </c>
      <c r="AA17" s="599"/>
      <c r="AB17" s="599"/>
      <c r="AC17" s="604"/>
      <c r="AD17" s="602" t="s">
        <v>131</v>
      </c>
      <c r="AE17" s="594"/>
      <c r="AF17" s="594"/>
      <c r="AG17" s="594"/>
      <c r="AH17" s="594"/>
      <c r="AI17" s="594"/>
      <c r="AJ17" s="594"/>
      <c r="AK17" s="595"/>
      <c r="AL17" s="598" t="s">
        <v>131</v>
      </c>
      <c r="AM17" s="599"/>
      <c r="AN17" s="599"/>
      <c r="AO17" s="600"/>
      <c r="AP17" s="590" t="s">
        <v>235</v>
      </c>
      <c r="AQ17" s="591"/>
      <c r="AR17" s="591"/>
      <c r="AS17" s="591"/>
      <c r="AT17" s="591"/>
      <c r="AU17" s="591"/>
      <c r="AV17" s="591"/>
      <c r="AW17" s="591"/>
      <c r="AX17" s="591"/>
      <c r="AY17" s="591"/>
      <c r="AZ17" s="591"/>
      <c r="BA17" s="591"/>
      <c r="BB17" s="591"/>
      <c r="BC17" s="592"/>
      <c r="BD17" s="593">
        <v>17066095</v>
      </c>
      <c r="BE17" s="594"/>
      <c r="BF17" s="594"/>
      <c r="BG17" s="594"/>
      <c r="BH17" s="594"/>
      <c r="BI17" s="594"/>
      <c r="BJ17" s="594"/>
      <c r="BK17" s="595"/>
      <c r="BL17" s="596">
        <v>16.899999999999999</v>
      </c>
      <c r="BM17" s="596"/>
      <c r="BN17" s="596"/>
      <c r="BO17" s="596"/>
      <c r="BP17" s="597" t="s">
        <v>206</v>
      </c>
      <c r="BQ17" s="597"/>
      <c r="BR17" s="597"/>
      <c r="BS17" s="597"/>
      <c r="BT17" s="597"/>
      <c r="BU17" s="597"/>
      <c r="BV17" s="597"/>
      <c r="BW17" s="601"/>
      <c r="BY17" s="590" t="s">
        <v>236</v>
      </c>
      <c r="BZ17" s="591"/>
      <c r="CA17" s="591"/>
      <c r="CB17" s="591"/>
      <c r="CC17" s="591"/>
      <c r="CD17" s="591"/>
      <c r="CE17" s="591"/>
      <c r="CF17" s="591"/>
      <c r="CG17" s="591"/>
      <c r="CH17" s="591"/>
      <c r="CI17" s="591"/>
      <c r="CJ17" s="591"/>
      <c r="CK17" s="591"/>
      <c r="CL17" s="592"/>
      <c r="CM17" s="593">
        <v>924289</v>
      </c>
      <c r="CN17" s="594"/>
      <c r="CO17" s="594"/>
      <c r="CP17" s="594"/>
      <c r="CQ17" s="594"/>
      <c r="CR17" s="594"/>
      <c r="CS17" s="594"/>
      <c r="CT17" s="595"/>
      <c r="CU17" s="596">
        <v>0.2</v>
      </c>
      <c r="CV17" s="596"/>
      <c r="CW17" s="596"/>
      <c r="CX17" s="596"/>
      <c r="CY17" s="602" t="s">
        <v>206</v>
      </c>
      <c r="CZ17" s="594"/>
      <c r="DA17" s="594"/>
      <c r="DB17" s="594"/>
      <c r="DC17" s="594"/>
      <c r="DD17" s="594"/>
      <c r="DE17" s="594"/>
      <c r="DF17" s="594"/>
      <c r="DG17" s="594"/>
      <c r="DH17" s="594"/>
      <c r="DI17" s="594"/>
      <c r="DJ17" s="594"/>
      <c r="DK17" s="595"/>
      <c r="DL17" s="602">
        <v>20939</v>
      </c>
      <c r="DM17" s="594"/>
      <c r="DN17" s="594"/>
      <c r="DO17" s="594"/>
      <c r="DP17" s="594"/>
      <c r="DQ17" s="594"/>
      <c r="DR17" s="594"/>
      <c r="DS17" s="594"/>
      <c r="DT17" s="594"/>
      <c r="DU17" s="594"/>
      <c r="DV17" s="594"/>
      <c r="DW17" s="594"/>
      <c r="DX17" s="603"/>
    </row>
    <row r="18" spans="2:128" ht="11.25" customHeight="1" x14ac:dyDescent="0.2">
      <c r="B18" s="590" t="s">
        <v>237</v>
      </c>
      <c r="C18" s="591"/>
      <c r="D18" s="591"/>
      <c r="E18" s="591"/>
      <c r="F18" s="591"/>
      <c r="G18" s="591"/>
      <c r="H18" s="591"/>
      <c r="I18" s="591"/>
      <c r="J18" s="591"/>
      <c r="K18" s="591"/>
      <c r="L18" s="591"/>
      <c r="M18" s="591"/>
      <c r="N18" s="591"/>
      <c r="O18" s="591"/>
      <c r="P18" s="591"/>
      <c r="Q18" s="592"/>
      <c r="R18" s="593">
        <v>10457</v>
      </c>
      <c r="S18" s="594"/>
      <c r="T18" s="594"/>
      <c r="U18" s="594"/>
      <c r="V18" s="594"/>
      <c r="W18" s="594"/>
      <c r="X18" s="594"/>
      <c r="Y18" s="595"/>
      <c r="Z18" s="598">
        <v>0</v>
      </c>
      <c r="AA18" s="599"/>
      <c r="AB18" s="599"/>
      <c r="AC18" s="604"/>
      <c r="AD18" s="602" t="s">
        <v>131</v>
      </c>
      <c r="AE18" s="594"/>
      <c r="AF18" s="594"/>
      <c r="AG18" s="594"/>
      <c r="AH18" s="594"/>
      <c r="AI18" s="594"/>
      <c r="AJ18" s="594"/>
      <c r="AK18" s="595"/>
      <c r="AL18" s="598" t="s">
        <v>220</v>
      </c>
      <c r="AM18" s="599"/>
      <c r="AN18" s="599"/>
      <c r="AO18" s="600"/>
      <c r="AP18" s="590" t="s">
        <v>238</v>
      </c>
      <c r="AQ18" s="591"/>
      <c r="AR18" s="591"/>
      <c r="AS18" s="591"/>
      <c r="AT18" s="591"/>
      <c r="AU18" s="591"/>
      <c r="AV18" s="591"/>
      <c r="AW18" s="591"/>
      <c r="AX18" s="591"/>
      <c r="AY18" s="591"/>
      <c r="AZ18" s="591"/>
      <c r="BA18" s="591"/>
      <c r="BB18" s="591"/>
      <c r="BC18" s="592"/>
      <c r="BD18" s="593">
        <v>29844574</v>
      </c>
      <c r="BE18" s="594"/>
      <c r="BF18" s="594"/>
      <c r="BG18" s="594"/>
      <c r="BH18" s="594"/>
      <c r="BI18" s="594"/>
      <c r="BJ18" s="594"/>
      <c r="BK18" s="595"/>
      <c r="BL18" s="596">
        <v>29.6</v>
      </c>
      <c r="BM18" s="596"/>
      <c r="BN18" s="596"/>
      <c r="BO18" s="596"/>
      <c r="BP18" s="597" t="s">
        <v>206</v>
      </c>
      <c r="BQ18" s="597"/>
      <c r="BR18" s="597"/>
      <c r="BS18" s="597"/>
      <c r="BT18" s="597"/>
      <c r="BU18" s="597"/>
      <c r="BV18" s="597"/>
      <c r="BW18" s="601"/>
      <c r="BY18" s="590" t="s">
        <v>239</v>
      </c>
      <c r="BZ18" s="591"/>
      <c r="CA18" s="591"/>
      <c r="CB18" s="591"/>
      <c r="CC18" s="591"/>
      <c r="CD18" s="591"/>
      <c r="CE18" s="591"/>
      <c r="CF18" s="591"/>
      <c r="CG18" s="591"/>
      <c r="CH18" s="591"/>
      <c r="CI18" s="591"/>
      <c r="CJ18" s="591"/>
      <c r="CK18" s="591"/>
      <c r="CL18" s="592"/>
      <c r="CM18" s="593">
        <v>65888608</v>
      </c>
      <c r="CN18" s="594"/>
      <c r="CO18" s="594"/>
      <c r="CP18" s="594"/>
      <c r="CQ18" s="594"/>
      <c r="CR18" s="594"/>
      <c r="CS18" s="594"/>
      <c r="CT18" s="595"/>
      <c r="CU18" s="596">
        <v>15.2</v>
      </c>
      <c r="CV18" s="596"/>
      <c r="CW18" s="596"/>
      <c r="CX18" s="596"/>
      <c r="CY18" s="602" t="s">
        <v>220</v>
      </c>
      <c r="CZ18" s="594"/>
      <c r="DA18" s="594"/>
      <c r="DB18" s="594"/>
      <c r="DC18" s="594"/>
      <c r="DD18" s="594"/>
      <c r="DE18" s="594"/>
      <c r="DF18" s="594"/>
      <c r="DG18" s="594"/>
      <c r="DH18" s="594"/>
      <c r="DI18" s="594"/>
      <c r="DJ18" s="594"/>
      <c r="DK18" s="595"/>
      <c r="DL18" s="602">
        <v>63861854</v>
      </c>
      <c r="DM18" s="594"/>
      <c r="DN18" s="594"/>
      <c r="DO18" s="594"/>
      <c r="DP18" s="594"/>
      <c r="DQ18" s="594"/>
      <c r="DR18" s="594"/>
      <c r="DS18" s="594"/>
      <c r="DT18" s="594"/>
      <c r="DU18" s="594"/>
      <c r="DV18" s="594"/>
      <c r="DW18" s="594"/>
      <c r="DX18" s="603"/>
    </row>
    <row r="19" spans="2:128" ht="11.25" customHeight="1" x14ac:dyDescent="0.2">
      <c r="B19" s="590" t="s">
        <v>240</v>
      </c>
      <c r="C19" s="591"/>
      <c r="D19" s="591"/>
      <c r="E19" s="591"/>
      <c r="F19" s="591"/>
      <c r="G19" s="591"/>
      <c r="H19" s="591"/>
      <c r="I19" s="591"/>
      <c r="J19" s="591"/>
      <c r="K19" s="591"/>
      <c r="L19" s="591"/>
      <c r="M19" s="591"/>
      <c r="N19" s="591"/>
      <c r="O19" s="591"/>
      <c r="P19" s="591"/>
      <c r="Q19" s="592"/>
      <c r="R19" s="593">
        <v>261063942</v>
      </c>
      <c r="S19" s="594"/>
      <c r="T19" s="594"/>
      <c r="U19" s="594"/>
      <c r="V19" s="594"/>
      <c r="W19" s="594"/>
      <c r="X19" s="594"/>
      <c r="Y19" s="595"/>
      <c r="Z19" s="598">
        <v>58.9</v>
      </c>
      <c r="AA19" s="599"/>
      <c r="AB19" s="599"/>
      <c r="AC19" s="604"/>
      <c r="AD19" s="602">
        <v>239103013</v>
      </c>
      <c r="AE19" s="594"/>
      <c r="AF19" s="594"/>
      <c r="AG19" s="594"/>
      <c r="AH19" s="594"/>
      <c r="AI19" s="594"/>
      <c r="AJ19" s="594"/>
      <c r="AK19" s="595"/>
      <c r="AL19" s="598">
        <v>99.6</v>
      </c>
      <c r="AM19" s="599"/>
      <c r="AN19" s="599"/>
      <c r="AO19" s="600"/>
      <c r="AP19" s="590" t="s">
        <v>241</v>
      </c>
      <c r="AQ19" s="591"/>
      <c r="AR19" s="591"/>
      <c r="AS19" s="591"/>
      <c r="AT19" s="591"/>
      <c r="AU19" s="591"/>
      <c r="AV19" s="591"/>
      <c r="AW19" s="591"/>
      <c r="AX19" s="591"/>
      <c r="AY19" s="591"/>
      <c r="AZ19" s="591"/>
      <c r="BA19" s="591"/>
      <c r="BB19" s="591"/>
      <c r="BC19" s="592"/>
      <c r="BD19" s="593">
        <v>1737718</v>
      </c>
      <c r="BE19" s="594"/>
      <c r="BF19" s="594"/>
      <c r="BG19" s="594"/>
      <c r="BH19" s="594"/>
      <c r="BI19" s="594"/>
      <c r="BJ19" s="594"/>
      <c r="BK19" s="595"/>
      <c r="BL19" s="596">
        <v>1.7</v>
      </c>
      <c r="BM19" s="596"/>
      <c r="BN19" s="596"/>
      <c r="BO19" s="596"/>
      <c r="BP19" s="597" t="s">
        <v>206</v>
      </c>
      <c r="BQ19" s="597"/>
      <c r="BR19" s="597"/>
      <c r="BS19" s="597"/>
      <c r="BT19" s="597"/>
      <c r="BU19" s="597"/>
      <c r="BV19" s="597"/>
      <c r="BW19" s="601"/>
      <c r="BY19" s="590" t="s">
        <v>242</v>
      </c>
      <c r="BZ19" s="591"/>
      <c r="CA19" s="591"/>
      <c r="CB19" s="591"/>
      <c r="CC19" s="591"/>
      <c r="CD19" s="591"/>
      <c r="CE19" s="591"/>
      <c r="CF19" s="591"/>
      <c r="CG19" s="591"/>
      <c r="CH19" s="591"/>
      <c r="CI19" s="591"/>
      <c r="CJ19" s="591"/>
      <c r="CK19" s="591"/>
      <c r="CL19" s="592"/>
      <c r="CM19" s="593" t="s">
        <v>206</v>
      </c>
      <c r="CN19" s="594"/>
      <c r="CO19" s="594"/>
      <c r="CP19" s="594"/>
      <c r="CQ19" s="594"/>
      <c r="CR19" s="594"/>
      <c r="CS19" s="594"/>
      <c r="CT19" s="595"/>
      <c r="CU19" s="596" t="s">
        <v>206</v>
      </c>
      <c r="CV19" s="596"/>
      <c r="CW19" s="596"/>
      <c r="CX19" s="596"/>
      <c r="CY19" s="602" t="s">
        <v>220</v>
      </c>
      <c r="CZ19" s="594"/>
      <c r="DA19" s="594"/>
      <c r="DB19" s="594"/>
      <c r="DC19" s="594"/>
      <c r="DD19" s="594"/>
      <c r="DE19" s="594"/>
      <c r="DF19" s="594"/>
      <c r="DG19" s="594"/>
      <c r="DH19" s="594"/>
      <c r="DI19" s="594"/>
      <c r="DJ19" s="594"/>
      <c r="DK19" s="595"/>
      <c r="DL19" s="602" t="s">
        <v>206</v>
      </c>
      <c r="DM19" s="594"/>
      <c r="DN19" s="594"/>
      <c r="DO19" s="594"/>
      <c r="DP19" s="594"/>
      <c r="DQ19" s="594"/>
      <c r="DR19" s="594"/>
      <c r="DS19" s="594"/>
      <c r="DT19" s="594"/>
      <c r="DU19" s="594"/>
      <c r="DV19" s="594"/>
      <c r="DW19" s="594"/>
      <c r="DX19" s="603"/>
    </row>
    <row r="20" spans="2:128" ht="11.25" customHeight="1" x14ac:dyDescent="0.2">
      <c r="B20" s="590" t="s">
        <v>243</v>
      </c>
      <c r="C20" s="591"/>
      <c r="D20" s="591"/>
      <c r="E20" s="591"/>
      <c r="F20" s="591"/>
      <c r="G20" s="591"/>
      <c r="H20" s="591"/>
      <c r="I20" s="591"/>
      <c r="J20" s="591"/>
      <c r="K20" s="591"/>
      <c r="L20" s="591"/>
      <c r="M20" s="591"/>
      <c r="N20" s="591"/>
      <c r="O20" s="591"/>
      <c r="P20" s="591"/>
      <c r="Q20" s="592"/>
      <c r="R20" s="593">
        <v>416491</v>
      </c>
      <c r="S20" s="594"/>
      <c r="T20" s="594"/>
      <c r="U20" s="594"/>
      <c r="V20" s="594"/>
      <c r="W20" s="594"/>
      <c r="X20" s="594"/>
      <c r="Y20" s="595"/>
      <c r="Z20" s="598">
        <v>0.1</v>
      </c>
      <c r="AA20" s="599"/>
      <c r="AB20" s="599"/>
      <c r="AC20" s="604"/>
      <c r="AD20" s="602">
        <v>416491</v>
      </c>
      <c r="AE20" s="594"/>
      <c r="AF20" s="594"/>
      <c r="AG20" s="594"/>
      <c r="AH20" s="594"/>
      <c r="AI20" s="594"/>
      <c r="AJ20" s="594"/>
      <c r="AK20" s="595"/>
      <c r="AL20" s="598">
        <v>0.2</v>
      </c>
      <c r="AM20" s="599"/>
      <c r="AN20" s="599"/>
      <c r="AO20" s="600"/>
      <c r="AP20" s="605" t="s">
        <v>244</v>
      </c>
      <c r="AQ20" s="606"/>
      <c r="AR20" s="606"/>
      <c r="AS20" s="606"/>
      <c r="AT20" s="606"/>
      <c r="AU20" s="606"/>
      <c r="AV20" s="606"/>
      <c r="AW20" s="606"/>
      <c r="AX20" s="606"/>
      <c r="AY20" s="606"/>
      <c r="AZ20" s="606"/>
      <c r="BA20" s="606"/>
      <c r="BB20" s="606"/>
      <c r="BC20" s="607"/>
      <c r="BD20" s="593">
        <v>1004318</v>
      </c>
      <c r="BE20" s="594"/>
      <c r="BF20" s="594"/>
      <c r="BG20" s="594"/>
      <c r="BH20" s="594"/>
      <c r="BI20" s="594"/>
      <c r="BJ20" s="594"/>
      <c r="BK20" s="595"/>
      <c r="BL20" s="596">
        <v>1</v>
      </c>
      <c r="BM20" s="596"/>
      <c r="BN20" s="596"/>
      <c r="BO20" s="596"/>
      <c r="BP20" s="597" t="s">
        <v>206</v>
      </c>
      <c r="BQ20" s="597"/>
      <c r="BR20" s="597"/>
      <c r="BS20" s="597"/>
      <c r="BT20" s="597"/>
      <c r="BU20" s="597"/>
      <c r="BV20" s="597"/>
      <c r="BW20" s="601"/>
      <c r="BY20" s="605" t="s">
        <v>245</v>
      </c>
      <c r="BZ20" s="606"/>
      <c r="CA20" s="606"/>
      <c r="CB20" s="606"/>
      <c r="CC20" s="606"/>
      <c r="CD20" s="606"/>
      <c r="CE20" s="606"/>
      <c r="CF20" s="606"/>
      <c r="CG20" s="606"/>
      <c r="CH20" s="606"/>
      <c r="CI20" s="606"/>
      <c r="CJ20" s="606"/>
      <c r="CK20" s="606"/>
      <c r="CL20" s="607"/>
      <c r="CM20" s="593" t="s">
        <v>131</v>
      </c>
      <c r="CN20" s="594"/>
      <c r="CO20" s="594"/>
      <c r="CP20" s="594"/>
      <c r="CQ20" s="594"/>
      <c r="CR20" s="594"/>
      <c r="CS20" s="594"/>
      <c r="CT20" s="595"/>
      <c r="CU20" s="596" t="s">
        <v>206</v>
      </c>
      <c r="CV20" s="596"/>
      <c r="CW20" s="596"/>
      <c r="CX20" s="596"/>
      <c r="CY20" s="602" t="s">
        <v>131</v>
      </c>
      <c r="CZ20" s="594"/>
      <c r="DA20" s="594"/>
      <c r="DB20" s="594"/>
      <c r="DC20" s="594"/>
      <c r="DD20" s="594"/>
      <c r="DE20" s="594"/>
      <c r="DF20" s="594"/>
      <c r="DG20" s="594"/>
      <c r="DH20" s="594"/>
      <c r="DI20" s="594"/>
      <c r="DJ20" s="594"/>
      <c r="DK20" s="595"/>
      <c r="DL20" s="602" t="s">
        <v>206</v>
      </c>
      <c r="DM20" s="594"/>
      <c r="DN20" s="594"/>
      <c r="DO20" s="594"/>
      <c r="DP20" s="594"/>
      <c r="DQ20" s="594"/>
      <c r="DR20" s="594"/>
      <c r="DS20" s="594"/>
      <c r="DT20" s="594"/>
      <c r="DU20" s="594"/>
      <c r="DV20" s="594"/>
      <c r="DW20" s="594"/>
      <c r="DX20" s="603"/>
    </row>
    <row r="21" spans="2:128" ht="11.25" customHeight="1" x14ac:dyDescent="0.2">
      <c r="B21" s="590" t="s">
        <v>246</v>
      </c>
      <c r="C21" s="591"/>
      <c r="D21" s="591"/>
      <c r="E21" s="591"/>
      <c r="F21" s="591"/>
      <c r="G21" s="591"/>
      <c r="H21" s="591"/>
      <c r="I21" s="591"/>
      <c r="J21" s="591"/>
      <c r="K21" s="591"/>
      <c r="L21" s="591"/>
      <c r="M21" s="591"/>
      <c r="N21" s="591"/>
      <c r="O21" s="591"/>
      <c r="P21" s="591"/>
      <c r="Q21" s="592"/>
      <c r="R21" s="593">
        <v>2402295</v>
      </c>
      <c r="S21" s="594"/>
      <c r="T21" s="594"/>
      <c r="U21" s="594"/>
      <c r="V21" s="594"/>
      <c r="W21" s="594"/>
      <c r="X21" s="594"/>
      <c r="Y21" s="595"/>
      <c r="Z21" s="598">
        <v>0.5</v>
      </c>
      <c r="AA21" s="599"/>
      <c r="AB21" s="599"/>
      <c r="AC21" s="604"/>
      <c r="AD21" s="602" t="s">
        <v>131</v>
      </c>
      <c r="AE21" s="594"/>
      <c r="AF21" s="594"/>
      <c r="AG21" s="594"/>
      <c r="AH21" s="594"/>
      <c r="AI21" s="594"/>
      <c r="AJ21" s="594"/>
      <c r="AK21" s="595"/>
      <c r="AL21" s="598" t="s">
        <v>206</v>
      </c>
      <c r="AM21" s="599"/>
      <c r="AN21" s="599"/>
      <c r="AO21" s="600"/>
      <c r="AP21" s="605" t="s">
        <v>247</v>
      </c>
      <c r="AQ21" s="606"/>
      <c r="AR21" s="606"/>
      <c r="AS21" s="606"/>
      <c r="AT21" s="606"/>
      <c r="AU21" s="606"/>
      <c r="AV21" s="606"/>
      <c r="AW21" s="606"/>
      <c r="AX21" s="606"/>
      <c r="AY21" s="606"/>
      <c r="AZ21" s="606"/>
      <c r="BA21" s="606"/>
      <c r="BB21" s="606"/>
      <c r="BC21" s="607"/>
      <c r="BD21" s="593">
        <v>284978</v>
      </c>
      <c r="BE21" s="594"/>
      <c r="BF21" s="594"/>
      <c r="BG21" s="594"/>
      <c r="BH21" s="594"/>
      <c r="BI21" s="594"/>
      <c r="BJ21" s="594"/>
      <c r="BK21" s="595"/>
      <c r="BL21" s="596">
        <v>0.3</v>
      </c>
      <c r="BM21" s="596"/>
      <c r="BN21" s="596"/>
      <c r="BO21" s="596"/>
      <c r="BP21" s="597" t="s">
        <v>220</v>
      </c>
      <c r="BQ21" s="597"/>
      <c r="BR21" s="597"/>
      <c r="BS21" s="597"/>
      <c r="BT21" s="597"/>
      <c r="BU21" s="597"/>
      <c r="BV21" s="597"/>
      <c r="BW21" s="601"/>
      <c r="BY21" s="605" t="s">
        <v>248</v>
      </c>
      <c r="BZ21" s="606"/>
      <c r="CA21" s="606"/>
      <c r="CB21" s="606"/>
      <c r="CC21" s="606"/>
      <c r="CD21" s="606"/>
      <c r="CE21" s="606"/>
      <c r="CF21" s="606"/>
      <c r="CG21" s="606"/>
      <c r="CH21" s="606"/>
      <c r="CI21" s="606"/>
      <c r="CJ21" s="606"/>
      <c r="CK21" s="606"/>
      <c r="CL21" s="607"/>
      <c r="CM21" s="593">
        <v>188931</v>
      </c>
      <c r="CN21" s="594"/>
      <c r="CO21" s="594"/>
      <c r="CP21" s="594"/>
      <c r="CQ21" s="594"/>
      <c r="CR21" s="594"/>
      <c r="CS21" s="594"/>
      <c r="CT21" s="595"/>
      <c r="CU21" s="596">
        <v>0</v>
      </c>
      <c r="CV21" s="596"/>
      <c r="CW21" s="596"/>
      <c r="CX21" s="596"/>
      <c r="CY21" s="602" t="s">
        <v>131</v>
      </c>
      <c r="CZ21" s="594"/>
      <c r="DA21" s="594"/>
      <c r="DB21" s="594"/>
      <c r="DC21" s="594"/>
      <c r="DD21" s="594"/>
      <c r="DE21" s="594"/>
      <c r="DF21" s="594"/>
      <c r="DG21" s="594"/>
      <c r="DH21" s="594"/>
      <c r="DI21" s="594"/>
      <c r="DJ21" s="594"/>
      <c r="DK21" s="595"/>
      <c r="DL21" s="602">
        <v>188931</v>
      </c>
      <c r="DM21" s="594"/>
      <c r="DN21" s="594"/>
      <c r="DO21" s="594"/>
      <c r="DP21" s="594"/>
      <c r="DQ21" s="594"/>
      <c r="DR21" s="594"/>
      <c r="DS21" s="594"/>
      <c r="DT21" s="594"/>
      <c r="DU21" s="594"/>
      <c r="DV21" s="594"/>
      <c r="DW21" s="594"/>
      <c r="DX21" s="603"/>
    </row>
    <row r="22" spans="2:128" ht="11.25" customHeight="1" x14ac:dyDescent="0.2">
      <c r="B22" s="590" t="s">
        <v>249</v>
      </c>
      <c r="C22" s="591"/>
      <c r="D22" s="591"/>
      <c r="E22" s="591"/>
      <c r="F22" s="591"/>
      <c r="G22" s="591"/>
      <c r="H22" s="591"/>
      <c r="I22" s="591"/>
      <c r="J22" s="591"/>
      <c r="K22" s="591"/>
      <c r="L22" s="591"/>
      <c r="M22" s="591"/>
      <c r="N22" s="591"/>
      <c r="O22" s="591"/>
      <c r="P22" s="591"/>
      <c r="Q22" s="592"/>
      <c r="R22" s="593">
        <v>4814725</v>
      </c>
      <c r="S22" s="594"/>
      <c r="T22" s="594"/>
      <c r="U22" s="594"/>
      <c r="V22" s="594"/>
      <c r="W22" s="594"/>
      <c r="X22" s="594"/>
      <c r="Y22" s="595"/>
      <c r="Z22" s="598">
        <v>1.1000000000000001</v>
      </c>
      <c r="AA22" s="599"/>
      <c r="AB22" s="599"/>
      <c r="AC22" s="604"/>
      <c r="AD22" s="602">
        <v>370651</v>
      </c>
      <c r="AE22" s="594"/>
      <c r="AF22" s="594"/>
      <c r="AG22" s="594"/>
      <c r="AH22" s="594"/>
      <c r="AI22" s="594"/>
      <c r="AJ22" s="594"/>
      <c r="AK22" s="595"/>
      <c r="AL22" s="598">
        <v>0.2</v>
      </c>
      <c r="AM22" s="599"/>
      <c r="AN22" s="599"/>
      <c r="AO22" s="600"/>
      <c r="AP22" s="605" t="s">
        <v>250</v>
      </c>
      <c r="AQ22" s="606"/>
      <c r="AR22" s="606"/>
      <c r="AS22" s="606"/>
      <c r="AT22" s="606"/>
      <c r="AU22" s="606"/>
      <c r="AV22" s="606"/>
      <c r="AW22" s="606"/>
      <c r="AX22" s="606"/>
      <c r="AY22" s="606"/>
      <c r="AZ22" s="606"/>
      <c r="BA22" s="606"/>
      <c r="BB22" s="606"/>
      <c r="BC22" s="607"/>
      <c r="BD22" s="593">
        <v>1063958</v>
      </c>
      <c r="BE22" s="594"/>
      <c r="BF22" s="594"/>
      <c r="BG22" s="594"/>
      <c r="BH22" s="594"/>
      <c r="BI22" s="594"/>
      <c r="BJ22" s="594"/>
      <c r="BK22" s="595"/>
      <c r="BL22" s="596">
        <v>1.1000000000000001</v>
      </c>
      <c r="BM22" s="596"/>
      <c r="BN22" s="596"/>
      <c r="BO22" s="596"/>
      <c r="BP22" s="597" t="s">
        <v>206</v>
      </c>
      <c r="BQ22" s="597"/>
      <c r="BR22" s="597"/>
      <c r="BS22" s="597"/>
      <c r="BT22" s="597"/>
      <c r="BU22" s="597"/>
      <c r="BV22" s="597"/>
      <c r="BW22" s="601"/>
      <c r="BY22" s="605" t="s">
        <v>251</v>
      </c>
      <c r="BZ22" s="606"/>
      <c r="CA22" s="606"/>
      <c r="CB22" s="606"/>
      <c r="CC22" s="606"/>
      <c r="CD22" s="606"/>
      <c r="CE22" s="606"/>
      <c r="CF22" s="606"/>
      <c r="CG22" s="606"/>
      <c r="CH22" s="606"/>
      <c r="CI22" s="606"/>
      <c r="CJ22" s="606"/>
      <c r="CK22" s="606"/>
      <c r="CL22" s="607"/>
      <c r="CM22" s="593">
        <v>292766</v>
      </c>
      <c r="CN22" s="594"/>
      <c r="CO22" s="594"/>
      <c r="CP22" s="594"/>
      <c r="CQ22" s="594"/>
      <c r="CR22" s="594"/>
      <c r="CS22" s="594"/>
      <c r="CT22" s="595"/>
      <c r="CU22" s="596">
        <v>0.1</v>
      </c>
      <c r="CV22" s="596"/>
      <c r="CW22" s="596"/>
      <c r="CX22" s="596"/>
      <c r="CY22" s="602" t="s">
        <v>220</v>
      </c>
      <c r="CZ22" s="594"/>
      <c r="DA22" s="594"/>
      <c r="DB22" s="594"/>
      <c r="DC22" s="594"/>
      <c r="DD22" s="594"/>
      <c r="DE22" s="594"/>
      <c r="DF22" s="594"/>
      <c r="DG22" s="594"/>
      <c r="DH22" s="594"/>
      <c r="DI22" s="594"/>
      <c r="DJ22" s="594"/>
      <c r="DK22" s="595"/>
      <c r="DL22" s="602">
        <v>292766</v>
      </c>
      <c r="DM22" s="594"/>
      <c r="DN22" s="594"/>
      <c r="DO22" s="594"/>
      <c r="DP22" s="594"/>
      <c r="DQ22" s="594"/>
      <c r="DR22" s="594"/>
      <c r="DS22" s="594"/>
      <c r="DT22" s="594"/>
      <c r="DU22" s="594"/>
      <c r="DV22" s="594"/>
      <c r="DW22" s="594"/>
      <c r="DX22" s="603"/>
    </row>
    <row r="23" spans="2:128" ht="11.25" customHeight="1" x14ac:dyDescent="0.2">
      <c r="B23" s="590" t="s">
        <v>252</v>
      </c>
      <c r="C23" s="591"/>
      <c r="D23" s="591"/>
      <c r="E23" s="591"/>
      <c r="F23" s="591"/>
      <c r="G23" s="591"/>
      <c r="H23" s="591"/>
      <c r="I23" s="591"/>
      <c r="J23" s="591"/>
      <c r="K23" s="591"/>
      <c r="L23" s="591"/>
      <c r="M23" s="591"/>
      <c r="N23" s="591"/>
      <c r="O23" s="591"/>
      <c r="P23" s="591"/>
      <c r="Q23" s="592"/>
      <c r="R23" s="593">
        <v>1549999</v>
      </c>
      <c r="S23" s="594"/>
      <c r="T23" s="594"/>
      <c r="U23" s="594"/>
      <c r="V23" s="594"/>
      <c r="W23" s="594"/>
      <c r="X23" s="594"/>
      <c r="Y23" s="595"/>
      <c r="Z23" s="598">
        <v>0.3</v>
      </c>
      <c r="AA23" s="599"/>
      <c r="AB23" s="599"/>
      <c r="AC23" s="604"/>
      <c r="AD23" s="602">
        <v>5</v>
      </c>
      <c r="AE23" s="594"/>
      <c r="AF23" s="594"/>
      <c r="AG23" s="594"/>
      <c r="AH23" s="594"/>
      <c r="AI23" s="594"/>
      <c r="AJ23" s="594"/>
      <c r="AK23" s="595"/>
      <c r="AL23" s="598">
        <v>0</v>
      </c>
      <c r="AM23" s="599"/>
      <c r="AN23" s="599"/>
      <c r="AO23" s="600"/>
      <c r="AP23" s="605" t="s">
        <v>253</v>
      </c>
      <c r="AQ23" s="606"/>
      <c r="AR23" s="606"/>
      <c r="AS23" s="606"/>
      <c r="AT23" s="606"/>
      <c r="AU23" s="606"/>
      <c r="AV23" s="606"/>
      <c r="AW23" s="606"/>
      <c r="AX23" s="606"/>
      <c r="AY23" s="606"/>
      <c r="AZ23" s="606"/>
      <c r="BA23" s="606"/>
      <c r="BB23" s="606"/>
      <c r="BC23" s="607"/>
      <c r="BD23" s="593">
        <v>9206507</v>
      </c>
      <c r="BE23" s="594"/>
      <c r="BF23" s="594"/>
      <c r="BG23" s="594"/>
      <c r="BH23" s="594"/>
      <c r="BI23" s="594"/>
      <c r="BJ23" s="594"/>
      <c r="BK23" s="595"/>
      <c r="BL23" s="596">
        <v>9.1</v>
      </c>
      <c r="BM23" s="596"/>
      <c r="BN23" s="596"/>
      <c r="BO23" s="596"/>
      <c r="BP23" s="597" t="s">
        <v>220</v>
      </c>
      <c r="BQ23" s="597"/>
      <c r="BR23" s="597"/>
      <c r="BS23" s="597"/>
      <c r="BT23" s="597"/>
      <c r="BU23" s="597"/>
      <c r="BV23" s="597"/>
      <c r="BW23" s="601"/>
      <c r="BY23" s="605" t="s">
        <v>254</v>
      </c>
      <c r="BZ23" s="606"/>
      <c r="CA23" s="606"/>
      <c r="CB23" s="606"/>
      <c r="CC23" s="606"/>
      <c r="CD23" s="606"/>
      <c r="CE23" s="606"/>
      <c r="CF23" s="606"/>
      <c r="CG23" s="606"/>
      <c r="CH23" s="606"/>
      <c r="CI23" s="606"/>
      <c r="CJ23" s="606"/>
      <c r="CK23" s="606"/>
      <c r="CL23" s="607"/>
      <c r="CM23" s="593">
        <v>296991</v>
      </c>
      <c r="CN23" s="594"/>
      <c r="CO23" s="594"/>
      <c r="CP23" s="594"/>
      <c r="CQ23" s="594"/>
      <c r="CR23" s="594"/>
      <c r="CS23" s="594"/>
      <c r="CT23" s="595"/>
      <c r="CU23" s="596">
        <v>0.1</v>
      </c>
      <c r="CV23" s="596"/>
      <c r="CW23" s="596"/>
      <c r="CX23" s="596"/>
      <c r="CY23" s="602" t="s">
        <v>206</v>
      </c>
      <c r="CZ23" s="594"/>
      <c r="DA23" s="594"/>
      <c r="DB23" s="594"/>
      <c r="DC23" s="594"/>
      <c r="DD23" s="594"/>
      <c r="DE23" s="594"/>
      <c r="DF23" s="594"/>
      <c r="DG23" s="594"/>
      <c r="DH23" s="594"/>
      <c r="DI23" s="594"/>
      <c r="DJ23" s="594"/>
      <c r="DK23" s="595"/>
      <c r="DL23" s="602">
        <v>296991</v>
      </c>
      <c r="DM23" s="594"/>
      <c r="DN23" s="594"/>
      <c r="DO23" s="594"/>
      <c r="DP23" s="594"/>
      <c r="DQ23" s="594"/>
      <c r="DR23" s="594"/>
      <c r="DS23" s="594"/>
      <c r="DT23" s="594"/>
      <c r="DU23" s="594"/>
      <c r="DV23" s="594"/>
      <c r="DW23" s="594"/>
      <c r="DX23" s="603"/>
    </row>
    <row r="24" spans="2:128" ht="11.25" customHeight="1" x14ac:dyDescent="0.2">
      <c r="B24" s="590" t="s">
        <v>255</v>
      </c>
      <c r="C24" s="591"/>
      <c r="D24" s="591"/>
      <c r="E24" s="591"/>
      <c r="F24" s="591"/>
      <c r="G24" s="591"/>
      <c r="H24" s="591"/>
      <c r="I24" s="591"/>
      <c r="J24" s="591"/>
      <c r="K24" s="591"/>
      <c r="L24" s="591"/>
      <c r="M24" s="591"/>
      <c r="N24" s="591"/>
      <c r="O24" s="591"/>
      <c r="P24" s="591"/>
      <c r="Q24" s="592"/>
      <c r="R24" s="593">
        <v>61169973</v>
      </c>
      <c r="S24" s="594"/>
      <c r="T24" s="594"/>
      <c r="U24" s="594"/>
      <c r="V24" s="594"/>
      <c r="W24" s="594"/>
      <c r="X24" s="594"/>
      <c r="Y24" s="595"/>
      <c r="Z24" s="598">
        <v>13.8</v>
      </c>
      <c r="AA24" s="599"/>
      <c r="AB24" s="599"/>
      <c r="AC24" s="604"/>
      <c r="AD24" s="602" t="s">
        <v>131</v>
      </c>
      <c r="AE24" s="594"/>
      <c r="AF24" s="594"/>
      <c r="AG24" s="594"/>
      <c r="AH24" s="594"/>
      <c r="AI24" s="594"/>
      <c r="AJ24" s="594"/>
      <c r="AK24" s="595"/>
      <c r="AL24" s="598" t="s">
        <v>206</v>
      </c>
      <c r="AM24" s="599"/>
      <c r="AN24" s="599"/>
      <c r="AO24" s="600"/>
      <c r="AP24" s="605" t="s">
        <v>256</v>
      </c>
      <c r="AQ24" s="606"/>
      <c r="AR24" s="606"/>
      <c r="AS24" s="606"/>
      <c r="AT24" s="606"/>
      <c r="AU24" s="606"/>
      <c r="AV24" s="606"/>
      <c r="AW24" s="606"/>
      <c r="AX24" s="606"/>
      <c r="AY24" s="606"/>
      <c r="AZ24" s="606"/>
      <c r="BA24" s="606"/>
      <c r="BB24" s="606"/>
      <c r="BC24" s="607"/>
      <c r="BD24" s="593">
        <v>10249777</v>
      </c>
      <c r="BE24" s="594"/>
      <c r="BF24" s="594"/>
      <c r="BG24" s="594"/>
      <c r="BH24" s="594"/>
      <c r="BI24" s="594"/>
      <c r="BJ24" s="594"/>
      <c r="BK24" s="595"/>
      <c r="BL24" s="596">
        <v>10.199999999999999</v>
      </c>
      <c r="BM24" s="596"/>
      <c r="BN24" s="596"/>
      <c r="BO24" s="596"/>
      <c r="BP24" s="597" t="s">
        <v>206</v>
      </c>
      <c r="BQ24" s="597"/>
      <c r="BR24" s="597"/>
      <c r="BS24" s="597"/>
      <c r="BT24" s="597"/>
      <c r="BU24" s="597"/>
      <c r="BV24" s="597"/>
      <c r="BW24" s="601"/>
      <c r="BY24" s="605" t="s">
        <v>257</v>
      </c>
      <c r="BZ24" s="606"/>
      <c r="CA24" s="606"/>
      <c r="CB24" s="606"/>
      <c r="CC24" s="606"/>
      <c r="CD24" s="606"/>
      <c r="CE24" s="606"/>
      <c r="CF24" s="606"/>
      <c r="CG24" s="606"/>
      <c r="CH24" s="606"/>
      <c r="CI24" s="606"/>
      <c r="CJ24" s="606"/>
      <c r="CK24" s="606"/>
      <c r="CL24" s="607"/>
      <c r="CM24" s="593" t="s">
        <v>220</v>
      </c>
      <c r="CN24" s="594"/>
      <c r="CO24" s="594"/>
      <c r="CP24" s="594"/>
      <c r="CQ24" s="594"/>
      <c r="CR24" s="594"/>
      <c r="CS24" s="594"/>
      <c r="CT24" s="595"/>
      <c r="CU24" s="596" t="s">
        <v>220</v>
      </c>
      <c r="CV24" s="596"/>
      <c r="CW24" s="596"/>
      <c r="CX24" s="596"/>
      <c r="CY24" s="602" t="s">
        <v>220</v>
      </c>
      <c r="CZ24" s="594"/>
      <c r="DA24" s="594"/>
      <c r="DB24" s="594"/>
      <c r="DC24" s="594"/>
      <c r="DD24" s="594"/>
      <c r="DE24" s="594"/>
      <c r="DF24" s="594"/>
      <c r="DG24" s="594"/>
      <c r="DH24" s="594"/>
      <c r="DI24" s="594"/>
      <c r="DJ24" s="594"/>
      <c r="DK24" s="595"/>
      <c r="DL24" s="602" t="s">
        <v>206</v>
      </c>
      <c r="DM24" s="594"/>
      <c r="DN24" s="594"/>
      <c r="DO24" s="594"/>
      <c r="DP24" s="594"/>
      <c r="DQ24" s="594"/>
      <c r="DR24" s="594"/>
      <c r="DS24" s="594"/>
      <c r="DT24" s="594"/>
      <c r="DU24" s="594"/>
      <c r="DV24" s="594"/>
      <c r="DW24" s="594"/>
      <c r="DX24" s="603"/>
    </row>
    <row r="25" spans="2:128" ht="11.25" customHeight="1" x14ac:dyDescent="0.2">
      <c r="B25" s="590" t="s">
        <v>258</v>
      </c>
      <c r="C25" s="591"/>
      <c r="D25" s="591"/>
      <c r="E25" s="591"/>
      <c r="F25" s="591"/>
      <c r="G25" s="591"/>
      <c r="H25" s="591"/>
      <c r="I25" s="591"/>
      <c r="J25" s="591"/>
      <c r="K25" s="591"/>
      <c r="L25" s="591"/>
      <c r="M25" s="591"/>
      <c r="N25" s="591"/>
      <c r="O25" s="591"/>
      <c r="P25" s="591"/>
      <c r="Q25" s="592"/>
      <c r="R25" s="593" t="s">
        <v>131</v>
      </c>
      <c r="S25" s="594"/>
      <c r="T25" s="594"/>
      <c r="U25" s="594"/>
      <c r="V25" s="594"/>
      <c r="W25" s="594"/>
      <c r="X25" s="594"/>
      <c r="Y25" s="595"/>
      <c r="Z25" s="598" t="s">
        <v>131</v>
      </c>
      <c r="AA25" s="599"/>
      <c r="AB25" s="599"/>
      <c r="AC25" s="604"/>
      <c r="AD25" s="602" t="s">
        <v>206</v>
      </c>
      <c r="AE25" s="594"/>
      <c r="AF25" s="594"/>
      <c r="AG25" s="594"/>
      <c r="AH25" s="594"/>
      <c r="AI25" s="594"/>
      <c r="AJ25" s="594"/>
      <c r="AK25" s="595"/>
      <c r="AL25" s="598" t="s">
        <v>206</v>
      </c>
      <c r="AM25" s="599"/>
      <c r="AN25" s="599"/>
      <c r="AO25" s="600"/>
      <c r="AP25" s="605" t="s">
        <v>259</v>
      </c>
      <c r="AQ25" s="606"/>
      <c r="AR25" s="606"/>
      <c r="AS25" s="606"/>
      <c r="AT25" s="606"/>
      <c r="AU25" s="606"/>
      <c r="AV25" s="606"/>
      <c r="AW25" s="606"/>
      <c r="AX25" s="606"/>
      <c r="AY25" s="606"/>
      <c r="AZ25" s="606"/>
      <c r="BA25" s="606"/>
      <c r="BB25" s="606"/>
      <c r="BC25" s="607"/>
      <c r="BD25" s="593">
        <v>231</v>
      </c>
      <c r="BE25" s="594"/>
      <c r="BF25" s="594"/>
      <c r="BG25" s="594"/>
      <c r="BH25" s="594"/>
      <c r="BI25" s="594"/>
      <c r="BJ25" s="594"/>
      <c r="BK25" s="595"/>
      <c r="BL25" s="596">
        <v>0</v>
      </c>
      <c r="BM25" s="596"/>
      <c r="BN25" s="596"/>
      <c r="BO25" s="596"/>
      <c r="BP25" s="597" t="s">
        <v>206</v>
      </c>
      <c r="BQ25" s="597"/>
      <c r="BR25" s="597"/>
      <c r="BS25" s="597"/>
      <c r="BT25" s="597"/>
      <c r="BU25" s="597"/>
      <c r="BV25" s="597"/>
      <c r="BW25" s="601"/>
      <c r="BY25" s="605" t="s">
        <v>260</v>
      </c>
      <c r="BZ25" s="606"/>
      <c r="CA25" s="606"/>
      <c r="CB25" s="606"/>
      <c r="CC25" s="606"/>
      <c r="CD25" s="606"/>
      <c r="CE25" s="606"/>
      <c r="CF25" s="606"/>
      <c r="CG25" s="606"/>
      <c r="CH25" s="606"/>
      <c r="CI25" s="606"/>
      <c r="CJ25" s="606"/>
      <c r="CK25" s="606"/>
      <c r="CL25" s="607"/>
      <c r="CM25" s="593" t="s">
        <v>220</v>
      </c>
      <c r="CN25" s="594"/>
      <c r="CO25" s="594"/>
      <c r="CP25" s="594"/>
      <c r="CQ25" s="594"/>
      <c r="CR25" s="594"/>
      <c r="CS25" s="594"/>
      <c r="CT25" s="595"/>
      <c r="CU25" s="596" t="s">
        <v>206</v>
      </c>
      <c r="CV25" s="596"/>
      <c r="CW25" s="596"/>
      <c r="CX25" s="596"/>
      <c r="CY25" s="602" t="s">
        <v>131</v>
      </c>
      <c r="CZ25" s="594"/>
      <c r="DA25" s="594"/>
      <c r="DB25" s="594"/>
      <c r="DC25" s="594"/>
      <c r="DD25" s="594"/>
      <c r="DE25" s="594"/>
      <c r="DF25" s="594"/>
      <c r="DG25" s="594"/>
      <c r="DH25" s="594"/>
      <c r="DI25" s="594"/>
      <c r="DJ25" s="594"/>
      <c r="DK25" s="595"/>
      <c r="DL25" s="602" t="s">
        <v>131</v>
      </c>
      <c r="DM25" s="594"/>
      <c r="DN25" s="594"/>
      <c r="DO25" s="594"/>
      <c r="DP25" s="594"/>
      <c r="DQ25" s="594"/>
      <c r="DR25" s="594"/>
      <c r="DS25" s="594"/>
      <c r="DT25" s="594"/>
      <c r="DU25" s="594"/>
      <c r="DV25" s="594"/>
      <c r="DW25" s="594"/>
      <c r="DX25" s="603"/>
    </row>
    <row r="26" spans="2:128" ht="11.25" customHeight="1" x14ac:dyDescent="0.2">
      <c r="B26" s="590" t="s">
        <v>261</v>
      </c>
      <c r="C26" s="591"/>
      <c r="D26" s="591"/>
      <c r="E26" s="591"/>
      <c r="F26" s="591"/>
      <c r="G26" s="591"/>
      <c r="H26" s="591"/>
      <c r="I26" s="591"/>
      <c r="J26" s="591"/>
      <c r="K26" s="591"/>
      <c r="L26" s="591"/>
      <c r="M26" s="591"/>
      <c r="N26" s="591"/>
      <c r="O26" s="591"/>
      <c r="P26" s="591"/>
      <c r="Q26" s="592"/>
      <c r="R26" s="593">
        <v>964122</v>
      </c>
      <c r="S26" s="594"/>
      <c r="T26" s="594"/>
      <c r="U26" s="594"/>
      <c r="V26" s="594"/>
      <c r="W26" s="594"/>
      <c r="X26" s="594"/>
      <c r="Y26" s="595"/>
      <c r="Z26" s="598">
        <v>0.2</v>
      </c>
      <c r="AA26" s="599"/>
      <c r="AB26" s="599"/>
      <c r="AC26" s="604"/>
      <c r="AD26" s="602">
        <v>36567</v>
      </c>
      <c r="AE26" s="594"/>
      <c r="AF26" s="594"/>
      <c r="AG26" s="594"/>
      <c r="AH26" s="594"/>
      <c r="AI26" s="594"/>
      <c r="AJ26" s="594"/>
      <c r="AK26" s="595"/>
      <c r="AL26" s="598">
        <v>0</v>
      </c>
      <c r="AM26" s="599"/>
      <c r="AN26" s="599"/>
      <c r="AO26" s="600"/>
      <c r="AP26" s="605" t="s">
        <v>262</v>
      </c>
      <c r="AQ26" s="606"/>
      <c r="AR26" s="606"/>
      <c r="AS26" s="606"/>
      <c r="AT26" s="606"/>
      <c r="AU26" s="606"/>
      <c r="AV26" s="606"/>
      <c r="AW26" s="606"/>
      <c r="AX26" s="606"/>
      <c r="AY26" s="606"/>
      <c r="AZ26" s="606"/>
      <c r="BA26" s="606"/>
      <c r="BB26" s="606"/>
      <c r="BC26" s="607"/>
      <c r="BD26" s="593" t="s">
        <v>206</v>
      </c>
      <c r="BE26" s="594"/>
      <c r="BF26" s="594"/>
      <c r="BG26" s="594"/>
      <c r="BH26" s="594"/>
      <c r="BI26" s="594"/>
      <c r="BJ26" s="594"/>
      <c r="BK26" s="595"/>
      <c r="BL26" s="596" t="s">
        <v>206</v>
      </c>
      <c r="BM26" s="596"/>
      <c r="BN26" s="596"/>
      <c r="BO26" s="596"/>
      <c r="BP26" s="597" t="s">
        <v>206</v>
      </c>
      <c r="BQ26" s="597"/>
      <c r="BR26" s="597"/>
      <c r="BS26" s="597"/>
      <c r="BT26" s="597"/>
      <c r="BU26" s="597"/>
      <c r="BV26" s="597"/>
      <c r="BW26" s="601"/>
      <c r="BY26" s="605" t="s">
        <v>263</v>
      </c>
      <c r="BZ26" s="606"/>
      <c r="CA26" s="606"/>
      <c r="CB26" s="606"/>
      <c r="CC26" s="606"/>
      <c r="CD26" s="606"/>
      <c r="CE26" s="606"/>
      <c r="CF26" s="606"/>
      <c r="CG26" s="606"/>
      <c r="CH26" s="606"/>
      <c r="CI26" s="606"/>
      <c r="CJ26" s="606"/>
      <c r="CK26" s="606"/>
      <c r="CL26" s="607"/>
      <c r="CM26" s="593">
        <v>14886585</v>
      </c>
      <c r="CN26" s="594"/>
      <c r="CO26" s="594"/>
      <c r="CP26" s="594"/>
      <c r="CQ26" s="594"/>
      <c r="CR26" s="594"/>
      <c r="CS26" s="594"/>
      <c r="CT26" s="595"/>
      <c r="CU26" s="596">
        <v>3.4</v>
      </c>
      <c r="CV26" s="596"/>
      <c r="CW26" s="596"/>
      <c r="CX26" s="596"/>
      <c r="CY26" s="602" t="s">
        <v>131</v>
      </c>
      <c r="CZ26" s="594"/>
      <c r="DA26" s="594"/>
      <c r="DB26" s="594"/>
      <c r="DC26" s="594"/>
      <c r="DD26" s="594"/>
      <c r="DE26" s="594"/>
      <c r="DF26" s="594"/>
      <c r="DG26" s="594"/>
      <c r="DH26" s="594"/>
      <c r="DI26" s="594"/>
      <c r="DJ26" s="594"/>
      <c r="DK26" s="595"/>
      <c r="DL26" s="602">
        <v>14886585</v>
      </c>
      <c r="DM26" s="594"/>
      <c r="DN26" s="594"/>
      <c r="DO26" s="594"/>
      <c r="DP26" s="594"/>
      <c r="DQ26" s="594"/>
      <c r="DR26" s="594"/>
      <c r="DS26" s="594"/>
      <c r="DT26" s="594"/>
      <c r="DU26" s="594"/>
      <c r="DV26" s="594"/>
      <c r="DW26" s="594"/>
      <c r="DX26" s="603"/>
    </row>
    <row r="27" spans="2:128" ht="11.25" customHeight="1" x14ac:dyDescent="0.2">
      <c r="B27" s="590" t="s">
        <v>264</v>
      </c>
      <c r="C27" s="591"/>
      <c r="D27" s="591"/>
      <c r="E27" s="591"/>
      <c r="F27" s="591"/>
      <c r="G27" s="591"/>
      <c r="H27" s="591"/>
      <c r="I27" s="591"/>
      <c r="J27" s="591"/>
      <c r="K27" s="591"/>
      <c r="L27" s="591"/>
      <c r="M27" s="591"/>
      <c r="N27" s="591"/>
      <c r="O27" s="591"/>
      <c r="P27" s="591"/>
      <c r="Q27" s="592"/>
      <c r="R27" s="593">
        <v>676489</v>
      </c>
      <c r="S27" s="594"/>
      <c r="T27" s="594"/>
      <c r="U27" s="594"/>
      <c r="V27" s="594"/>
      <c r="W27" s="594"/>
      <c r="X27" s="594"/>
      <c r="Y27" s="595"/>
      <c r="Z27" s="598">
        <v>0.2</v>
      </c>
      <c r="AA27" s="599"/>
      <c r="AB27" s="599"/>
      <c r="AC27" s="604"/>
      <c r="AD27" s="602" t="s">
        <v>131</v>
      </c>
      <c r="AE27" s="594"/>
      <c r="AF27" s="594"/>
      <c r="AG27" s="594"/>
      <c r="AH27" s="594"/>
      <c r="AI27" s="594"/>
      <c r="AJ27" s="594"/>
      <c r="AK27" s="595"/>
      <c r="AL27" s="598" t="s">
        <v>220</v>
      </c>
      <c r="AM27" s="599"/>
      <c r="AN27" s="599"/>
      <c r="AO27" s="600"/>
      <c r="AP27" s="605" t="s">
        <v>265</v>
      </c>
      <c r="AQ27" s="606"/>
      <c r="AR27" s="606"/>
      <c r="AS27" s="606"/>
      <c r="AT27" s="606"/>
      <c r="AU27" s="606"/>
      <c r="AV27" s="606"/>
      <c r="AW27" s="606"/>
      <c r="AX27" s="606"/>
      <c r="AY27" s="606"/>
      <c r="AZ27" s="606"/>
      <c r="BA27" s="606"/>
      <c r="BB27" s="606"/>
      <c r="BC27" s="607"/>
      <c r="BD27" s="593">
        <v>1765664</v>
      </c>
      <c r="BE27" s="594"/>
      <c r="BF27" s="594"/>
      <c r="BG27" s="594"/>
      <c r="BH27" s="594"/>
      <c r="BI27" s="594"/>
      <c r="BJ27" s="594"/>
      <c r="BK27" s="595"/>
      <c r="BL27" s="596">
        <v>1.8</v>
      </c>
      <c r="BM27" s="596"/>
      <c r="BN27" s="596"/>
      <c r="BO27" s="596"/>
      <c r="BP27" s="597" t="s">
        <v>206</v>
      </c>
      <c r="BQ27" s="597"/>
      <c r="BR27" s="597"/>
      <c r="BS27" s="597"/>
      <c r="BT27" s="597"/>
      <c r="BU27" s="597"/>
      <c r="BV27" s="597"/>
      <c r="BW27" s="601"/>
      <c r="BY27" s="605" t="s">
        <v>266</v>
      </c>
      <c r="BZ27" s="606"/>
      <c r="CA27" s="606"/>
      <c r="CB27" s="606"/>
      <c r="CC27" s="606"/>
      <c r="CD27" s="606"/>
      <c r="CE27" s="606"/>
      <c r="CF27" s="606"/>
      <c r="CG27" s="606"/>
      <c r="CH27" s="606"/>
      <c r="CI27" s="606"/>
      <c r="CJ27" s="606"/>
      <c r="CK27" s="606"/>
      <c r="CL27" s="607"/>
      <c r="CM27" s="593">
        <v>202044</v>
      </c>
      <c r="CN27" s="594"/>
      <c r="CO27" s="594"/>
      <c r="CP27" s="594"/>
      <c r="CQ27" s="594"/>
      <c r="CR27" s="594"/>
      <c r="CS27" s="594"/>
      <c r="CT27" s="595"/>
      <c r="CU27" s="596">
        <v>0</v>
      </c>
      <c r="CV27" s="596"/>
      <c r="CW27" s="596"/>
      <c r="CX27" s="596"/>
      <c r="CY27" s="602" t="s">
        <v>131</v>
      </c>
      <c r="CZ27" s="594"/>
      <c r="DA27" s="594"/>
      <c r="DB27" s="594"/>
      <c r="DC27" s="594"/>
      <c r="DD27" s="594"/>
      <c r="DE27" s="594"/>
      <c r="DF27" s="594"/>
      <c r="DG27" s="594"/>
      <c r="DH27" s="594"/>
      <c r="DI27" s="594"/>
      <c r="DJ27" s="594"/>
      <c r="DK27" s="595"/>
      <c r="DL27" s="602">
        <v>202044</v>
      </c>
      <c r="DM27" s="594"/>
      <c r="DN27" s="594"/>
      <c r="DO27" s="594"/>
      <c r="DP27" s="594"/>
      <c r="DQ27" s="594"/>
      <c r="DR27" s="594"/>
      <c r="DS27" s="594"/>
      <c r="DT27" s="594"/>
      <c r="DU27" s="594"/>
      <c r="DV27" s="594"/>
      <c r="DW27" s="594"/>
      <c r="DX27" s="603"/>
    </row>
    <row r="28" spans="2:128" ht="11.25" customHeight="1" x14ac:dyDescent="0.2">
      <c r="B28" s="590" t="s">
        <v>267</v>
      </c>
      <c r="C28" s="591"/>
      <c r="D28" s="591"/>
      <c r="E28" s="591"/>
      <c r="F28" s="591"/>
      <c r="G28" s="591"/>
      <c r="H28" s="591"/>
      <c r="I28" s="591"/>
      <c r="J28" s="591"/>
      <c r="K28" s="591"/>
      <c r="L28" s="591"/>
      <c r="M28" s="591"/>
      <c r="N28" s="591"/>
      <c r="O28" s="591"/>
      <c r="P28" s="591"/>
      <c r="Q28" s="592"/>
      <c r="R28" s="593">
        <v>13318587</v>
      </c>
      <c r="S28" s="594"/>
      <c r="T28" s="594"/>
      <c r="U28" s="594"/>
      <c r="V28" s="594"/>
      <c r="W28" s="594"/>
      <c r="X28" s="594"/>
      <c r="Y28" s="595"/>
      <c r="Z28" s="598">
        <v>3</v>
      </c>
      <c r="AA28" s="599"/>
      <c r="AB28" s="599"/>
      <c r="AC28" s="604"/>
      <c r="AD28" s="602" t="s">
        <v>131</v>
      </c>
      <c r="AE28" s="594"/>
      <c r="AF28" s="594"/>
      <c r="AG28" s="594"/>
      <c r="AH28" s="594"/>
      <c r="AI28" s="594"/>
      <c r="AJ28" s="594"/>
      <c r="AK28" s="595"/>
      <c r="AL28" s="598" t="s">
        <v>220</v>
      </c>
      <c r="AM28" s="599"/>
      <c r="AN28" s="599"/>
      <c r="AO28" s="600"/>
      <c r="AP28" s="605" t="s">
        <v>268</v>
      </c>
      <c r="AQ28" s="606"/>
      <c r="AR28" s="606"/>
      <c r="AS28" s="606"/>
      <c r="AT28" s="606"/>
      <c r="AU28" s="606"/>
      <c r="AV28" s="606"/>
      <c r="AW28" s="606"/>
      <c r="AX28" s="606"/>
      <c r="AY28" s="606"/>
      <c r="AZ28" s="606"/>
      <c r="BA28" s="606"/>
      <c r="BB28" s="606"/>
      <c r="BC28" s="607"/>
      <c r="BD28" s="593">
        <v>112146</v>
      </c>
      <c r="BE28" s="594"/>
      <c r="BF28" s="594"/>
      <c r="BG28" s="594"/>
      <c r="BH28" s="594"/>
      <c r="BI28" s="594"/>
      <c r="BJ28" s="594"/>
      <c r="BK28" s="595"/>
      <c r="BL28" s="596">
        <v>0.1</v>
      </c>
      <c r="BM28" s="596"/>
      <c r="BN28" s="596"/>
      <c r="BO28" s="596"/>
      <c r="BP28" s="597" t="s">
        <v>131</v>
      </c>
      <c r="BQ28" s="597"/>
      <c r="BR28" s="597"/>
      <c r="BS28" s="597"/>
      <c r="BT28" s="597"/>
      <c r="BU28" s="597"/>
      <c r="BV28" s="597"/>
      <c r="BW28" s="601"/>
      <c r="BY28" s="605" t="s">
        <v>269</v>
      </c>
      <c r="BZ28" s="606"/>
      <c r="CA28" s="606"/>
      <c r="CB28" s="606"/>
      <c r="CC28" s="606"/>
      <c r="CD28" s="606"/>
      <c r="CE28" s="606"/>
      <c r="CF28" s="606"/>
      <c r="CG28" s="606"/>
      <c r="CH28" s="606"/>
      <c r="CI28" s="606"/>
      <c r="CJ28" s="606"/>
      <c r="CK28" s="606"/>
      <c r="CL28" s="607"/>
      <c r="CM28" s="593" t="s">
        <v>220</v>
      </c>
      <c r="CN28" s="594"/>
      <c r="CO28" s="594"/>
      <c r="CP28" s="594"/>
      <c r="CQ28" s="594"/>
      <c r="CR28" s="594"/>
      <c r="CS28" s="594"/>
      <c r="CT28" s="595"/>
      <c r="CU28" s="596" t="s">
        <v>206</v>
      </c>
      <c r="CV28" s="596"/>
      <c r="CW28" s="596"/>
      <c r="CX28" s="596"/>
      <c r="CY28" s="602" t="s">
        <v>220</v>
      </c>
      <c r="CZ28" s="594"/>
      <c r="DA28" s="594"/>
      <c r="DB28" s="594"/>
      <c r="DC28" s="594"/>
      <c r="DD28" s="594"/>
      <c r="DE28" s="594"/>
      <c r="DF28" s="594"/>
      <c r="DG28" s="594"/>
      <c r="DH28" s="594"/>
      <c r="DI28" s="594"/>
      <c r="DJ28" s="594"/>
      <c r="DK28" s="595"/>
      <c r="DL28" s="602" t="s">
        <v>206</v>
      </c>
      <c r="DM28" s="594"/>
      <c r="DN28" s="594"/>
      <c r="DO28" s="594"/>
      <c r="DP28" s="594"/>
      <c r="DQ28" s="594"/>
      <c r="DR28" s="594"/>
      <c r="DS28" s="594"/>
      <c r="DT28" s="594"/>
      <c r="DU28" s="594"/>
      <c r="DV28" s="594"/>
      <c r="DW28" s="594"/>
      <c r="DX28" s="603"/>
    </row>
    <row r="29" spans="2:128" ht="11.25" customHeight="1" x14ac:dyDescent="0.2">
      <c r="B29" s="590" t="s">
        <v>270</v>
      </c>
      <c r="C29" s="591"/>
      <c r="D29" s="591"/>
      <c r="E29" s="591"/>
      <c r="F29" s="591"/>
      <c r="G29" s="591"/>
      <c r="H29" s="591"/>
      <c r="I29" s="591"/>
      <c r="J29" s="591"/>
      <c r="K29" s="591"/>
      <c r="L29" s="591"/>
      <c r="M29" s="591"/>
      <c r="N29" s="591"/>
      <c r="O29" s="591"/>
      <c r="P29" s="591"/>
      <c r="Q29" s="592"/>
      <c r="R29" s="593">
        <v>9906671</v>
      </c>
      <c r="S29" s="594"/>
      <c r="T29" s="594"/>
      <c r="U29" s="594"/>
      <c r="V29" s="594"/>
      <c r="W29" s="594"/>
      <c r="X29" s="594"/>
      <c r="Y29" s="595"/>
      <c r="Z29" s="598">
        <v>2.2000000000000002</v>
      </c>
      <c r="AA29" s="599"/>
      <c r="AB29" s="599"/>
      <c r="AC29" s="604"/>
      <c r="AD29" s="602" t="s">
        <v>131</v>
      </c>
      <c r="AE29" s="594"/>
      <c r="AF29" s="594"/>
      <c r="AG29" s="594"/>
      <c r="AH29" s="594"/>
      <c r="AI29" s="594"/>
      <c r="AJ29" s="594"/>
      <c r="AK29" s="595"/>
      <c r="AL29" s="598" t="s">
        <v>206</v>
      </c>
      <c r="AM29" s="599"/>
      <c r="AN29" s="599"/>
      <c r="AO29" s="600"/>
      <c r="AP29" s="605" t="s">
        <v>271</v>
      </c>
      <c r="AQ29" s="606"/>
      <c r="AR29" s="606"/>
      <c r="AS29" s="606"/>
      <c r="AT29" s="606"/>
      <c r="AU29" s="606"/>
      <c r="AV29" s="606"/>
      <c r="AW29" s="606"/>
      <c r="AX29" s="606"/>
      <c r="AY29" s="606"/>
      <c r="AZ29" s="606"/>
      <c r="BA29" s="606"/>
      <c r="BB29" s="606"/>
      <c r="BC29" s="607"/>
      <c r="BD29" s="593">
        <v>9595</v>
      </c>
      <c r="BE29" s="594"/>
      <c r="BF29" s="594"/>
      <c r="BG29" s="594"/>
      <c r="BH29" s="594"/>
      <c r="BI29" s="594"/>
      <c r="BJ29" s="594"/>
      <c r="BK29" s="595"/>
      <c r="BL29" s="596">
        <v>0</v>
      </c>
      <c r="BM29" s="596"/>
      <c r="BN29" s="596"/>
      <c r="BO29" s="596"/>
      <c r="BP29" s="597" t="s">
        <v>206</v>
      </c>
      <c r="BQ29" s="597"/>
      <c r="BR29" s="597"/>
      <c r="BS29" s="597"/>
      <c r="BT29" s="597"/>
      <c r="BU29" s="597"/>
      <c r="BV29" s="597"/>
      <c r="BW29" s="601"/>
      <c r="BY29" s="605" t="s">
        <v>272</v>
      </c>
      <c r="BZ29" s="606"/>
      <c r="CA29" s="606"/>
      <c r="CB29" s="606"/>
      <c r="CC29" s="606"/>
      <c r="CD29" s="606"/>
      <c r="CE29" s="606"/>
      <c r="CF29" s="606"/>
      <c r="CG29" s="606"/>
      <c r="CH29" s="606"/>
      <c r="CI29" s="606"/>
      <c r="CJ29" s="606"/>
      <c r="CK29" s="606"/>
      <c r="CL29" s="607"/>
      <c r="CM29" s="593">
        <v>727815</v>
      </c>
      <c r="CN29" s="594"/>
      <c r="CO29" s="594"/>
      <c r="CP29" s="594"/>
      <c r="CQ29" s="594"/>
      <c r="CR29" s="594"/>
      <c r="CS29" s="594"/>
      <c r="CT29" s="595"/>
      <c r="CU29" s="596">
        <v>0.2</v>
      </c>
      <c r="CV29" s="596"/>
      <c r="CW29" s="596"/>
      <c r="CX29" s="596"/>
      <c r="CY29" s="602" t="s">
        <v>131</v>
      </c>
      <c r="CZ29" s="594"/>
      <c r="DA29" s="594"/>
      <c r="DB29" s="594"/>
      <c r="DC29" s="594"/>
      <c r="DD29" s="594"/>
      <c r="DE29" s="594"/>
      <c r="DF29" s="594"/>
      <c r="DG29" s="594"/>
      <c r="DH29" s="594"/>
      <c r="DI29" s="594"/>
      <c r="DJ29" s="594"/>
      <c r="DK29" s="595"/>
      <c r="DL29" s="602">
        <v>727815</v>
      </c>
      <c r="DM29" s="594"/>
      <c r="DN29" s="594"/>
      <c r="DO29" s="594"/>
      <c r="DP29" s="594"/>
      <c r="DQ29" s="594"/>
      <c r="DR29" s="594"/>
      <c r="DS29" s="594"/>
      <c r="DT29" s="594"/>
      <c r="DU29" s="594"/>
      <c r="DV29" s="594"/>
      <c r="DW29" s="594"/>
      <c r="DX29" s="603"/>
    </row>
    <row r="30" spans="2:128" ht="11.25" customHeight="1" x14ac:dyDescent="0.2">
      <c r="B30" s="590" t="s">
        <v>273</v>
      </c>
      <c r="C30" s="591"/>
      <c r="D30" s="591"/>
      <c r="E30" s="591"/>
      <c r="F30" s="591"/>
      <c r="G30" s="591"/>
      <c r="H30" s="591"/>
      <c r="I30" s="591"/>
      <c r="J30" s="591"/>
      <c r="K30" s="591"/>
      <c r="L30" s="591"/>
      <c r="M30" s="591"/>
      <c r="N30" s="591"/>
      <c r="O30" s="591"/>
      <c r="P30" s="591"/>
      <c r="Q30" s="592"/>
      <c r="R30" s="593">
        <v>31861823</v>
      </c>
      <c r="S30" s="594"/>
      <c r="T30" s="594"/>
      <c r="U30" s="594"/>
      <c r="V30" s="594"/>
      <c r="W30" s="594"/>
      <c r="X30" s="594"/>
      <c r="Y30" s="595"/>
      <c r="Z30" s="598">
        <v>7.2</v>
      </c>
      <c r="AA30" s="599"/>
      <c r="AB30" s="599"/>
      <c r="AC30" s="604"/>
      <c r="AD30" s="602">
        <v>62851</v>
      </c>
      <c r="AE30" s="594"/>
      <c r="AF30" s="594"/>
      <c r="AG30" s="594"/>
      <c r="AH30" s="594"/>
      <c r="AI30" s="594"/>
      <c r="AJ30" s="594"/>
      <c r="AK30" s="595"/>
      <c r="AL30" s="598">
        <v>0</v>
      </c>
      <c r="AM30" s="599"/>
      <c r="AN30" s="599"/>
      <c r="AO30" s="600"/>
      <c r="AP30" s="605" t="s">
        <v>274</v>
      </c>
      <c r="AQ30" s="606"/>
      <c r="AR30" s="606"/>
      <c r="AS30" s="606"/>
      <c r="AT30" s="606"/>
      <c r="AU30" s="606"/>
      <c r="AV30" s="606"/>
      <c r="AW30" s="606"/>
      <c r="AX30" s="606"/>
      <c r="AY30" s="606"/>
      <c r="AZ30" s="606"/>
      <c r="BA30" s="606"/>
      <c r="BB30" s="606"/>
      <c r="BC30" s="607"/>
      <c r="BD30" s="593">
        <v>9595</v>
      </c>
      <c r="BE30" s="594"/>
      <c r="BF30" s="594"/>
      <c r="BG30" s="594"/>
      <c r="BH30" s="594"/>
      <c r="BI30" s="594"/>
      <c r="BJ30" s="594"/>
      <c r="BK30" s="595"/>
      <c r="BL30" s="596">
        <v>0</v>
      </c>
      <c r="BM30" s="596"/>
      <c r="BN30" s="596"/>
      <c r="BO30" s="596"/>
      <c r="BP30" s="597" t="s">
        <v>206</v>
      </c>
      <c r="BQ30" s="597"/>
      <c r="BR30" s="597"/>
      <c r="BS30" s="597"/>
      <c r="BT30" s="597"/>
      <c r="BU30" s="597"/>
      <c r="BV30" s="597"/>
      <c r="BW30" s="601"/>
      <c r="BY30" s="605" t="s">
        <v>275</v>
      </c>
      <c r="BZ30" s="611"/>
      <c r="CA30" s="611"/>
      <c r="CB30" s="611"/>
      <c r="CC30" s="611"/>
      <c r="CD30" s="611"/>
      <c r="CE30" s="611"/>
      <c r="CF30" s="611"/>
      <c r="CG30" s="611"/>
      <c r="CH30" s="611"/>
      <c r="CI30" s="611"/>
      <c r="CJ30" s="611"/>
      <c r="CK30" s="611"/>
      <c r="CL30" s="607"/>
      <c r="CM30" s="593" t="s">
        <v>206</v>
      </c>
      <c r="CN30" s="594"/>
      <c r="CO30" s="594"/>
      <c r="CP30" s="594"/>
      <c r="CQ30" s="594"/>
      <c r="CR30" s="594"/>
      <c r="CS30" s="594"/>
      <c r="CT30" s="595"/>
      <c r="CU30" s="596" t="s">
        <v>206</v>
      </c>
      <c r="CV30" s="596"/>
      <c r="CW30" s="596"/>
      <c r="CX30" s="596"/>
      <c r="CY30" s="602" t="s">
        <v>206</v>
      </c>
      <c r="CZ30" s="594"/>
      <c r="DA30" s="594"/>
      <c r="DB30" s="594"/>
      <c r="DC30" s="594"/>
      <c r="DD30" s="594"/>
      <c r="DE30" s="594"/>
      <c r="DF30" s="594"/>
      <c r="DG30" s="594"/>
      <c r="DH30" s="594"/>
      <c r="DI30" s="594"/>
      <c r="DJ30" s="594"/>
      <c r="DK30" s="595"/>
      <c r="DL30" s="602" t="s">
        <v>131</v>
      </c>
      <c r="DM30" s="594"/>
      <c r="DN30" s="594"/>
      <c r="DO30" s="594"/>
      <c r="DP30" s="594"/>
      <c r="DQ30" s="594"/>
      <c r="DR30" s="594"/>
      <c r="DS30" s="594"/>
      <c r="DT30" s="594"/>
      <c r="DU30" s="594"/>
      <c r="DV30" s="594"/>
      <c r="DW30" s="594"/>
      <c r="DX30" s="603"/>
    </row>
    <row r="31" spans="2:128" ht="11.25" customHeight="1" x14ac:dyDescent="0.2">
      <c r="B31" s="590" t="s">
        <v>276</v>
      </c>
      <c r="C31" s="591"/>
      <c r="D31" s="591"/>
      <c r="E31" s="591"/>
      <c r="F31" s="591"/>
      <c r="G31" s="591"/>
      <c r="H31" s="591"/>
      <c r="I31" s="591"/>
      <c r="J31" s="591"/>
      <c r="K31" s="591"/>
      <c r="L31" s="591"/>
      <c r="M31" s="591"/>
      <c r="N31" s="591"/>
      <c r="O31" s="591"/>
      <c r="P31" s="591"/>
      <c r="Q31" s="592"/>
      <c r="R31" s="593">
        <v>55114702</v>
      </c>
      <c r="S31" s="594"/>
      <c r="T31" s="594"/>
      <c r="U31" s="594"/>
      <c r="V31" s="594"/>
      <c r="W31" s="594"/>
      <c r="X31" s="594"/>
      <c r="Y31" s="595"/>
      <c r="Z31" s="598">
        <v>12.4</v>
      </c>
      <c r="AA31" s="599"/>
      <c r="AB31" s="599"/>
      <c r="AC31" s="604"/>
      <c r="AD31" s="602" t="s">
        <v>206</v>
      </c>
      <c r="AE31" s="594"/>
      <c r="AF31" s="594"/>
      <c r="AG31" s="594"/>
      <c r="AH31" s="594"/>
      <c r="AI31" s="594"/>
      <c r="AJ31" s="594"/>
      <c r="AK31" s="595"/>
      <c r="AL31" s="598" t="s">
        <v>206</v>
      </c>
      <c r="AM31" s="599"/>
      <c r="AN31" s="599"/>
      <c r="AO31" s="600"/>
      <c r="AP31" s="605" t="s">
        <v>277</v>
      </c>
      <c r="AQ31" s="606"/>
      <c r="AR31" s="606"/>
      <c r="AS31" s="606"/>
      <c r="AT31" s="606"/>
      <c r="AU31" s="606"/>
      <c r="AV31" s="606"/>
      <c r="AW31" s="606"/>
      <c r="AX31" s="606"/>
      <c r="AY31" s="606"/>
      <c r="AZ31" s="606"/>
      <c r="BA31" s="606"/>
      <c r="BB31" s="606"/>
      <c r="BC31" s="607"/>
      <c r="BD31" s="593">
        <v>102551</v>
      </c>
      <c r="BE31" s="594"/>
      <c r="BF31" s="594"/>
      <c r="BG31" s="594"/>
      <c r="BH31" s="594"/>
      <c r="BI31" s="594"/>
      <c r="BJ31" s="594"/>
      <c r="BK31" s="595"/>
      <c r="BL31" s="596">
        <v>0.1</v>
      </c>
      <c r="BM31" s="596"/>
      <c r="BN31" s="596"/>
      <c r="BO31" s="596"/>
      <c r="BP31" s="597" t="s">
        <v>220</v>
      </c>
      <c r="BQ31" s="597"/>
      <c r="BR31" s="597"/>
      <c r="BS31" s="597"/>
      <c r="BT31" s="597"/>
      <c r="BU31" s="597"/>
      <c r="BV31" s="597"/>
      <c r="BW31" s="601"/>
      <c r="BY31" s="590" t="s">
        <v>278</v>
      </c>
      <c r="BZ31" s="591"/>
      <c r="CA31" s="591"/>
      <c r="CB31" s="591"/>
      <c r="CC31" s="591"/>
      <c r="CD31" s="591"/>
      <c r="CE31" s="591"/>
      <c r="CF31" s="591"/>
      <c r="CG31" s="591"/>
      <c r="CH31" s="591"/>
      <c r="CI31" s="591"/>
      <c r="CJ31" s="591"/>
      <c r="CK31" s="591"/>
      <c r="CL31" s="592"/>
      <c r="CM31" s="593" t="s">
        <v>220</v>
      </c>
      <c r="CN31" s="594"/>
      <c r="CO31" s="594"/>
      <c r="CP31" s="594"/>
      <c r="CQ31" s="594"/>
      <c r="CR31" s="594"/>
      <c r="CS31" s="594"/>
      <c r="CT31" s="595"/>
      <c r="CU31" s="596" t="s">
        <v>131</v>
      </c>
      <c r="CV31" s="596"/>
      <c r="CW31" s="596"/>
      <c r="CX31" s="596"/>
      <c r="CY31" s="602" t="s">
        <v>131</v>
      </c>
      <c r="CZ31" s="594"/>
      <c r="DA31" s="594"/>
      <c r="DB31" s="594"/>
      <c r="DC31" s="594"/>
      <c r="DD31" s="594"/>
      <c r="DE31" s="594"/>
      <c r="DF31" s="594"/>
      <c r="DG31" s="594"/>
      <c r="DH31" s="594"/>
      <c r="DI31" s="594"/>
      <c r="DJ31" s="594"/>
      <c r="DK31" s="595"/>
      <c r="DL31" s="602" t="s">
        <v>131</v>
      </c>
      <c r="DM31" s="594"/>
      <c r="DN31" s="594"/>
      <c r="DO31" s="594"/>
      <c r="DP31" s="594"/>
      <c r="DQ31" s="594"/>
      <c r="DR31" s="594"/>
      <c r="DS31" s="594"/>
      <c r="DT31" s="594"/>
      <c r="DU31" s="594"/>
      <c r="DV31" s="594"/>
      <c r="DW31" s="594"/>
      <c r="DX31" s="603"/>
    </row>
    <row r="32" spans="2:128" ht="11.25" customHeight="1" x14ac:dyDescent="0.2">
      <c r="B32" s="590" t="s">
        <v>279</v>
      </c>
      <c r="C32" s="591"/>
      <c r="D32" s="591"/>
      <c r="E32" s="591"/>
      <c r="F32" s="591"/>
      <c r="G32" s="591"/>
      <c r="H32" s="591"/>
      <c r="I32" s="591"/>
      <c r="J32" s="591"/>
      <c r="K32" s="591"/>
      <c r="L32" s="591"/>
      <c r="M32" s="591"/>
      <c r="N32" s="591"/>
      <c r="O32" s="591"/>
      <c r="P32" s="591"/>
      <c r="Q32" s="592"/>
      <c r="R32" s="593" t="s">
        <v>206</v>
      </c>
      <c r="S32" s="594"/>
      <c r="T32" s="594"/>
      <c r="U32" s="594"/>
      <c r="V32" s="594"/>
      <c r="W32" s="594"/>
      <c r="X32" s="594"/>
      <c r="Y32" s="595"/>
      <c r="Z32" s="598" t="s">
        <v>206</v>
      </c>
      <c r="AA32" s="599"/>
      <c r="AB32" s="599"/>
      <c r="AC32" s="604"/>
      <c r="AD32" s="602" t="s">
        <v>206</v>
      </c>
      <c r="AE32" s="594"/>
      <c r="AF32" s="594"/>
      <c r="AG32" s="594"/>
      <c r="AH32" s="594"/>
      <c r="AI32" s="594"/>
      <c r="AJ32" s="594"/>
      <c r="AK32" s="595"/>
      <c r="AL32" s="598" t="s">
        <v>220</v>
      </c>
      <c r="AM32" s="599"/>
      <c r="AN32" s="599"/>
      <c r="AO32" s="600"/>
      <c r="AP32" s="605" t="s">
        <v>280</v>
      </c>
      <c r="AQ32" s="606"/>
      <c r="AR32" s="606"/>
      <c r="AS32" s="606"/>
      <c r="AT32" s="606"/>
      <c r="AU32" s="606"/>
      <c r="AV32" s="606"/>
      <c r="AW32" s="606"/>
      <c r="AX32" s="606"/>
      <c r="AY32" s="606"/>
      <c r="AZ32" s="606"/>
      <c r="BA32" s="606"/>
      <c r="BB32" s="606"/>
      <c r="BC32" s="607"/>
      <c r="BD32" s="593">
        <v>300</v>
      </c>
      <c r="BE32" s="594"/>
      <c r="BF32" s="594"/>
      <c r="BG32" s="594"/>
      <c r="BH32" s="594"/>
      <c r="BI32" s="594"/>
      <c r="BJ32" s="594"/>
      <c r="BK32" s="595"/>
      <c r="BL32" s="596">
        <v>0</v>
      </c>
      <c r="BM32" s="596"/>
      <c r="BN32" s="596"/>
      <c r="BO32" s="596"/>
      <c r="BP32" s="597" t="s">
        <v>206</v>
      </c>
      <c r="BQ32" s="597"/>
      <c r="BR32" s="597"/>
      <c r="BS32" s="597"/>
      <c r="BT32" s="597"/>
      <c r="BU32" s="597"/>
      <c r="BV32" s="597"/>
      <c r="BW32" s="601"/>
      <c r="BY32" s="608" t="s">
        <v>281</v>
      </c>
      <c r="BZ32" s="609"/>
      <c r="CA32" s="609"/>
      <c r="CB32" s="609"/>
      <c r="CC32" s="609"/>
      <c r="CD32" s="609"/>
      <c r="CE32" s="609"/>
      <c r="CF32" s="609"/>
      <c r="CG32" s="609"/>
      <c r="CH32" s="609"/>
      <c r="CI32" s="609"/>
      <c r="CJ32" s="609"/>
      <c r="CK32" s="609"/>
      <c r="CL32" s="610"/>
      <c r="CM32" s="593">
        <v>433789513</v>
      </c>
      <c r="CN32" s="594"/>
      <c r="CO32" s="594"/>
      <c r="CP32" s="594"/>
      <c r="CQ32" s="594"/>
      <c r="CR32" s="594"/>
      <c r="CS32" s="594"/>
      <c r="CT32" s="595"/>
      <c r="CU32" s="596">
        <v>100</v>
      </c>
      <c r="CV32" s="596"/>
      <c r="CW32" s="596"/>
      <c r="CX32" s="596"/>
      <c r="CY32" s="602">
        <v>89438703</v>
      </c>
      <c r="CZ32" s="594"/>
      <c r="DA32" s="594"/>
      <c r="DB32" s="594"/>
      <c r="DC32" s="594"/>
      <c r="DD32" s="594"/>
      <c r="DE32" s="594"/>
      <c r="DF32" s="594"/>
      <c r="DG32" s="594"/>
      <c r="DH32" s="594"/>
      <c r="DI32" s="594"/>
      <c r="DJ32" s="594"/>
      <c r="DK32" s="595"/>
      <c r="DL32" s="602">
        <v>293398962</v>
      </c>
      <c r="DM32" s="594"/>
      <c r="DN32" s="594"/>
      <c r="DO32" s="594"/>
      <c r="DP32" s="594"/>
      <c r="DQ32" s="594"/>
      <c r="DR32" s="594"/>
      <c r="DS32" s="594"/>
      <c r="DT32" s="594"/>
      <c r="DU32" s="594"/>
      <c r="DV32" s="594"/>
      <c r="DW32" s="594"/>
      <c r="DX32" s="603"/>
    </row>
    <row r="33" spans="2:128" ht="11.25" customHeight="1" x14ac:dyDescent="0.2">
      <c r="B33" s="590" t="s">
        <v>282</v>
      </c>
      <c r="C33" s="591"/>
      <c r="D33" s="591"/>
      <c r="E33" s="591"/>
      <c r="F33" s="591"/>
      <c r="G33" s="591"/>
      <c r="H33" s="591"/>
      <c r="I33" s="591"/>
      <c r="J33" s="591"/>
      <c r="K33" s="591"/>
      <c r="L33" s="591"/>
      <c r="M33" s="591"/>
      <c r="N33" s="591"/>
      <c r="O33" s="591"/>
      <c r="P33" s="591"/>
      <c r="Q33" s="592"/>
      <c r="R33" s="593">
        <v>19982000</v>
      </c>
      <c r="S33" s="594"/>
      <c r="T33" s="594"/>
      <c r="U33" s="594"/>
      <c r="V33" s="594"/>
      <c r="W33" s="594"/>
      <c r="X33" s="594"/>
      <c r="Y33" s="595"/>
      <c r="Z33" s="598">
        <v>4.5</v>
      </c>
      <c r="AA33" s="599"/>
      <c r="AB33" s="599"/>
      <c r="AC33" s="604"/>
      <c r="AD33" s="602" t="s">
        <v>220</v>
      </c>
      <c r="AE33" s="594"/>
      <c r="AF33" s="594"/>
      <c r="AG33" s="594"/>
      <c r="AH33" s="594"/>
      <c r="AI33" s="594"/>
      <c r="AJ33" s="594"/>
      <c r="AK33" s="595"/>
      <c r="AL33" s="598" t="s">
        <v>220</v>
      </c>
      <c r="AM33" s="599"/>
      <c r="AN33" s="599"/>
      <c r="AO33" s="600"/>
      <c r="AP33" s="590" t="s">
        <v>148</v>
      </c>
      <c r="AQ33" s="591"/>
      <c r="AR33" s="591"/>
      <c r="AS33" s="591"/>
      <c r="AT33" s="591"/>
      <c r="AU33" s="591"/>
      <c r="AV33" s="591"/>
      <c r="AW33" s="591"/>
      <c r="AX33" s="591"/>
      <c r="AY33" s="591"/>
      <c r="AZ33" s="591"/>
      <c r="BA33" s="591"/>
      <c r="BB33" s="591"/>
      <c r="BC33" s="592"/>
      <c r="BD33" s="593">
        <v>100802437</v>
      </c>
      <c r="BE33" s="594"/>
      <c r="BF33" s="594"/>
      <c r="BG33" s="594"/>
      <c r="BH33" s="594"/>
      <c r="BI33" s="594"/>
      <c r="BJ33" s="594"/>
      <c r="BK33" s="595"/>
      <c r="BL33" s="596">
        <v>100</v>
      </c>
      <c r="BM33" s="596"/>
      <c r="BN33" s="596"/>
      <c r="BO33" s="596"/>
      <c r="BP33" s="597">
        <v>627459</v>
      </c>
      <c r="BQ33" s="597"/>
      <c r="BR33" s="597"/>
      <c r="BS33" s="597"/>
      <c r="BT33" s="597"/>
      <c r="BU33" s="597"/>
      <c r="BV33" s="597"/>
      <c r="BW33" s="601"/>
      <c r="BY33" s="575" t="s">
        <v>283</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284</v>
      </c>
      <c r="C34" s="609"/>
      <c r="D34" s="609"/>
      <c r="E34" s="609"/>
      <c r="F34" s="609"/>
      <c r="G34" s="609"/>
      <c r="H34" s="609"/>
      <c r="I34" s="609"/>
      <c r="J34" s="609"/>
      <c r="K34" s="609"/>
      <c r="L34" s="609"/>
      <c r="M34" s="609"/>
      <c r="N34" s="609"/>
      <c r="O34" s="609"/>
      <c r="P34" s="609"/>
      <c r="Q34" s="610"/>
      <c r="R34" s="593">
        <v>443259819</v>
      </c>
      <c r="S34" s="594"/>
      <c r="T34" s="594"/>
      <c r="U34" s="594"/>
      <c r="V34" s="594"/>
      <c r="W34" s="594"/>
      <c r="X34" s="594"/>
      <c r="Y34" s="595"/>
      <c r="Z34" s="596">
        <v>100</v>
      </c>
      <c r="AA34" s="596"/>
      <c r="AB34" s="596"/>
      <c r="AC34" s="596"/>
      <c r="AD34" s="597">
        <v>239989578</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190</v>
      </c>
      <c r="BZ34" s="576"/>
      <c r="CA34" s="576"/>
      <c r="CB34" s="576"/>
      <c r="CC34" s="576"/>
      <c r="CD34" s="576"/>
      <c r="CE34" s="576"/>
      <c r="CF34" s="576"/>
      <c r="CG34" s="576"/>
      <c r="CH34" s="576"/>
      <c r="CI34" s="576"/>
      <c r="CJ34" s="576"/>
      <c r="CK34" s="576"/>
      <c r="CL34" s="577"/>
      <c r="CM34" s="575" t="s">
        <v>285</v>
      </c>
      <c r="CN34" s="576"/>
      <c r="CO34" s="576"/>
      <c r="CP34" s="576"/>
      <c r="CQ34" s="576"/>
      <c r="CR34" s="576"/>
      <c r="CS34" s="576"/>
      <c r="CT34" s="577"/>
      <c r="CU34" s="575" t="s">
        <v>286</v>
      </c>
      <c r="CV34" s="576"/>
      <c r="CW34" s="576"/>
      <c r="CX34" s="577"/>
      <c r="CY34" s="575" t="s">
        <v>287</v>
      </c>
      <c r="CZ34" s="576"/>
      <c r="DA34" s="576"/>
      <c r="DB34" s="576"/>
      <c r="DC34" s="576"/>
      <c r="DD34" s="576"/>
      <c r="DE34" s="576"/>
      <c r="DF34" s="577"/>
      <c r="DG34" s="617" t="s">
        <v>288</v>
      </c>
      <c r="DH34" s="618"/>
      <c r="DI34" s="618"/>
      <c r="DJ34" s="618"/>
      <c r="DK34" s="618"/>
      <c r="DL34" s="618"/>
      <c r="DM34" s="618"/>
      <c r="DN34" s="618"/>
      <c r="DO34" s="618"/>
      <c r="DP34" s="618"/>
      <c r="DQ34" s="619"/>
      <c r="DR34" s="575" t="s">
        <v>289</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290</v>
      </c>
      <c r="BZ35" s="580"/>
      <c r="CA35" s="580"/>
      <c r="CB35" s="580"/>
      <c r="CC35" s="580"/>
      <c r="CD35" s="580"/>
      <c r="CE35" s="580"/>
      <c r="CF35" s="580"/>
      <c r="CG35" s="580"/>
      <c r="CH35" s="580"/>
      <c r="CI35" s="580"/>
      <c r="CJ35" s="580"/>
      <c r="CK35" s="580"/>
      <c r="CL35" s="581"/>
      <c r="CM35" s="582">
        <v>199720290</v>
      </c>
      <c r="CN35" s="583"/>
      <c r="CO35" s="583"/>
      <c r="CP35" s="583"/>
      <c r="CQ35" s="583"/>
      <c r="CR35" s="583"/>
      <c r="CS35" s="583"/>
      <c r="CT35" s="584"/>
      <c r="CU35" s="587">
        <v>46</v>
      </c>
      <c r="CV35" s="588"/>
      <c r="CW35" s="588"/>
      <c r="CX35" s="620"/>
      <c r="CY35" s="621">
        <v>174056916</v>
      </c>
      <c r="CZ35" s="583"/>
      <c r="DA35" s="583"/>
      <c r="DB35" s="583"/>
      <c r="DC35" s="583"/>
      <c r="DD35" s="583"/>
      <c r="DE35" s="583"/>
      <c r="DF35" s="584"/>
      <c r="DG35" s="621">
        <v>171975592</v>
      </c>
      <c r="DH35" s="583"/>
      <c r="DI35" s="583"/>
      <c r="DJ35" s="583"/>
      <c r="DK35" s="583"/>
      <c r="DL35" s="583"/>
      <c r="DM35" s="583"/>
      <c r="DN35" s="583"/>
      <c r="DO35" s="583"/>
      <c r="DP35" s="583"/>
      <c r="DQ35" s="584"/>
      <c r="DR35" s="587">
        <v>66.2</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291</v>
      </c>
      <c r="BZ36" s="591"/>
      <c r="CA36" s="591"/>
      <c r="CB36" s="591"/>
      <c r="CC36" s="591"/>
      <c r="CD36" s="591"/>
      <c r="CE36" s="591"/>
      <c r="CF36" s="591"/>
      <c r="CG36" s="591"/>
      <c r="CH36" s="591"/>
      <c r="CI36" s="591"/>
      <c r="CJ36" s="591"/>
      <c r="CK36" s="591"/>
      <c r="CL36" s="592"/>
      <c r="CM36" s="593">
        <v>123081457</v>
      </c>
      <c r="CN36" s="612"/>
      <c r="CO36" s="612"/>
      <c r="CP36" s="612"/>
      <c r="CQ36" s="612"/>
      <c r="CR36" s="612"/>
      <c r="CS36" s="612"/>
      <c r="CT36" s="613"/>
      <c r="CU36" s="598">
        <v>28.4</v>
      </c>
      <c r="CV36" s="614"/>
      <c r="CW36" s="614"/>
      <c r="CX36" s="615"/>
      <c r="CY36" s="602">
        <v>104354790</v>
      </c>
      <c r="CZ36" s="612"/>
      <c r="DA36" s="612"/>
      <c r="DB36" s="612"/>
      <c r="DC36" s="612"/>
      <c r="DD36" s="612"/>
      <c r="DE36" s="612"/>
      <c r="DF36" s="613"/>
      <c r="DG36" s="602">
        <v>102273466</v>
      </c>
      <c r="DH36" s="612"/>
      <c r="DI36" s="612"/>
      <c r="DJ36" s="612"/>
      <c r="DK36" s="612"/>
      <c r="DL36" s="612"/>
      <c r="DM36" s="612"/>
      <c r="DN36" s="612"/>
      <c r="DO36" s="612"/>
      <c r="DP36" s="612"/>
      <c r="DQ36" s="613"/>
      <c r="DR36" s="598">
        <v>39.299999999999997</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292</v>
      </c>
      <c r="AQ37" s="576"/>
      <c r="AR37" s="576"/>
      <c r="AS37" s="576"/>
      <c r="AT37" s="576"/>
      <c r="AU37" s="576"/>
      <c r="AV37" s="576"/>
      <c r="AW37" s="576"/>
      <c r="AX37" s="576"/>
      <c r="AY37" s="576"/>
      <c r="AZ37" s="576"/>
      <c r="BA37" s="576"/>
      <c r="BB37" s="576"/>
      <c r="BC37" s="577"/>
      <c r="BD37" s="575" t="s">
        <v>293</v>
      </c>
      <c r="BE37" s="576"/>
      <c r="BF37" s="576"/>
      <c r="BG37" s="576"/>
      <c r="BH37" s="576"/>
      <c r="BI37" s="576"/>
      <c r="BJ37" s="576"/>
      <c r="BK37" s="576"/>
      <c r="BL37" s="576"/>
      <c r="BM37" s="577"/>
      <c r="BN37" s="575" t="s">
        <v>294</v>
      </c>
      <c r="BO37" s="576"/>
      <c r="BP37" s="576"/>
      <c r="BQ37" s="576"/>
      <c r="BR37" s="576"/>
      <c r="BS37" s="576"/>
      <c r="BT37" s="576"/>
      <c r="BU37" s="576"/>
      <c r="BV37" s="576"/>
      <c r="BW37" s="577"/>
      <c r="BY37" s="590" t="s">
        <v>295</v>
      </c>
      <c r="BZ37" s="591"/>
      <c r="CA37" s="591"/>
      <c r="CB37" s="591"/>
      <c r="CC37" s="591"/>
      <c r="CD37" s="591"/>
      <c r="CE37" s="591"/>
      <c r="CF37" s="591"/>
      <c r="CG37" s="591"/>
      <c r="CH37" s="591"/>
      <c r="CI37" s="591"/>
      <c r="CJ37" s="591"/>
      <c r="CK37" s="591"/>
      <c r="CL37" s="592"/>
      <c r="CM37" s="593">
        <v>89280503</v>
      </c>
      <c r="CN37" s="594"/>
      <c r="CO37" s="594"/>
      <c r="CP37" s="594"/>
      <c r="CQ37" s="594"/>
      <c r="CR37" s="594"/>
      <c r="CS37" s="594"/>
      <c r="CT37" s="595"/>
      <c r="CU37" s="598">
        <v>20.6</v>
      </c>
      <c r="CV37" s="614"/>
      <c r="CW37" s="614"/>
      <c r="CX37" s="615"/>
      <c r="CY37" s="602">
        <v>73718270</v>
      </c>
      <c r="CZ37" s="612"/>
      <c r="DA37" s="612"/>
      <c r="DB37" s="612"/>
      <c r="DC37" s="612"/>
      <c r="DD37" s="612"/>
      <c r="DE37" s="612"/>
      <c r="DF37" s="613"/>
      <c r="DG37" s="602">
        <v>73718270</v>
      </c>
      <c r="DH37" s="612"/>
      <c r="DI37" s="612"/>
      <c r="DJ37" s="612"/>
      <c r="DK37" s="612"/>
      <c r="DL37" s="612"/>
      <c r="DM37" s="612"/>
      <c r="DN37" s="612"/>
      <c r="DO37" s="612"/>
      <c r="DP37" s="612"/>
      <c r="DQ37" s="613"/>
      <c r="DR37" s="598">
        <v>28.4</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296</v>
      </c>
      <c r="AQ38" s="623"/>
      <c r="AR38" s="623"/>
      <c r="AS38" s="623"/>
      <c r="AT38" s="628" t="s">
        <v>297</v>
      </c>
      <c r="AU38" s="206"/>
      <c r="AV38" s="206"/>
      <c r="AW38" s="206"/>
      <c r="AX38" s="579" t="s">
        <v>148</v>
      </c>
      <c r="AY38" s="580"/>
      <c r="AZ38" s="580"/>
      <c r="BA38" s="580"/>
      <c r="BB38" s="580"/>
      <c r="BC38" s="581"/>
      <c r="BD38" s="631">
        <v>99.2</v>
      </c>
      <c r="BE38" s="632"/>
      <c r="BF38" s="632"/>
      <c r="BG38" s="632"/>
      <c r="BH38" s="632"/>
      <c r="BI38" s="632">
        <v>98.7</v>
      </c>
      <c r="BJ38" s="632"/>
      <c r="BK38" s="632"/>
      <c r="BL38" s="632"/>
      <c r="BM38" s="633"/>
      <c r="BN38" s="631">
        <v>99.4</v>
      </c>
      <c r="BO38" s="632"/>
      <c r="BP38" s="632"/>
      <c r="BQ38" s="632"/>
      <c r="BR38" s="632"/>
      <c r="BS38" s="632">
        <v>98.8</v>
      </c>
      <c r="BT38" s="632"/>
      <c r="BU38" s="632"/>
      <c r="BV38" s="632"/>
      <c r="BW38" s="633"/>
      <c r="BY38" s="590" t="s">
        <v>298</v>
      </c>
      <c r="BZ38" s="591"/>
      <c r="CA38" s="591"/>
      <c r="CB38" s="591"/>
      <c r="CC38" s="591"/>
      <c r="CD38" s="591"/>
      <c r="CE38" s="591"/>
      <c r="CF38" s="591"/>
      <c r="CG38" s="591"/>
      <c r="CH38" s="591"/>
      <c r="CI38" s="591"/>
      <c r="CJ38" s="591"/>
      <c r="CK38" s="591"/>
      <c r="CL38" s="592"/>
      <c r="CM38" s="593">
        <v>10751727</v>
      </c>
      <c r="CN38" s="612"/>
      <c r="CO38" s="612"/>
      <c r="CP38" s="612"/>
      <c r="CQ38" s="612"/>
      <c r="CR38" s="612"/>
      <c r="CS38" s="612"/>
      <c r="CT38" s="613"/>
      <c r="CU38" s="598">
        <v>2.5</v>
      </c>
      <c r="CV38" s="614"/>
      <c r="CW38" s="614"/>
      <c r="CX38" s="615"/>
      <c r="CY38" s="602">
        <v>5841774</v>
      </c>
      <c r="CZ38" s="612"/>
      <c r="DA38" s="612"/>
      <c r="DB38" s="612"/>
      <c r="DC38" s="612"/>
      <c r="DD38" s="612"/>
      <c r="DE38" s="612"/>
      <c r="DF38" s="613"/>
      <c r="DG38" s="602">
        <v>5841774</v>
      </c>
      <c r="DH38" s="612"/>
      <c r="DI38" s="612"/>
      <c r="DJ38" s="612"/>
      <c r="DK38" s="612"/>
      <c r="DL38" s="612"/>
      <c r="DM38" s="612"/>
      <c r="DN38" s="612"/>
      <c r="DO38" s="612"/>
      <c r="DP38" s="612"/>
      <c r="DQ38" s="613"/>
      <c r="DR38" s="598">
        <v>2.2000000000000002</v>
      </c>
      <c r="DS38" s="614"/>
      <c r="DT38" s="614"/>
      <c r="DU38" s="614"/>
      <c r="DV38" s="614"/>
      <c r="DW38" s="614"/>
      <c r="DX38" s="616"/>
    </row>
    <row r="39" spans="2:128" ht="11.25" customHeight="1" x14ac:dyDescent="0.2">
      <c r="AP39" s="624"/>
      <c r="AQ39" s="625"/>
      <c r="AR39" s="625"/>
      <c r="AS39" s="625"/>
      <c r="AT39" s="629"/>
      <c r="AU39" s="195" t="s">
        <v>299</v>
      </c>
      <c r="AV39" s="195"/>
      <c r="AW39" s="195"/>
      <c r="AX39" s="590" t="s">
        <v>300</v>
      </c>
      <c r="AY39" s="591"/>
      <c r="AZ39" s="591"/>
      <c r="BA39" s="591"/>
      <c r="BB39" s="591"/>
      <c r="BC39" s="592"/>
      <c r="BD39" s="637">
        <v>99.1</v>
      </c>
      <c r="BE39" s="638"/>
      <c r="BF39" s="638"/>
      <c r="BG39" s="638"/>
      <c r="BH39" s="638"/>
      <c r="BI39" s="638">
        <v>97.5</v>
      </c>
      <c r="BJ39" s="638"/>
      <c r="BK39" s="638"/>
      <c r="BL39" s="638"/>
      <c r="BM39" s="639"/>
      <c r="BN39" s="637">
        <v>99</v>
      </c>
      <c r="BO39" s="638"/>
      <c r="BP39" s="638"/>
      <c r="BQ39" s="638"/>
      <c r="BR39" s="638"/>
      <c r="BS39" s="638">
        <v>97.1</v>
      </c>
      <c r="BT39" s="638"/>
      <c r="BU39" s="638"/>
      <c r="BV39" s="638"/>
      <c r="BW39" s="639"/>
      <c r="BY39" s="590" t="s">
        <v>301</v>
      </c>
      <c r="BZ39" s="591"/>
      <c r="CA39" s="591"/>
      <c r="CB39" s="591"/>
      <c r="CC39" s="591"/>
      <c r="CD39" s="591"/>
      <c r="CE39" s="591"/>
      <c r="CF39" s="591"/>
      <c r="CG39" s="591"/>
      <c r="CH39" s="591"/>
      <c r="CI39" s="591"/>
      <c r="CJ39" s="591"/>
      <c r="CK39" s="591"/>
      <c r="CL39" s="592"/>
      <c r="CM39" s="593">
        <v>65887106</v>
      </c>
      <c r="CN39" s="594"/>
      <c r="CO39" s="594"/>
      <c r="CP39" s="594"/>
      <c r="CQ39" s="594"/>
      <c r="CR39" s="594"/>
      <c r="CS39" s="594"/>
      <c r="CT39" s="595"/>
      <c r="CU39" s="598">
        <v>15.2</v>
      </c>
      <c r="CV39" s="614"/>
      <c r="CW39" s="614"/>
      <c r="CX39" s="615"/>
      <c r="CY39" s="602">
        <v>63860352</v>
      </c>
      <c r="CZ39" s="612"/>
      <c r="DA39" s="612"/>
      <c r="DB39" s="612"/>
      <c r="DC39" s="612"/>
      <c r="DD39" s="612"/>
      <c r="DE39" s="612"/>
      <c r="DF39" s="613"/>
      <c r="DG39" s="602">
        <v>63860352</v>
      </c>
      <c r="DH39" s="612"/>
      <c r="DI39" s="612"/>
      <c r="DJ39" s="612"/>
      <c r="DK39" s="612"/>
      <c r="DL39" s="612"/>
      <c r="DM39" s="612"/>
      <c r="DN39" s="612"/>
      <c r="DO39" s="612"/>
      <c r="DP39" s="612"/>
      <c r="DQ39" s="613"/>
      <c r="DR39" s="598">
        <v>24.6</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302</v>
      </c>
      <c r="AY40" s="609"/>
      <c r="AZ40" s="609"/>
      <c r="BA40" s="609"/>
      <c r="BB40" s="609"/>
      <c r="BC40" s="610"/>
      <c r="BD40" s="634">
        <v>99.8</v>
      </c>
      <c r="BE40" s="635"/>
      <c r="BF40" s="635"/>
      <c r="BG40" s="635"/>
      <c r="BH40" s="635"/>
      <c r="BI40" s="635">
        <v>99.7</v>
      </c>
      <c r="BJ40" s="635"/>
      <c r="BK40" s="635"/>
      <c r="BL40" s="635"/>
      <c r="BM40" s="636"/>
      <c r="BN40" s="634">
        <v>99.9</v>
      </c>
      <c r="BO40" s="635"/>
      <c r="BP40" s="635"/>
      <c r="BQ40" s="635"/>
      <c r="BR40" s="635"/>
      <c r="BS40" s="635">
        <v>99.7</v>
      </c>
      <c r="BT40" s="635"/>
      <c r="BU40" s="635"/>
      <c r="BV40" s="635"/>
      <c r="BW40" s="636"/>
      <c r="BY40" s="640" t="s">
        <v>303</v>
      </c>
      <c r="BZ40" s="641"/>
      <c r="CA40" s="590" t="s">
        <v>304</v>
      </c>
      <c r="CB40" s="591"/>
      <c r="CC40" s="591"/>
      <c r="CD40" s="591"/>
      <c r="CE40" s="591"/>
      <c r="CF40" s="591"/>
      <c r="CG40" s="591"/>
      <c r="CH40" s="591"/>
      <c r="CI40" s="591"/>
      <c r="CJ40" s="591"/>
      <c r="CK40" s="591"/>
      <c r="CL40" s="592"/>
      <c r="CM40" s="593">
        <v>65886523</v>
      </c>
      <c r="CN40" s="612"/>
      <c r="CO40" s="612"/>
      <c r="CP40" s="612"/>
      <c r="CQ40" s="612"/>
      <c r="CR40" s="612"/>
      <c r="CS40" s="612"/>
      <c r="CT40" s="613"/>
      <c r="CU40" s="598">
        <v>15.2</v>
      </c>
      <c r="CV40" s="614"/>
      <c r="CW40" s="614"/>
      <c r="CX40" s="615"/>
      <c r="CY40" s="602">
        <v>63859769</v>
      </c>
      <c r="CZ40" s="612"/>
      <c r="DA40" s="612"/>
      <c r="DB40" s="612"/>
      <c r="DC40" s="612"/>
      <c r="DD40" s="612"/>
      <c r="DE40" s="612"/>
      <c r="DF40" s="613"/>
      <c r="DG40" s="602">
        <v>63859769</v>
      </c>
      <c r="DH40" s="612"/>
      <c r="DI40" s="612"/>
      <c r="DJ40" s="612"/>
      <c r="DK40" s="612"/>
      <c r="DL40" s="612"/>
      <c r="DM40" s="612"/>
      <c r="DN40" s="612"/>
      <c r="DO40" s="612"/>
      <c r="DP40" s="612"/>
      <c r="DQ40" s="613"/>
      <c r="DR40" s="598">
        <v>24.6</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305</v>
      </c>
      <c r="CB41" s="591"/>
      <c r="CC41" s="591"/>
      <c r="CD41" s="591"/>
      <c r="CE41" s="591"/>
      <c r="CF41" s="591"/>
      <c r="CG41" s="591"/>
      <c r="CH41" s="591"/>
      <c r="CI41" s="591"/>
      <c r="CJ41" s="591"/>
      <c r="CK41" s="591"/>
      <c r="CL41" s="592"/>
      <c r="CM41" s="593">
        <v>61796486</v>
      </c>
      <c r="CN41" s="594"/>
      <c r="CO41" s="594"/>
      <c r="CP41" s="594"/>
      <c r="CQ41" s="594"/>
      <c r="CR41" s="594"/>
      <c r="CS41" s="594"/>
      <c r="CT41" s="595"/>
      <c r="CU41" s="598">
        <v>14.2</v>
      </c>
      <c r="CV41" s="614"/>
      <c r="CW41" s="614"/>
      <c r="CX41" s="615"/>
      <c r="CY41" s="602">
        <v>59980300</v>
      </c>
      <c r="CZ41" s="612"/>
      <c r="DA41" s="612"/>
      <c r="DB41" s="612"/>
      <c r="DC41" s="612"/>
      <c r="DD41" s="612"/>
      <c r="DE41" s="612"/>
      <c r="DF41" s="613"/>
      <c r="DG41" s="602">
        <v>59980300</v>
      </c>
      <c r="DH41" s="612"/>
      <c r="DI41" s="612"/>
      <c r="DJ41" s="612"/>
      <c r="DK41" s="612"/>
      <c r="DL41" s="612"/>
      <c r="DM41" s="612"/>
      <c r="DN41" s="612"/>
      <c r="DO41" s="612"/>
      <c r="DP41" s="612"/>
      <c r="DQ41" s="613"/>
      <c r="DR41" s="598">
        <v>23.1</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306</v>
      </c>
      <c r="CB42" s="591"/>
      <c r="CC42" s="591"/>
      <c r="CD42" s="591"/>
      <c r="CE42" s="591"/>
      <c r="CF42" s="591"/>
      <c r="CG42" s="591"/>
      <c r="CH42" s="591"/>
      <c r="CI42" s="591"/>
      <c r="CJ42" s="591"/>
      <c r="CK42" s="591"/>
      <c r="CL42" s="592"/>
      <c r="CM42" s="593">
        <v>4090037</v>
      </c>
      <c r="CN42" s="612"/>
      <c r="CO42" s="612"/>
      <c r="CP42" s="612"/>
      <c r="CQ42" s="612"/>
      <c r="CR42" s="612"/>
      <c r="CS42" s="612"/>
      <c r="CT42" s="613"/>
      <c r="CU42" s="598">
        <v>0.9</v>
      </c>
      <c r="CV42" s="614"/>
      <c r="CW42" s="614"/>
      <c r="CX42" s="615"/>
      <c r="CY42" s="602">
        <v>3879469</v>
      </c>
      <c r="CZ42" s="612"/>
      <c r="DA42" s="612"/>
      <c r="DB42" s="612"/>
      <c r="DC42" s="612"/>
      <c r="DD42" s="612"/>
      <c r="DE42" s="612"/>
      <c r="DF42" s="613"/>
      <c r="DG42" s="602">
        <v>3879469</v>
      </c>
      <c r="DH42" s="612"/>
      <c r="DI42" s="612"/>
      <c r="DJ42" s="612"/>
      <c r="DK42" s="612"/>
      <c r="DL42" s="612"/>
      <c r="DM42" s="612"/>
      <c r="DN42" s="612"/>
      <c r="DO42" s="612"/>
      <c r="DP42" s="612"/>
      <c r="DQ42" s="613"/>
      <c r="DR42" s="598">
        <v>1.5</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307</v>
      </c>
      <c r="CB43" s="591"/>
      <c r="CC43" s="591"/>
      <c r="CD43" s="591"/>
      <c r="CE43" s="591"/>
      <c r="CF43" s="591"/>
      <c r="CG43" s="591"/>
      <c r="CH43" s="591"/>
      <c r="CI43" s="591"/>
      <c r="CJ43" s="591"/>
      <c r="CK43" s="591"/>
      <c r="CL43" s="592"/>
      <c r="CM43" s="593">
        <v>583</v>
      </c>
      <c r="CN43" s="594"/>
      <c r="CO43" s="594"/>
      <c r="CP43" s="594"/>
      <c r="CQ43" s="594"/>
      <c r="CR43" s="594"/>
      <c r="CS43" s="594"/>
      <c r="CT43" s="595"/>
      <c r="CU43" s="598">
        <v>0</v>
      </c>
      <c r="CV43" s="614"/>
      <c r="CW43" s="614"/>
      <c r="CX43" s="615"/>
      <c r="CY43" s="602">
        <v>583</v>
      </c>
      <c r="CZ43" s="612"/>
      <c r="DA43" s="612"/>
      <c r="DB43" s="612"/>
      <c r="DC43" s="612"/>
      <c r="DD43" s="612"/>
      <c r="DE43" s="612"/>
      <c r="DF43" s="613"/>
      <c r="DG43" s="602">
        <v>583</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308</v>
      </c>
      <c r="BZ44" s="591"/>
      <c r="CA44" s="591"/>
      <c r="CB44" s="591"/>
      <c r="CC44" s="591"/>
      <c r="CD44" s="591"/>
      <c r="CE44" s="591"/>
      <c r="CF44" s="591"/>
      <c r="CG44" s="591"/>
      <c r="CH44" s="591"/>
      <c r="CI44" s="591"/>
      <c r="CJ44" s="591"/>
      <c r="CK44" s="591"/>
      <c r="CL44" s="592"/>
      <c r="CM44" s="593">
        <v>143706231</v>
      </c>
      <c r="CN44" s="612"/>
      <c r="CO44" s="612"/>
      <c r="CP44" s="612"/>
      <c r="CQ44" s="612"/>
      <c r="CR44" s="612"/>
      <c r="CS44" s="612"/>
      <c r="CT44" s="613"/>
      <c r="CU44" s="598">
        <v>33.1</v>
      </c>
      <c r="CV44" s="614"/>
      <c r="CW44" s="614"/>
      <c r="CX44" s="615"/>
      <c r="CY44" s="602">
        <v>100750646</v>
      </c>
      <c r="CZ44" s="612"/>
      <c r="DA44" s="612"/>
      <c r="DB44" s="612"/>
      <c r="DC44" s="612"/>
      <c r="DD44" s="612"/>
      <c r="DE44" s="612"/>
      <c r="DF44" s="613"/>
      <c r="DG44" s="602">
        <v>70585608</v>
      </c>
      <c r="DH44" s="612"/>
      <c r="DI44" s="612"/>
      <c r="DJ44" s="612"/>
      <c r="DK44" s="612"/>
      <c r="DL44" s="612"/>
      <c r="DM44" s="612"/>
      <c r="DN44" s="612"/>
      <c r="DO44" s="612"/>
      <c r="DP44" s="612"/>
      <c r="DQ44" s="613"/>
      <c r="DR44" s="598">
        <v>27.2</v>
      </c>
      <c r="DS44" s="614"/>
      <c r="DT44" s="614"/>
      <c r="DU44" s="614"/>
      <c r="DV44" s="614"/>
      <c r="DW44" s="614"/>
      <c r="DX44" s="616"/>
    </row>
    <row r="45" spans="2:128" ht="11.25" customHeight="1" x14ac:dyDescent="0.2">
      <c r="B45" s="195" t="s">
        <v>309</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310</v>
      </c>
      <c r="BZ45" s="591"/>
      <c r="CA45" s="591"/>
      <c r="CB45" s="591"/>
      <c r="CC45" s="591"/>
      <c r="CD45" s="591"/>
      <c r="CE45" s="591"/>
      <c r="CF45" s="591"/>
      <c r="CG45" s="591"/>
      <c r="CH45" s="591"/>
      <c r="CI45" s="591"/>
      <c r="CJ45" s="591"/>
      <c r="CK45" s="591"/>
      <c r="CL45" s="592"/>
      <c r="CM45" s="593">
        <v>17701076</v>
      </c>
      <c r="CN45" s="594"/>
      <c r="CO45" s="594"/>
      <c r="CP45" s="594"/>
      <c r="CQ45" s="594"/>
      <c r="CR45" s="594"/>
      <c r="CS45" s="594"/>
      <c r="CT45" s="595"/>
      <c r="CU45" s="598">
        <v>4.0999999999999996</v>
      </c>
      <c r="CV45" s="614"/>
      <c r="CW45" s="614"/>
      <c r="CX45" s="615"/>
      <c r="CY45" s="602">
        <v>13211443</v>
      </c>
      <c r="CZ45" s="612"/>
      <c r="DA45" s="612"/>
      <c r="DB45" s="612"/>
      <c r="DC45" s="612"/>
      <c r="DD45" s="612"/>
      <c r="DE45" s="612"/>
      <c r="DF45" s="613"/>
      <c r="DG45" s="602">
        <v>9664877</v>
      </c>
      <c r="DH45" s="612"/>
      <c r="DI45" s="612"/>
      <c r="DJ45" s="612"/>
      <c r="DK45" s="612"/>
      <c r="DL45" s="612"/>
      <c r="DM45" s="612"/>
      <c r="DN45" s="612"/>
      <c r="DO45" s="612"/>
      <c r="DP45" s="612"/>
      <c r="DQ45" s="613"/>
      <c r="DR45" s="598">
        <v>3.7</v>
      </c>
      <c r="DS45" s="614"/>
      <c r="DT45" s="614"/>
      <c r="DU45" s="614"/>
      <c r="DV45" s="614"/>
      <c r="DW45" s="614"/>
      <c r="DX45" s="616"/>
    </row>
    <row r="46" spans="2:128" ht="11.25" customHeight="1" x14ac:dyDescent="0.2">
      <c r="B46" s="209" t="s">
        <v>311</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312</v>
      </c>
      <c r="BZ46" s="591"/>
      <c r="CA46" s="591"/>
      <c r="CB46" s="591"/>
      <c r="CC46" s="591"/>
      <c r="CD46" s="591"/>
      <c r="CE46" s="591"/>
      <c r="CF46" s="591"/>
      <c r="CG46" s="591"/>
      <c r="CH46" s="591"/>
      <c r="CI46" s="591"/>
      <c r="CJ46" s="591"/>
      <c r="CK46" s="591"/>
      <c r="CL46" s="592"/>
      <c r="CM46" s="593">
        <v>1840326</v>
      </c>
      <c r="CN46" s="612"/>
      <c r="CO46" s="612"/>
      <c r="CP46" s="612"/>
      <c r="CQ46" s="612"/>
      <c r="CR46" s="612"/>
      <c r="CS46" s="612"/>
      <c r="CT46" s="613"/>
      <c r="CU46" s="598">
        <v>0.4</v>
      </c>
      <c r="CV46" s="614"/>
      <c r="CW46" s="614"/>
      <c r="CX46" s="615"/>
      <c r="CY46" s="602">
        <v>1011188</v>
      </c>
      <c r="CZ46" s="612"/>
      <c r="DA46" s="612"/>
      <c r="DB46" s="612"/>
      <c r="DC46" s="612"/>
      <c r="DD46" s="612"/>
      <c r="DE46" s="612"/>
      <c r="DF46" s="613"/>
      <c r="DG46" s="602">
        <v>1007322</v>
      </c>
      <c r="DH46" s="612"/>
      <c r="DI46" s="612"/>
      <c r="DJ46" s="612"/>
      <c r="DK46" s="612"/>
      <c r="DL46" s="612"/>
      <c r="DM46" s="612"/>
      <c r="DN46" s="612"/>
      <c r="DO46" s="612"/>
      <c r="DP46" s="612"/>
      <c r="DQ46" s="613"/>
      <c r="DR46" s="598">
        <v>0.4</v>
      </c>
      <c r="DS46" s="614"/>
      <c r="DT46" s="614"/>
      <c r="DU46" s="614"/>
      <c r="DV46" s="614"/>
      <c r="DW46" s="614"/>
      <c r="DX46" s="616"/>
    </row>
    <row r="47" spans="2:128" ht="11.25" customHeight="1" x14ac:dyDescent="0.2">
      <c r="B47" s="210" t="s">
        <v>313</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314</v>
      </c>
      <c r="BZ47" s="591"/>
      <c r="CA47" s="591"/>
      <c r="CB47" s="591"/>
      <c r="CC47" s="591"/>
      <c r="CD47" s="591"/>
      <c r="CE47" s="591"/>
      <c r="CF47" s="591"/>
      <c r="CG47" s="591"/>
      <c r="CH47" s="591"/>
      <c r="CI47" s="591"/>
      <c r="CJ47" s="591"/>
      <c r="CK47" s="591"/>
      <c r="CL47" s="592"/>
      <c r="CM47" s="593">
        <v>89147439</v>
      </c>
      <c r="CN47" s="594"/>
      <c r="CO47" s="594"/>
      <c r="CP47" s="594"/>
      <c r="CQ47" s="594"/>
      <c r="CR47" s="594"/>
      <c r="CS47" s="594"/>
      <c r="CT47" s="595"/>
      <c r="CU47" s="598">
        <v>20.6</v>
      </c>
      <c r="CV47" s="614"/>
      <c r="CW47" s="614"/>
      <c r="CX47" s="615"/>
      <c r="CY47" s="602">
        <v>81217050</v>
      </c>
      <c r="CZ47" s="612"/>
      <c r="DA47" s="612"/>
      <c r="DB47" s="612"/>
      <c r="DC47" s="612"/>
      <c r="DD47" s="612"/>
      <c r="DE47" s="612"/>
      <c r="DF47" s="613"/>
      <c r="DG47" s="602">
        <v>59901906</v>
      </c>
      <c r="DH47" s="612"/>
      <c r="DI47" s="612"/>
      <c r="DJ47" s="612"/>
      <c r="DK47" s="612"/>
      <c r="DL47" s="612"/>
      <c r="DM47" s="612"/>
      <c r="DN47" s="612"/>
      <c r="DO47" s="612"/>
      <c r="DP47" s="612"/>
      <c r="DQ47" s="613"/>
      <c r="DR47" s="598">
        <v>23</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315</v>
      </c>
      <c r="BZ48" s="591"/>
      <c r="CA48" s="591"/>
      <c r="CB48" s="591"/>
      <c r="CC48" s="591"/>
      <c r="CD48" s="591"/>
      <c r="CE48" s="591"/>
      <c r="CF48" s="591"/>
      <c r="CG48" s="591"/>
      <c r="CH48" s="591"/>
      <c r="CI48" s="591"/>
      <c r="CJ48" s="591"/>
      <c r="CK48" s="591"/>
      <c r="CL48" s="592"/>
      <c r="CM48" s="593">
        <v>129887</v>
      </c>
      <c r="CN48" s="612"/>
      <c r="CO48" s="612"/>
      <c r="CP48" s="612"/>
      <c r="CQ48" s="612"/>
      <c r="CR48" s="612"/>
      <c r="CS48" s="612"/>
      <c r="CT48" s="613"/>
      <c r="CU48" s="598">
        <v>0</v>
      </c>
      <c r="CV48" s="614"/>
      <c r="CW48" s="614"/>
      <c r="CX48" s="615"/>
      <c r="CY48" s="602">
        <v>109919</v>
      </c>
      <c r="CZ48" s="612"/>
      <c r="DA48" s="612"/>
      <c r="DB48" s="612"/>
      <c r="DC48" s="612"/>
      <c r="DD48" s="612"/>
      <c r="DE48" s="612"/>
      <c r="DF48" s="613"/>
      <c r="DG48" s="602" t="s">
        <v>220</v>
      </c>
      <c r="DH48" s="612"/>
      <c r="DI48" s="612"/>
      <c r="DJ48" s="612"/>
      <c r="DK48" s="612"/>
      <c r="DL48" s="612"/>
      <c r="DM48" s="612"/>
      <c r="DN48" s="612"/>
      <c r="DO48" s="612"/>
      <c r="DP48" s="612"/>
      <c r="DQ48" s="613"/>
      <c r="DR48" s="598" t="s">
        <v>206</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316</v>
      </c>
      <c r="BZ49" s="591"/>
      <c r="CA49" s="591"/>
      <c r="CB49" s="591"/>
      <c r="CC49" s="591"/>
      <c r="CD49" s="591"/>
      <c r="CE49" s="591"/>
      <c r="CF49" s="591"/>
      <c r="CG49" s="591"/>
      <c r="CH49" s="591"/>
      <c r="CI49" s="591"/>
      <c r="CJ49" s="591"/>
      <c r="CK49" s="591"/>
      <c r="CL49" s="592"/>
      <c r="CM49" s="593">
        <v>8285973</v>
      </c>
      <c r="CN49" s="594"/>
      <c r="CO49" s="594"/>
      <c r="CP49" s="594"/>
      <c r="CQ49" s="594"/>
      <c r="CR49" s="594"/>
      <c r="CS49" s="594"/>
      <c r="CT49" s="595"/>
      <c r="CU49" s="598">
        <v>1.9</v>
      </c>
      <c r="CV49" s="614"/>
      <c r="CW49" s="614"/>
      <c r="CX49" s="615"/>
      <c r="CY49" s="602">
        <v>5154041</v>
      </c>
      <c r="CZ49" s="612"/>
      <c r="DA49" s="612"/>
      <c r="DB49" s="612"/>
      <c r="DC49" s="612"/>
      <c r="DD49" s="612"/>
      <c r="DE49" s="612"/>
      <c r="DF49" s="613"/>
      <c r="DG49" s="602" t="s">
        <v>131</v>
      </c>
      <c r="DH49" s="612"/>
      <c r="DI49" s="612"/>
      <c r="DJ49" s="612"/>
      <c r="DK49" s="612"/>
      <c r="DL49" s="612"/>
      <c r="DM49" s="612"/>
      <c r="DN49" s="612"/>
      <c r="DO49" s="612"/>
      <c r="DP49" s="612"/>
      <c r="DQ49" s="613"/>
      <c r="DR49" s="598" t="s">
        <v>220</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317</v>
      </c>
      <c r="BZ50" s="591"/>
      <c r="CA50" s="591"/>
      <c r="CB50" s="591"/>
      <c r="CC50" s="591"/>
      <c r="CD50" s="591"/>
      <c r="CE50" s="591"/>
      <c r="CF50" s="591"/>
      <c r="CG50" s="591"/>
      <c r="CH50" s="591"/>
      <c r="CI50" s="591"/>
      <c r="CJ50" s="591"/>
      <c r="CK50" s="591"/>
      <c r="CL50" s="592"/>
      <c r="CM50" s="593" t="s">
        <v>206</v>
      </c>
      <c r="CN50" s="612"/>
      <c r="CO50" s="612"/>
      <c r="CP50" s="612"/>
      <c r="CQ50" s="612"/>
      <c r="CR50" s="612"/>
      <c r="CS50" s="612"/>
      <c r="CT50" s="613"/>
      <c r="CU50" s="598" t="s">
        <v>131</v>
      </c>
      <c r="CV50" s="614"/>
      <c r="CW50" s="614"/>
      <c r="CX50" s="615"/>
      <c r="CY50" s="602" t="s">
        <v>131</v>
      </c>
      <c r="CZ50" s="612"/>
      <c r="DA50" s="612"/>
      <c r="DB50" s="612"/>
      <c r="DC50" s="612"/>
      <c r="DD50" s="612"/>
      <c r="DE50" s="612"/>
      <c r="DF50" s="613"/>
      <c r="DG50" s="602" t="s">
        <v>131</v>
      </c>
      <c r="DH50" s="612"/>
      <c r="DI50" s="612"/>
      <c r="DJ50" s="612"/>
      <c r="DK50" s="612"/>
      <c r="DL50" s="612"/>
      <c r="DM50" s="612"/>
      <c r="DN50" s="612"/>
      <c r="DO50" s="612"/>
      <c r="DP50" s="612"/>
      <c r="DQ50" s="613"/>
      <c r="DR50" s="598" t="s">
        <v>131</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318</v>
      </c>
      <c r="BZ51" s="591"/>
      <c r="CA51" s="591"/>
      <c r="CB51" s="591"/>
      <c r="CC51" s="591"/>
      <c r="CD51" s="591"/>
      <c r="CE51" s="591"/>
      <c r="CF51" s="591"/>
      <c r="CG51" s="591"/>
      <c r="CH51" s="591"/>
      <c r="CI51" s="591"/>
      <c r="CJ51" s="591"/>
      <c r="CK51" s="591"/>
      <c r="CL51" s="592"/>
      <c r="CM51" s="593">
        <v>26601530</v>
      </c>
      <c r="CN51" s="594"/>
      <c r="CO51" s="594"/>
      <c r="CP51" s="594"/>
      <c r="CQ51" s="594"/>
      <c r="CR51" s="594"/>
      <c r="CS51" s="594"/>
      <c r="CT51" s="595"/>
      <c r="CU51" s="598">
        <v>6.1</v>
      </c>
      <c r="CV51" s="614"/>
      <c r="CW51" s="614"/>
      <c r="CX51" s="615"/>
      <c r="CY51" s="602">
        <v>47005</v>
      </c>
      <c r="CZ51" s="612"/>
      <c r="DA51" s="612"/>
      <c r="DB51" s="612"/>
      <c r="DC51" s="612"/>
      <c r="DD51" s="612"/>
      <c r="DE51" s="612"/>
      <c r="DF51" s="613"/>
      <c r="DG51" s="602">
        <v>11503</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319</v>
      </c>
      <c r="BZ52" s="591"/>
      <c r="CA52" s="591"/>
      <c r="CB52" s="591"/>
      <c r="CC52" s="591"/>
      <c r="CD52" s="591"/>
      <c r="CE52" s="591"/>
      <c r="CF52" s="591"/>
      <c r="CG52" s="591"/>
      <c r="CH52" s="591"/>
      <c r="CI52" s="591"/>
      <c r="CJ52" s="591"/>
      <c r="CK52" s="591"/>
      <c r="CL52" s="592"/>
      <c r="CM52" s="593" t="s">
        <v>131</v>
      </c>
      <c r="CN52" s="612"/>
      <c r="CO52" s="612"/>
      <c r="CP52" s="612"/>
      <c r="CQ52" s="612"/>
      <c r="CR52" s="612"/>
      <c r="CS52" s="612"/>
      <c r="CT52" s="613"/>
      <c r="CU52" s="598" t="s">
        <v>206</v>
      </c>
      <c r="CV52" s="614"/>
      <c r="CW52" s="614"/>
      <c r="CX52" s="615"/>
      <c r="CY52" s="602" t="s">
        <v>206</v>
      </c>
      <c r="CZ52" s="612"/>
      <c r="DA52" s="612"/>
      <c r="DB52" s="612"/>
      <c r="DC52" s="612"/>
      <c r="DD52" s="612"/>
      <c r="DE52" s="612"/>
      <c r="DF52" s="613"/>
      <c r="DG52" s="602" t="s">
        <v>206</v>
      </c>
      <c r="DH52" s="612"/>
      <c r="DI52" s="612"/>
      <c r="DJ52" s="612"/>
      <c r="DK52" s="612"/>
      <c r="DL52" s="612"/>
      <c r="DM52" s="612"/>
      <c r="DN52" s="612"/>
      <c r="DO52" s="612"/>
      <c r="DP52" s="612"/>
      <c r="DQ52" s="613"/>
      <c r="DR52" s="598" t="s">
        <v>206</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320</v>
      </c>
      <c r="BZ53" s="591"/>
      <c r="CA53" s="591"/>
      <c r="CB53" s="591"/>
      <c r="CC53" s="591"/>
      <c r="CD53" s="591"/>
      <c r="CE53" s="591"/>
      <c r="CF53" s="591"/>
      <c r="CG53" s="591"/>
      <c r="CH53" s="591"/>
      <c r="CI53" s="591"/>
      <c r="CJ53" s="591"/>
      <c r="CK53" s="591"/>
      <c r="CL53" s="592"/>
      <c r="CM53" s="593">
        <v>90362992</v>
      </c>
      <c r="CN53" s="594"/>
      <c r="CO53" s="594"/>
      <c r="CP53" s="594"/>
      <c r="CQ53" s="594"/>
      <c r="CR53" s="594"/>
      <c r="CS53" s="594"/>
      <c r="CT53" s="595"/>
      <c r="CU53" s="598">
        <v>20.8</v>
      </c>
      <c r="CV53" s="614"/>
      <c r="CW53" s="614"/>
      <c r="CX53" s="615"/>
      <c r="CY53" s="602">
        <v>18591400</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321</v>
      </c>
      <c r="BZ54" s="591"/>
      <c r="CA54" s="591"/>
      <c r="CB54" s="591"/>
      <c r="CC54" s="591"/>
      <c r="CD54" s="591"/>
      <c r="CE54" s="591"/>
      <c r="CF54" s="591"/>
      <c r="CG54" s="591"/>
      <c r="CH54" s="591"/>
      <c r="CI54" s="591"/>
      <c r="CJ54" s="591"/>
      <c r="CK54" s="591"/>
      <c r="CL54" s="592"/>
      <c r="CM54" s="593">
        <v>1188179</v>
      </c>
      <c r="CN54" s="594"/>
      <c r="CO54" s="594"/>
      <c r="CP54" s="594"/>
      <c r="CQ54" s="594"/>
      <c r="CR54" s="594"/>
      <c r="CS54" s="594"/>
      <c r="CT54" s="595"/>
      <c r="CU54" s="598">
        <v>0.3</v>
      </c>
      <c r="CV54" s="614"/>
      <c r="CW54" s="614"/>
      <c r="CX54" s="615"/>
      <c r="CY54" s="602">
        <v>227350</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303</v>
      </c>
      <c r="BZ55" s="641"/>
      <c r="CA55" s="590" t="s">
        <v>322</v>
      </c>
      <c r="CB55" s="591"/>
      <c r="CC55" s="591"/>
      <c r="CD55" s="591"/>
      <c r="CE55" s="591"/>
      <c r="CF55" s="591"/>
      <c r="CG55" s="591"/>
      <c r="CH55" s="591"/>
      <c r="CI55" s="591"/>
      <c r="CJ55" s="591"/>
      <c r="CK55" s="591"/>
      <c r="CL55" s="592"/>
      <c r="CM55" s="593">
        <v>89438703</v>
      </c>
      <c r="CN55" s="594"/>
      <c r="CO55" s="594"/>
      <c r="CP55" s="594"/>
      <c r="CQ55" s="594"/>
      <c r="CR55" s="594"/>
      <c r="CS55" s="594"/>
      <c r="CT55" s="595"/>
      <c r="CU55" s="598">
        <v>20.6</v>
      </c>
      <c r="CV55" s="614"/>
      <c r="CW55" s="614"/>
      <c r="CX55" s="615"/>
      <c r="CY55" s="602">
        <v>18570461</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323</v>
      </c>
      <c r="CB56" s="591"/>
      <c r="CC56" s="591"/>
      <c r="CD56" s="591"/>
      <c r="CE56" s="591"/>
      <c r="CF56" s="591"/>
      <c r="CG56" s="591"/>
      <c r="CH56" s="591"/>
      <c r="CI56" s="591"/>
      <c r="CJ56" s="591"/>
      <c r="CK56" s="591"/>
      <c r="CL56" s="592"/>
      <c r="CM56" s="593">
        <v>49252611</v>
      </c>
      <c r="CN56" s="594"/>
      <c r="CO56" s="594"/>
      <c r="CP56" s="594"/>
      <c r="CQ56" s="594"/>
      <c r="CR56" s="594"/>
      <c r="CS56" s="594"/>
      <c r="CT56" s="595"/>
      <c r="CU56" s="598">
        <v>11.4</v>
      </c>
      <c r="CV56" s="614"/>
      <c r="CW56" s="614"/>
      <c r="CX56" s="615"/>
      <c r="CY56" s="602">
        <v>1494042</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324</v>
      </c>
      <c r="CB57" s="591"/>
      <c r="CC57" s="591"/>
      <c r="CD57" s="591"/>
      <c r="CE57" s="591"/>
      <c r="CF57" s="591"/>
      <c r="CG57" s="591"/>
      <c r="CH57" s="591"/>
      <c r="CI57" s="591"/>
      <c r="CJ57" s="591"/>
      <c r="CK57" s="591"/>
      <c r="CL57" s="592"/>
      <c r="CM57" s="593">
        <v>32981386</v>
      </c>
      <c r="CN57" s="594"/>
      <c r="CO57" s="594"/>
      <c r="CP57" s="594"/>
      <c r="CQ57" s="594"/>
      <c r="CR57" s="594"/>
      <c r="CS57" s="594"/>
      <c r="CT57" s="595"/>
      <c r="CU57" s="598">
        <v>7.6</v>
      </c>
      <c r="CV57" s="614"/>
      <c r="CW57" s="614"/>
      <c r="CX57" s="615"/>
      <c r="CY57" s="602">
        <v>15499639</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325</v>
      </c>
      <c r="CB58" s="591"/>
      <c r="CC58" s="591"/>
      <c r="CD58" s="591"/>
      <c r="CE58" s="591"/>
      <c r="CF58" s="591"/>
      <c r="CG58" s="591"/>
      <c r="CH58" s="591"/>
      <c r="CI58" s="591"/>
      <c r="CJ58" s="591"/>
      <c r="CK58" s="591"/>
      <c r="CL58" s="592"/>
      <c r="CM58" s="593">
        <v>924289</v>
      </c>
      <c r="CN58" s="594"/>
      <c r="CO58" s="594"/>
      <c r="CP58" s="594"/>
      <c r="CQ58" s="594"/>
      <c r="CR58" s="594"/>
      <c r="CS58" s="594"/>
      <c r="CT58" s="595"/>
      <c r="CU58" s="598">
        <v>0.2</v>
      </c>
      <c r="CV58" s="614"/>
      <c r="CW58" s="614"/>
      <c r="CX58" s="615"/>
      <c r="CY58" s="602">
        <v>20939</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326</v>
      </c>
      <c r="CB59" s="591"/>
      <c r="CC59" s="591"/>
      <c r="CD59" s="591"/>
      <c r="CE59" s="591"/>
      <c r="CF59" s="591"/>
      <c r="CG59" s="591"/>
      <c r="CH59" s="591"/>
      <c r="CI59" s="591"/>
      <c r="CJ59" s="591"/>
      <c r="CK59" s="591"/>
      <c r="CL59" s="592"/>
      <c r="CM59" s="593" t="s">
        <v>131</v>
      </c>
      <c r="CN59" s="594"/>
      <c r="CO59" s="594"/>
      <c r="CP59" s="594"/>
      <c r="CQ59" s="594"/>
      <c r="CR59" s="594"/>
      <c r="CS59" s="594"/>
      <c r="CT59" s="595"/>
      <c r="CU59" s="598" t="s">
        <v>220</v>
      </c>
      <c r="CV59" s="614"/>
      <c r="CW59" s="614"/>
      <c r="CX59" s="615"/>
      <c r="CY59" s="602" t="s">
        <v>206</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327</v>
      </c>
      <c r="BZ60" s="609"/>
      <c r="CA60" s="609"/>
      <c r="CB60" s="609"/>
      <c r="CC60" s="609"/>
      <c r="CD60" s="609"/>
      <c r="CE60" s="609"/>
      <c r="CF60" s="609"/>
      <c r="CG60" s="609"/>
      <c r="CH60" s="609"/>
      <c r="CI60" s="609"/>
      <c r="CJ60" s="609"/>
      <c r="CK60" s="609"/>
      <c r="CL60" s="610"/>
      <c r="CM60" s="655">
        <v>433789513</v>
      </c>
      <c r="CN60" s="656"/>
      <c r="CO60" s="656"/>
      <c r="CP60" s="656"/>
      <c r="CQ60" s="656"/>
      <c r="CR60" s="656"/>
      <c r="CS60" s="656"/>
      <c r="CT60" s="657"/>
      <c r="CU60" s="658">
        <v>100</v>
      </c>
      <c r="CV60" s="659"/>
      <c r="CW60" s="659"/>
      <c r="CX60" s="660"/>
      <c r="CY60" s="661">
        <v>293398962</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L6FudNPJghhVC6IBZCqZfkMWdD1DXedZ0cBJmT89ga+mQF2fDVcG8/tvgua9lpzVQchKajQsWJjFHinpyDObZg==" saltValue="LjQup+UgBNLNViInGT395A=="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329</v>
      </c>
      <c r="DK2" s="700"/>
      <c r="DL2" s="700"/>
      <c r="DM2" s="700"/>
      <c r="DN2" s="700"/>
      <c r="DO2" s="701"/>
      <c r="DP2" s="220"/>
      <c r="DQ2" s="699" t="s">
        <v>330</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331</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332</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333</v>
      </c>
      <c r="B5" s="694"/>
      <c r="C5" s="694"/>
      <c r="D5" s="694"/>
      <c r="E5" s="694"/>
      <c r="F5" s="694"/>
      <c r="G5" s="694"/>
      <c r="H5" s="694"/>
      <c r="I5" s="694"/>
      <c r="J5" s="694"/>
      <c r="K5" s="694"/>
      <c r="L5" s="694"/>
      <c r="M5" s="694"/>
      <c r="N5" s="694"/>
      <c r="O5" s="694"/>
      <c r="P5" s="695"/>
      <c r="Q5" s="670" t="s">
        <v>334</v>
      </c>
      <c r="R5" s="671"/>
      <c r="S5" s="671"/>
      <c r="T5" s="671"/>
      <c r="U5" s="672"/>
      <c r="V5" s="670" t="s">
        <v>335</v>
      </c>
      <c r="W5" s="671"/>
      <c r="X5" s="671"/>
      <c r="Y5" s="671"/>
      <c r="Z5" s="672"/>
      <c r="AA5" s="670" t="s">
        <v>336</v>
      </c>
      <c r="AB5" s="671"/>
      <c r="AC5" s="671"/>
      <c r="AD5" s="671"/>
      <c r="AE5" s="671"/>
      <c r="AF5" s="703" t="s">
        <v>337</v>
      </c>
      <c r="AG5" s="671"/>
      <c r="AH5" s="671"/>
      <c r="AI5" s="671"/>
      <c r="AJ5" s="682"/>
      <c r="AK5" s="671" t="s">
        <v>338</v>
      </c>
      <c r="AL5" s="671"/>
      <c r="AM5" s="671"/>
      <c r="AN5" s="671"/>
      <c r="AO5" s="672"/>
      <c r="AP5" s="670" t="s">
        <v>339</v>
      </c>
      <c r="AQ5" s="671"/>
      <c r="AR5" s="671"/>
      <c r="AS5" s="671"/>
      <c r="AT5" s="672"/>
      <c r="AU5" s="670" t="s">
        <v>340</v>
      </c>
      <c r="AV5" s="671"/>
      <c r="AW5" s="671"/>
      <c r="AX5" s="671"/>
      <c r="AY5" s="682"/>
      <c r="AZ5" s="227"/>
      <c r="BA5" s="227"/>
      <c r="BB5" s="227"/>
      <c r="BC5" s="227"/>
      <c r="BD5" s="227"/>
      <c r="BE5" s="228"/>
      <c r="BF5" s="228"/>
      <c r="BG5" s="228"/>
      <c r="BH5" s="228"/>
      <c r="BI5" s="228"/>
      <c r="BJ5" s="228"/>
      <c r="BK5" s="228"/>
      <c r="BL5" s="228"/>
      <c r="BM5" s="228"/>
      <c r="BN5" s="228"/>
      <c r="BO5" s="228"/>
      <c r="BP5" s="228"/>
      <c r="BQ5" s="693" t="s">
        <v>341</v>
      </c>
      <c r="BR5" s="694"/>
      <c r="BS5" s="694"/>
      <c r="BT5" s="694"/>
      <c r="BU5" s="694"/>
      <c r="BV5" s="694"/>
      <c r="BW5" s="694"/>
      <c r="BX5" s="694"/>
      <c r="BY5" s="694"/>
      <c r="BZ5" s="694"/>
      <c r="CA5" s="694"/>
      <c r="CB5" s="694"/>
      <c r="CC5" s="694"/>
      <c r="CD5" s="694"/>
      <c r="CE5" s="694"/>
      <c r="CF5" s="694"/>
      <c r="CG5" s="695"/>
      <c r="CH5" s="670" t="s">
        <v>342</v>
      </c>
      <c r="CI5" s="671"/>
      <c r="CJ5" s="671"/>
      <c r="CK5" s="671"/>
      <c r="CL5" s="672"/>
      <c r="CM5" s="670" t="s">
        <v>343</v>
      </c>
      <c r="CN5" s="671"/>
      <c r="CO5" s="671"/>
      <c r="CP5" s="671"/>
      <c r="CQ5" s="672"/>
      <c r="CR5" s="670" t="s">
        <v>344</v>
      </c>
      <c r="CS5" s="671"/>
      <c r="CT5" s="671"/>
      <c r="CU5" s="671"/>
      <c r="CV5" s="672"/>
      <c r="CW5" s="670" t="s">
        <v>345</v>
      </c>
      <c r="CX5" s="671"/>
      <c r="CY5" s="671"/>
      <c r="CZ5" s="671"/>
      <c r="DA5" s="672"/>
      <c r="DB5" s="670" t="s">
        <v>346</v>
      </c>
      <c r="DC5" s="671"/>
      <c r="DD5" s="671"/>
      <c r="DE5" s="671"/>
      <c r="DF5" s="672"/>
      <c r="DG5" s="676" t="s">
        <v>347</v>
      </c>
      <c r="DH5" s="677"/>
      <c r="DI5" s="677"/>
      <c r="DJ5" s="677"/>
      <c r="DK5" s="678"/>
      <c r="DL5" s="676" t="s">
        <v>348</v>
      </c>
      <c r="DM5" s="677"/>
      <c r="DN5" s="677"/>
      <c r="DO5" s="677"/>
      <c r="DP5" s="678"/>
      <c r="DQ5" s="670" t="s">
        <v>349</v>
      </c>
      <c r="DR5" s="671"/>
      <c r="DS5" s="671"/>
      <c r="DT5" s="671"/>
      <c r="DU5" s="672"/>
      <c r="DV5" s="670" t="s">
        <v>340</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350</v>
      </c>
      <c r="C7" s="685"/>
      <c r="D7" s="685"/>
      <c r="E7" s="685"/>
      <c r="F7" s="685"/>
      <c r="G7" s="685"/>
      <c r="H7" s="685"/>
      <c r="I7" s="685"/>
      <c r="J7" s="685"/>
      <c r="K7" s="685"/>
      <c r="L7" s="685"/>
      <c r="M7" s="685"/>
      <c r="N7" s="685"/>
      <c r="O7" s="685"/>
      <c r="P7" s="686"/>
      <c r="Q7" s="687">
        <v>453559</v>
      </c>
      <c r="R7" s="688"/>
      <c r="S7" s="688"/>
      <c r="T7" s="688"/>
      <c r="U7" s="688"/>
      <c r="V7" s="688">
        <v>445439</v>
      </c>
      <c r="W7" s="688"/>
      <c r="X7" s="688"/>
      <c r="Y7" s="688"/>
      <c r="Z7" s="688"/>
      <c r="AA7" s="688">
        <v>8120</v>
      </c>
      <c r="AB7" s="688"/>
      <c r="AC7" s="688"/>
      <c r="AD7" s="688"/>
      <c r="AE7" s="689"/>
      <c r="AF7" s="690">
        <v>4674</v>
      </c>
      <c r="AG7" s="691"/>
      <c r="AH7" s="691"/>
      <c r="AI7" s="691"/>
      <c r="AJ7" s="692"/>
      <c r="AK7" s="727">
        <v>13433</v>
      </c>
      <c r="AL7" s="728"/>
      <c r="AM7" s="728"/>
      <c r="AN7" s="728"/>
      <c r="AO7" s="728"/>
      <c r="AP7" s="728">
        <v>686093</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543</v>
      </c>
      <c r="BT7" s="732"/>
      <c r="BU7" s="732"/>
      <c r="BV7" s="732"/>
      <c r="BW7" s="732"/>
      <c r="BX7" s="732"/>
      <c r="BY7" s="732"/>
      <c r="BZ7" s="732"/>
      <c r="CA7" s="732"/>
      <c r="CB7" s="732"/>
      <c r="CC7" s="732"/>
      <c r="CD7" s="732"/>
      <c r="CE7" s="732"/>
      <c r="CF7" s="732"/>
      <c r="CG7" s="733"/>
      <c r="CH7" s="724">
        <v>3</v>
      </c>
      <c r="CI7" s="725"/>
      <c r="CJ7" s="725"/>
      <c r="CK7" s="725"/>
      <c r="CL7" s="726"/>
      <c r="CM7" s="724">
        <v>343</v>
      </c>
      <c r="CN7" s="725"/>
      <c r="CO7" s="725"/>
      <c r="CP7" s="725"/>
      <c r="CQ7" s="726"/>
      <c r="CR7" s="724">
        <v>243</v>
      </c>
      <c r="CS7" s="725"/>
      <c r="CT7" s="725"/>
      <c r="CU7" s="725"/>
      <c r="CV7" s="726"/>
      <c r="CW7" s="724">
        <v>31</v>
      </c>
      <c r="CX7" s="725"/>
      <c r="CY7" s="725"/>
      <c r="CZ7" s="725"/>
      <c r="DA7" s="726"/>
      <c r="DB7" s="724" t="s">
        <v>544</v>
      </c>
      <c r="DC7" s="725"/>
      <c r="DD7" s="725"/>
      <c r="DE7" s="725"/>
      <c r="DF7" s="726"/>
      <c r="DG7" s="724" t="s">
        <v>544</v>
      </c>
      <c r="DH7" s="725"/>
      <c r="DI7" s="725"/>
      <c r="DJ7" s="725"/>
      <c r="DK7" s="726"/>
      <c r="DL7" s="724" t="s">
        <v>544</v>
      </c>
      <c r="DM7" s="725"/>
      <c r="DN7" s="725"/>
      <c r="DO7" s="725"/>
      <c r="DP7" s="726"/>
      <c r="DQ7" s="724" t="s">
        <v>544</v>
      </c>
      <c r="DR7" s="725"/>
      <c r="DS7" s="725"/>
      <c r="DT7" s="725"/>
      <c r="DU7" s="726"/>
      <c r="DV7" s="705"/>
      <c r="DW7" s="706"/>
      <c r="DX7" s="706"/>
      <c r="DY7" s="706"/>
      <c r="DZ7" s="707"/>
      <c r="EA7" s="225"/>
    </row>
    <row r="8" spans="1:131" s="226" customFormat="1" ht="26.25" customHeight="1" x14ac:dyDescent="0.2">
      <c r="A8" s="232">
        <v>2</v>
      </c>
      <c r="B8" s="708" t="s">
        <v>351</v>
      </c>
      <c r="C8" s="709"/>
      <c r="D8" s="709"/>
      <c r="E8" s="709"/>
      <c r="F8" s="709"/>
      <c r="G8" s="709"/>
      <c r="H8" s="709"/>
      <c r="I8" s="709"/>
      <c r="J8" s="709"/>
      <c r="K8" s="709"/>
      <c r="L8" s="709"/>
      <c r="M8" s="709"/>
      <c r="N8" s="709"/>
      <c r="O8" s="709"/>
      <c r="P8" s="710"/>
      <c r="Q8" s="711">
        <v>22</v>
      </c>
      <c r="R8" s="712"/>
      <c r="S8" s="712"/>
      <c r="T8" s="712"/>
      <c r="U8" s="712"/>
      <c r="V8" s="712">
        <v>22</v>
      </c>
      <c r="W8" s="712"/>
      <c r="X8" s="712"/>
      <c r="Y8" s="712"/>
      <c r="Z8" s="712"/>
      <c r="AA8" s="712" t="s">
        <v>480</v>
      </c>
      <c r="AB8" s="712"/>
      <c r="AC8" s="712"/>
      <c r="AD8" s="712"/>
      <c r="AE8" s="713"/>
      <c r="AF8" s="714" t="s">
        <v>206</v>
      </c>
      <c r="AG8" s="715"/>
      <c r="AH8" s="715"/>
      <c r="AI8" s="715"/>
      <c r="AJ8" s="716"/>
      <c r="AK8" s="717">
        <v>22</v>
      </c>
      <c r="AL8" s="718"/>
      <c r="AM8" s="718"/>
      <c r="AN8" s="718"/>
      <c r="AO8" s="718"/>
      <c r="AP8" s="718" t="s">
        <v>480</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545</v>
      </c>
      <c r="BT8" s="722"/>
      <c r="BU8" s="722"/>
      <c r="BV8" s="722"/>
      <c r="BW8" s="722"/>
      <c r="BX8" s="722"/>
      <c r="BY8" s="722"/>
      <c r="BZ8" s="722"/>
      <c r="CA8" s="722"/>
      <c r="CB8" s="722"/>
      <c r="CC8" s="722"/>
      <c r="CD8" s="722"/>
      <c r="CE8" s="722"/>
      <c r="CF8" s="722"/>
      <c r="CG8" s="723"/>
      <c r="CH8" s="734">
        <v>5</v>
      </c>
      <c r="CI8" s="735"/>
      <c r="CJ8" s="735"/>
      <c r="CK8" s="735"/>
      <c r="CL8" s="736"/>
      <c r="CM8" s="734">
        <v>67</v>
      </c>
      <c r="CN8" s="735"/>
      <c r="CO8" s="735"/>
      <c r="CP8" s="735"/>
      <c r="CQ8" s="736"/>
      <c r="CR8" s="734">
        <v>20</v>
      </c>
      <c r="CS8" s="735"/>
      <c r="CT8" s="735"/>
      <c r="CU8" s="735"/>
      <c r="CV8" s="736"/>
      <c r="CW8" s="734" t="s">
        <v>544</v>
      </c>
      <c r="CX8" s="735"/>
      <c r="CY8" s="735"/>
      <c r="CZ8" s="735"/>
      <c r="DA8" s="736"/>
      <c r="DB8" s="734" t="s">
        <v>544</v>
      </c>
      <c r="DC8" s="735"/>
      <c r="DD8" s="735"/>
      <c r="DE8" s="735"/>
      <c r="DF8" s="736"/>
      <c r="DG8" s="734" t="s">
        <v>544</v>
      </c>
      <c r="DH8" s="735"/>
      <c r="DI8" s="735"/>
      <c r="DJ8" s="735"/>
      <c r="DK8" s="736"/>
      <c r="DL8" s="734" t="s">
        <v>544</v>
      </c>
      <c r="DM8" s="735"/>
      <c r="DN8" s="735"/>
      <c r="DO8" s="735"/>
      <c r="DP8" s="736"/>
      <c r="DQ8" s="734" t="s">
        <v>544</v>
      </c>
      <c r="DR8" s="735"/>
      <c r="DS8" s="735"/>
      <c r="DT8" s="735"/>
      <c r="DU8" s="736"/>
      <c r="DV8" s="737"/>
      <c r="DW8" s="738"/>
      <c r="DX8" s="738"/>
      <c r="DY8" s="738"/>
      <c r="DZ8" s="739"/>
      <c r="EA8" s="225"/>
    </row>
    <row r="9" spans="1:131" s="226" customFormat="1" ht="26.25" customHeight="1" x14ac:dyDescent="0.2">
      <c r="A9" s="232">
        <v>3</v>
      </c>
      <c r="B9" s="708" t="s">
        <v>352</v>
      </c>
      <c r="C9" s="709"/>
      <c r="D9" s="709"/>
      <c r="E9" s="709"/>
      <c r="F9" s="709"/>
      <c r="G9" s="709"/>
      <c r="H9" s="709"/>
      <c r="I9" s="709"/>
      <c r="J9" s="709"/>
      <c r="K9" s="709"/>
      <c r="L9" s="709"/>
      <c r="M9" s="709"/>
      <c r="N9" s="709"/>
      <c r="O9" s="709"/>
      <c r="P9" s="710"/>
      <c r="Q9" s="711">
        <v>335</v>
      </c>
      <c r="R9" s="712"/>
      <c r="S9" s="712"/>
      <c r="T9" s="712"/>
      <c r="U9" s="712"/>
      <c r="V9" s="712">
        <v>154</v>
      </c>
      <c r="W9" s="712"/>
      <c r="X9" s="712"/>
      <c r="Y9" s="712"/>
      <c r="Z9" s="712"/>
      <c r="AA9" s="712">
        <v>181</v>
      </c>
      <c r="AB9" s="712"/>
      <c r="AC9" s="712"/>
      <c r="AD9" s="712"/>
      <c r="AE9" s="713"/>
      <c r="AF9" s="714" t="s">
        <v>206</v>
      </c>
      <c r="AG9" s="715"/>
      <c r="AH9" s="715"/>
      <c r="AI9" s="715"/>
      <c r="AJ9" s="716"/>
      <c r="AK9" s="717">
        <v>8</v>
      </c>
      <c r="AL9" s="718"/>
      <c r="AM9" s="718"/>
      <c r="AN9" s="718"/>
      <c r="AO9" s="718"/>
      <c r="AP9" s="718">
        <v>149</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546</v>
      </c>
      <c r="BT9" s="722"/>
      <c r="BU9" s="722"/>
      <c r="BV9" s="722"/>
      <c r="BW9" s="722"/>
      <c r="BX9" s="722"/>
      <c r="BY9" s="722"/>
      <c r="BZ9" s="722"/>
      <c r="CA9" s="722"/>
      <c r="CB9" s="722"/>
      <c r="CC9" s="722"/>
      <c r="CD9" s="722"/>
      <c r="CE9" s="722"/>
      <c r="CF9" s="722"/>
      <c r="CG9" s="723"/>
      <c r="CH9" s="734">
        <v>-3</v>
      </c>
      <c r="CI9" s="735"/>
      <c r="CJ9" s="735"/>
      <c r="CK9" s="735"/>
      <c r="CL9" s="736"/>
      <c r="CM9" s="734">
        <v>3379</v>
      </c>
      <c r="CN9" s="735"/>
      <c r="CO9" s="735"/>
      <c r="CP9" s="735"/>
      <c r="CQ9" s="736"/>
      <c r="CR9" s="734">
        <v>2880</v>
      </c>
      <c r="CS9" s="735"/>
      <c r="CT9" s="735"/>
      <c r="CU9" s="735"/>
      <c r="CV9" s="736"/>
      <c r="CW9" s="734" t="s">
        <v>544</v>
      </c>
      <c r="CX9" s="735"/>
      <c r="CY9" s="735"/>
      <c r="CZ9" s="735"/>
      <c r="DA9" s="736"/>
      <c r="DB9" s="734" t="s">
        <v>544</v>
      </c>
      <c r="DC9" s="735"/>
      <c r="DD9" s="735"/>
      <c r="DE9" s="735"/>
      <c r="DF9" s="736"/>
      <c r="DG9" s="734" t="s">
        <v>544</v>
      </c>
      <c r="DH9" s="735"/>
      <c r="DI9" s="735"/>
      <c r="DJ9" s="735"/>
      <c r="DK9" s="736"/>
      <c r="DL9" s="734" t="s">
        <v>544</v>
      </c>
      <c r="DM9" s="735"/>
      <c r="DN9" s="735"/>
      <c r="DO9" s="735"/>
      <c r="DP9" s="736"/>
      <c r="DQ9" s="734" t="s">
        <v>544</v>
      </c>
      <c r="DR9" s="735"/>
      <c r="DS9" s="735"/>
      <c r="DT9" s="735"/>
      <c r="DU9" s="736"/>
      <c r="DV9" s="737"/>
      <c r="DW9" s="738"/>
      <c r="DX9" s="738"/>
      <c r="DY9" s="738"/>
      <c r="DZ9" s="739"/>
      <c r="EA9" s="225"/>
    </row>
    <row r="10" spans="1:131" s="226" customFormat="1" ht="26.25" customHeight="1" x14ac:dyDescent="0.2">
      <c r="A10" s="232">
        <v>4</v>
      </c>
      <c r="B10" s="708" t="s">
        <v>353</v>
      </c>
      <c r="C10" s="709"/>
      <c r="D10" s="709"/>
      <c r="E10" s="709"/>
      <c r="F10" s="709"/>
      <c r="G10" s="709"/>
      <c r="H10" s="709"/>
      <c r="I10" s="709"/>
      <c r="J10" s="709"/>
      <c r="K10" s="709"/>
      <c r="L10" s="709"/>
      <c r="M10" s="709"/>
      <c r="N10" s="709"/>
      <c r="O10" s="709"/>
      <c r="P10" s="710"/>
      <c r="Q10" s="711">
        <v>137</v>
      </c>
      <c r="R10" s="712"/>
      <c r="S10" s="712"/>
      <c r="T10" s="712"/>
      <c r="U10" s="712"/>
      <c r="V10" s="712">
        <v>41</v>
      </c>
      <c r="W10" s="712"/>
      <c r="X10" s="712"/>
      <c r="Y10" s="712"/>
      <c r="Z10" s="712"/>
      <c r="AA10" s="712">
        <v>95</v>
      </c>
      <c r="AB10" s="712"/>
      <c r="AC10" s="712"/>
      <c r="AD10" s="712"/>
      <c r="AE10" s="713"/>
      <c r="AF10" s="714" t="s">
        <v>206</v>
      </c>
      <c r="AG10" s="715"/>
      <c r="AH10" s="715"/>
      <c r="AI10" s="715"/>
      <c r="AJ10" s="716"/>
      <c r="AK10" s="717">
        <v>1</v>
      </c>
      <c r="AL10" s="718"/>
      <c r="AM10" s="718"/>
      <c r="AN10" s="718"/>
      <c r="AO10" s="718"/>
      <c r="AP10" s="718">
        <v>219</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547</v>
      </c>
      <c r="BT10" s="722"/>
      <c r="BU10" s="722"/>
      <c r="BV10" s="722"/>
      <c r="BW10" s="722"/>
      <c r="BX10" s="722"/>
      <c r="BY10" s="722"/>
      <c r="BZ10" s="722"/>
      <c r="CA10" s="722"/>
      <c r="CB10" s="722"/>
      <c r="CC10" s="722"/>
      <c r="CD10" s="722"/>
      <c r="CE10" s="722"/>
      <c r="CF10" s="722"/>
      <c r="CG10" s="723"/>
      <c r="CH10" s="734">
        <v>-3</v>
      </c>
      <c r="CI10" s="735"/>
      <c r="CJ10" s="735"/>
      <c r="CK10" s="735"/>
      <c r="CL10" s="736"/>
      <c r="CM10" s="734">
        <v>242</v>
      </c>
      <c r="CN10" s="735"/>
      <c r="CO10" s="735"/>
      <c r="CP10" s="735"/>
      <c r="CQ10" s="736"/>
      <c r="CR10" s="734">
        <v>200</v>
      </c>
      <c r="CS10" s="735"/>
      <c r="CT10" s="735"/>
      <c r="CU10" s="735"/>
      <c r="CV10" s="736"/>
      <c r="CW10" s="734">
        <v>34</v>
      </c>
      <c r="CX10" s="735"/>
      <c r="CY10" s="735"/>
      <c r="CZ10" s="735"/>
      <c r="DA10" s="736"/>
      <c r="DB10" s="734" t="s">
        <v>544</v>
      </c>
      <c r="DC10" s="735"/>
      <c r="DD10" s="735"/>
      <c r="DE10" s="735"/>
      <c r="DF10" s="736"/>
      <c r="DG10" s="734" t="s">
        <v>544</v>
      </c>
      <c r="DH10" s="735"/>
      <c r="DI10" s="735"/>
      <c r="DJ10" s="735"/>
      <c r="DK10" s="736"/>
      <c r="DL10" s="734" t="s">
        <v>544</v>
      </c>
      <c r="DM10" s="735"/>
      <c r="DN10" s="735"/>
      <c r="DO10" s="735"/>
      <c r="DP10" s="736"/>
      <c r="DQ10" s="734" t="s">
        <v>544</v>
      </c>
      <c r="DR10" s="735"/>
      <c r="DS10" s="735"/>
      <c r="DT10" s="735"/>
      <c r="DU10" s="736"/>
      <c r="DV10" s="737"/>
      <c r="DW10" s="738"/>
      <c r="DX10" s="738"/>
      <c r="DY10" s="738"/>
      <c r="DZ10" s="739"/>
      <c r="EA10" s="225"/>
    </row>
    <row r="11" spans="1:131" s="226" customFormat="1" ht="26.25" customHeight="1" x14ac:dyDescent="0.2">
      <c r="A11" s="232">
        <v>5</v>
      </c>
      <c r="B11" s="708" t="s">
        <v>354</v>
      </c>
      <c r="C11" s="709"/>
      <c r="D11" s="709"/>
      <c r="E11" s="709"/>
      <c r="F11" s="709"/>
      <c r="G11" s="709"/>
      <c r="H11" s="709"/>
      <c r="I11" s="709"/>
      <c r="J11" s="709"/>
      <c r="K11" s="709"/>
      <c r="L11" s="709"/>
      <c r="M11" s="709"/>
      <c r="N11" s="709"/>
      <c r="O11" s="709"/>
      <c r="P11" s="710"/>
      <c r="Q11" s="711">
        <v>290</v>
      </c>
      <c r="R11" s="712"/>
      <c r="S11" s="712"/>
      <c r="T11" s="712"/>
      <c r="U11" s="712"/>
      <c r="V11" s="712">
        <v>169</v>
      </c>
      <c r="W11" s="712"/>
      <c r="X11" s="712"/>
      <c r="Y11" s="712"/>
      <c r="Z11" s="712"/>
      <c r="AA11" s="712">
        <v>121</v>
      </c>
      <c r="AB11" s="712"/>
      <c r="AC11" s="712"/>
      <c r="AD11" s="712"/>
      <c r="AE11" s="713"/>
      <c r="AF11" s="714" t="s">
        <v>206</v>
      </c>
      <c r="AG11" s="715"/>
      <c r="AH11" s="715"/>
      <c r="AI11" s="715"/>
      <c r="AJ11" s="716"/>
      <c r="AK11" s="717">
        <v>13</v>
      </c>
      <c r="AL11" s="718"/>
      <c r="AM11" s="718"/>
      <c r="AN11" s="718"/>
      <c r="AO11" s="718"/>
      <c r="AP11" s="718">
        <v>4215</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548</v>
      </c>
      <c r="BT11" s="722"/>
      <c r="BU11" s="722"/>
      <c r="BV11" s="722"/>
      <c r="BW11" s="722"/>
      <c r="BX11" s="722"/>
      <c r="BY11" s="722"/>
      <c r="BZ11" s="722"/>
      <c r="CA11" s="722"/>
      <c r="CB11" s="722"/>
      <c r="CC11" s="722"/>
      <c r="CD11" s="722"/>
      <c r="CE11" s="722"/>
      <c r="CF11" s="722"/>
      <c r="CG11" s="723"/>
      <c r="CH11" s="734" t="s">
        <v>544</v>
      </c>
      <c r="CI11" s="735"/>
      <c r="CJ11" s="735"/>
      <c r="CK11" s="735"/>
      <c r="CL11" s="736"/>
      <c r="CM11" s="734">
        <v>74</v>
      </c>
      <c r="CN11" s="735"/>
      <c r="CO11" s="735"/>
      <c r="CP11" s="735"/>
      <c r="CQ11" s="736"/>
      <c r="CR11" s="734">
        <v>42</v>
      </c>
      <c r="CS11" s="735"/>
      <c r="CT11" s="735"/>
      <c r="CU11" s="735"/>
      <c r="CV11" s="736"/>
      <c r="CW11" s="734">
        <v>5</v>
      </c>
      <c r="CX11" s="735"/>
      <c r="CY11" s="735"/>
      <c r="CZ11" s="735"/>
      <c r="DA11" s="736"/>
      <c r="DB11" s="734" t="s">
        <v>544</v>
      </c>
      <c r="DC11" s="735"/>
      <c r="DD11" s="735"/>
      <c r="DE11" s="735"/>
      <c r="DF11" s="736"/>
      <c r="DG11" s="734" t="s">
        <v>544</v>
      </c>
      <c r="DH11" s="735"/>
      <c r="DI11" s="735"/>
      <c r="DJ11" s="735"/>
      <c r="DK11" s="736"/>
      <c r="DL11" s="734" t="s">
        <v>544</v>
      </c>
      <c r="DM11" s="735"/>
      <c r="DN11" s="735"/>
      <c r="DO11" s="735"/>
      <c r="DP11" s="736"/>
      <c r="DQ11" s="734" t="s">
        <v>544</v>
      </c>
      <c r="DR11" s="735"/>
      <c r="DS11" s="735"/>
      <c r="DT11" s="735"/>
      <c r="DU11" s="736"/>
      <c r="DV11" s="737"/>
      <c r="DW11" s="738"/>
      <c r="DX11" s="738"/>
      <c r="DY11" s="738"/>
      <c r="DZ11" s="739"/>
      <c r="EA11" s="225"/>
    </row>
    <row r="12" spans="1:131" s="226" customFormat="1" ht="26.25" customHeight="1" x14ac:dyDescent="0.2">
      <c r="A12" s="232">
        <v>6</v>
      </c>
      <c r="B12" s="708" t="s">
        <v>355</v>
      </c>
      <c r="C12" s="709"/>
      <c r="D12" s="709"/>
      <c r="E12" s="709"/>
      <c r="F12" s="709"/>
      <c r="G12" s="709"/>
      <c r="H12" s="709"/>
      <c r="I12" s="709"/>
      <c r="J12" s="709"/>
      <c r="K12" s="709"/>
      <c r="L12" s="709"/>
      <c r="M12" s="709"/>
      <c r="N12" s="709"/>
      <c r="O12" s="709"/>
      <c r="P12" s="710"/>
      <c r="Q12" s="711">
        <v>6600</v>
      </c>
      <c r="R12" s="712"/>
      <c r="S12" s="712"/>
      <c r="T12" s="712"/>
      <c r="U12" s="712"/>
      <c r="V12" s="712">
        <v>6600</v>
      </c>
      <c r="W12" s="712"/>
      <c r="X12" s="712"/>
      <c r="Y12" s="712"/>
      <c r="Z12" s="712"/>
      <c r="AA12" s="712" t="s">
        <v>480</v>
      </c>
      <c r="AB12" s="712"/>
      <c r="AC12" s="712"/>
      <c r="AD12" s="712"/>
      <c r="AE12" s="713"/>
      <c r="AF12" s="714" t="s">
        <v>206</v>
      </c>
      <c r="AG12" s="715"/>
      <c r="AH12" s="715"/>
      <c r="AI12" s="715"/>
      <c r="AJ12" s="716"/>
      <c r="AK12" s="717">
        <v>6577</v>
      </c>
      <c r="AL12" s="718"/>
      <c r="AM12" s="718"/>
      <c r="AN12" s="718"/>
      <c r="AO12" s="718"/>
      <c r="AP12" s="718" t="s">
        <v>480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549</v>
      </c>
      <c r="BT12" s="722"/>
      <c r="BU12" s="722"/>
      <c r="BV12" s="722"/>
      <c r="BW12" s="722"/>
      <c r="BX12" s="722"/>
      <c r="BY12" s="722"/>
      <c r="BZ12" s="722"/>
      <c r="CA12" s="722"/>
      <c r="CB12" s="722"/>
      <c r="CC12" s="722"/>
      <c r="CD12" s="722"/>
      <c r="CE12" s="722"/>
      <c r="CF12" s="722"/>
      <c r="CG12" s="723"/>
      <c r="CH12" s="734" t="s">
        <v>544</v>
      </c>
      <c r="CI12" s="735"/>
      <c r="CJ12" s="735"/>
      <c r="CK12" s="735"/>
      <c r="CL12" s="736"/>
      <c r="CM12" s="734">
        <v>27</v>
      </c>
      <c r="CN12" s="735"/>
      <c r="CO12" s="735"/>
      <c r="CP12" s="735"/>
      <c r="CQ12" s="736"/>
      <c r="CR12" s="734">
        <v>10</v>
      </c>
      <c r="CS12" s="735"/>
      <c r="CT12" s="735"/>
      <c r="CU12" s="735"/>
      <c r="CV12" s="736"/>
      <c r="CW12" s="734" t="s">
        <v>544</v>
      </c>
      <c r="CX12" s="735"/>
      <c r="CY12" s="735"/>
      <c r="CZ12" s="735"/>
      <c r="DA12" s="736"/>
      <c r="DB12" s="734" t="s">
        <v>544</v>
      </c>
      <c r="DC12" s="735"/>
      <c r="DD12" s="735"/>
      <c r="DE12" s="735"/>
      <c r="DF12" s="736"/>
      <c r="DG12" s="734" t="s">
        <v>544</v>
      </c>
      <c r="DH12" s="735"/>
      <c r="DI12" s="735"/>
      <c r="DJ12" s="735"/>
      <c r="DK12" s="736"/>
      <c r="DL12" s="734" t="s">
        <v>544</v>
      </c>
      <c r="DM12" s="735"/>
      <c r="DN12" s="735"/>
      <c r="DO12" s="735"/>
      <c r="DP12" s="736"/>
      <c r="DQ12" s="734" t="s">
        <v>544</v>
      </c>
      <c r="DR12" s="735"/>
      <c r="DS12" s="735"/>
      <c r="DT12" s="735"/>
      <c r="DU12" s="736"/>
      <c r="DV12" s="737"/>
      <c r="DW12" s="738"/>
      <c r="DX12" s="738"/>
      <c r="DY12" s="738"/>
      <c r="DZ12" s="739"/>
      <c r="EA12" s="225"/>
    </row>
    <row r="13" spans="1:131" s="226" customFormat="1" ht="26.25" customHeight="1" x14ac:dyDescent="0.2">
      <c r="A13" s="232">
        <v>7</v>
      </c>
      <c r="B13" s="708" t="s">
        <v>356</v>
      </c>
      <c r="C13" s="709"/>
      <c r="D13" s="709"/>
      <c r="E13" s="709"/>
      <c r="F13" s="709"/>
      <c r="G13" s="709"/>
      <c r="H13" s="709"/>
      <c r="I13" s="709"/>
      <c r="J13" s="709"/>
      <c r="K13" s="709"/>
      <c r="L13" s="709"/>
      <c r="M13" s="709"/>
      <c r="N13" s="709"/>
      <c r="O13" s="709"/>
      <c r="P13" s="710"/>
      <c r="Q13" s="711">
        <v>2984</v>
      </c>
      <c r="R13" s="712"/>
      <c r="S13" s="712"/>
      <c r="T13" s="712"/>
      <c r="U13" s="712"/>
      <c r="V13" s="712">
        <v>2913</v>
      </c>
      <c r="W13" s="712"/>
      <c r="X13" s="712"/>
      <c r="Y13" s="712"/>
      <c r="Z13" s="712"/>
      <c r="AA13" s="712">
        <v>71</v>
      </c>
      <c r="AB13" s="712"/>
      <c r="AC13" s="712"/>
      <c r="AD13" s="712"/>
      <c r="AE13" s="713"/>
      <c r="AF13" s="714">
        <v>71</v>
      </c>
      <c r="AG13" s="715"/>
      <c r="AH13" s="715"/>
      <c r="AI13" s="715"/>
      <c r="AJ13" s="716"/>
      <c r="AK13" s="717" t="s">
        <v>480</v>
      </c>
      <c r="AL13" s="718"/>
      <c r="AM13" s="718"/>
      <c r="AN13" s="718"/>
      <c r="AO13" s="718"/>
      <c r="AP13" s="718" t="s">
        <v>480</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550</v>
      </c>
      <c r="BT13" s="722"/>
      <c r="BU13" s="722"/>
      <c r="BV13" s="722"/>
      <c r="BW13" s="722"/>
      <c r="BX13" s="722"/>
      <c r="BY13" s="722"/>
      <c r="BZ13" s="722"/>
      <c r="CA13" s="722"/>
      <c r="CB13" s="722"/>
      <c r="CC13" s="722"/>
      <c r="CD13" s="722"/>
      <c r="CE13" s="722"/>
      <c r="CF13" s="722"/>
      <c r="CG13" s="723"/>
      <c r="CH13" s="734" t="s">
        <v>544</v>
      </c>
      <c r="CI13" s="735"/>
      <c r="CJ13" s="735"/>
      <c r="CK13" s="735"/>
      <c r="CL13" s="736"/>
      <c r="CM13" s="734">
        <v>280</v>
      </c>
      <c r="CN13" s="735"/>
      <c r="CO13" s="735"/>
      <c r="CP13" s="735"/>
      <c r="CQ13" s="736"/>
      <c r="CR13" s="734">
        <v>179</v>
      </c>
      <c r="CS13" s="735"/>
      <c r="CT13" s="735"/>
      <c r="CU13" s="735"/>
      <c r="CV13" s="736"/>
      <c r="CW13" s="734" t="s">
        <v>544</v>
      </c>
      <c r="CX13" s="735"/>
      <c r="CY13" s="735"/>
      <c r="CZ13" s="735"/>
      <c r="DA13" s="736"/>
      <c r="DB13" s="734" t="s">
        <v>544</v>
      </c>
      <c r="DC13" s="735"/>
      <c r="DD13" s="735"/>
      <c r="DE13" s="735"/>
      <c r="DF13" s="736"/>
      <c r="DG13" s="734" t="s">
        <v>544</v>
      </c>
      <c r="DH13" s="735"/>
      <c r="DI13" s="735"/>
      <c r="DJ13" s="735"/>
      <c r="DK13" s="736"/>
      <c r="DL13" s="734" t="s">
        <v>544</v>
      </c>
      <c r="DM13" s="735"/>
      <c r="DN13" s="735"/>
      <c r="DO13" s="735"/>
      <c r="DP13" s="736"/>
      <c r="DQ13" s="734" t="s">
        <v>544</v>
      </c>
      <c r="DR13" s="735"/>
      <c r="DS13" s="735"/>
      <c r="DT13" s="735"/>
      <c r="DU13" s="736"/>
      <c r="DV13" s="737"/>
      <c r="DW13" s="738"/>
      <c r="DX13" s="738"/>
      <c r="DY13" s="738"/>
      <c r="DZ13" s="739"/>
      <c r="EA13" s="225"/>
    </row>
    <row r="14" spans="1:131" s="226" customFormat="1" ht="26.25" customHeight="1" x14ac:dyDescent="0.2">
      <c r="A14" s="232">
        <v>8</v>
      </c>
      <c r="B14" s="708" t="s">
        <v>357</v>
      </c>
      <c r="C14" s="709"/>
      <c r="D14" s="709"/>
      <c r="E14" s="709"/>
      <c r="F14" s="709"/>
      <c r="G14" s="709"/>
      <c r="H14" s="709"/>
      <c r="I14" s="709"/>
      <c r="J14" s="709"/>
      <c r="K14" s="709"/>
      <c r="L14" s="709"/>
      <c r="M14" s="709"/>
      <c r="N14" s="709"/>
      <c r="O14" s="709"/>
      <c r="P14" s="710"/>
      <c r="Q14" s="711">
        <v>14</v>
      </c>
      <c r="R14" s="712"/>
      <c r="S14" s="712"/>
      <c r="T14" s="712"/>
      <c r="U14" s="712"/>
      <c r="V14" s="712">
        <v>14</v>
      </c>
      <c r="W14" s="712"/>
      <c r="X14" s="712"/>
      <c r="Y14" s="712"/>
      <c r="Z14" s="712"/>
      <c r="AA14" s="712" t="s">
        <v>480</v>
      </c>
      <c r="AB14" s="712"/>
      <c r="AC14" s="712"/>
      <c r="AD14" s="712"/>
      <c r="AE14" s="713"/>
      <c r="AF14" s="714" t="s">
        <v>206</v>
      </c>
      <c r="AG14" s="715"/>
      <c r="AH14" s="715"/>
      <c r="AI14" s="715"/>
      <c r="AJ14" s="716"/>
      <c r="AK14" s="717" t="s">
        <v>480</v>
      </c>
      <c r="AL14" s="718"/>
      <c r="AM14" s="718"/>
      <c r="AN14" s="718"/>
      <c r="AO14" s="718"/>
      <c r="AP14" s="718" t="s">
        <v>480</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t="s">
        <v>578</v>
      </c>
      <c r="BS14" s="721" t="s">
        <v>551</v>
      </c>
      <c r="BT14" s="722"/>
      <c r="BU14" s="722"/>
      <c r="BV14" s="722"/>
      <c r="BW14" s="722"/>
      <c r="BX14" s="722"/>
      <c r="BY14" s="722"/>
      <c r="BZ14" s="722"/>
      <c r="CA14" s="722"/>
      <c r="CB14" s="722"/>
      <c r="CC14" s="722"/>
      <c r="CD14" s="722"/>
      <c r="CE14" s="722"/>
      <c r="CF14" s="722"/>
      <c r="CG14" s="723"/>
      <c r="CH14" s="734">
        <v>-74</v>
      </c>
      <c r="CI14" s="735"/>
      <c r="CJ14" s="735"/>
      <c r="CK14" s="735"/>
      <c r="CL14" s="736"/>
      <c r="CM14" s="734">
        <v>1563</v>
      </c>
      <c r="CN14" s="735"/>
      <c r="CO14" s="735"/>
      <c r="CP14" s="735"/>
      <c r="CQ14" s="736"/>
      <c r="CR14" s="734">
        <v>8</v>
      </c>
      <c r="CS14" s="735"/>
      <c r="CT14" s="735"/>
      <c r="CU14" s="735"/>
      <c r="CV14" s="736"/>
      <c r="CW14" s="734">
        <v>495</v>
      </c>
      <c r="CX14" s="735"/>
      <c r="CY14" s="735"/>
      <c r="CZ14" s="735"/>
      <c r="DA14" s="736"/>
      <c r="DB14" s="734">
        <v>3241</v>
      </c>
      <c r="DC14" s="735"/>
      <c r="DD14" s="735"/>
      <c r="DE14" s="735"/>
      <c r="DF14" s="736"/>
      <c r="DG14" s="734" t="s">
        <v>544</v>
      </c>
      <c r="DH14" s="735"/>
      <c r="DI14" s="735"/>
      <c r="DJ14" s="735"/>
      <c r="DK14" s="736"/>
      <c r="DL14" s="734">
        <v>621</v>
      </c>
      <c r="DM14" s="735"/>
      <c r="DN14" s="735"/>
      <c r="DO14" s="735"/>
      <c r="DP14" s="736"/>
      <c r="DQ14" s="734">
        <v>186</v>
      </c>
      <c r="DR14" s="735"/>
      <c r="DS14" s="735"/>
      <c r="DT14" s="735"/>
      <c r="DU14" s="736"/>
      <c r="DV14" s="737"/>
      <c r="DW14" s="738"/>
      <c r="DX14" s="738"/>
      <c r="DY14" s="738"/>
      <c r="DZ14" s="739"/>
      <c r="EA14" s="225"/>
    </row>
    <row r="15" spans="1:131" s="226" customFormat="1" ht="26.25" customHeight="1" x14ac:dyDescent="0.2">
      <c r="A15" s="232">
        <v>9</v>
      </c>
      <c r="B15" s="708" t="s">
        <v>358</v>
      </c>
      <c r="C15" s="709"/>
      <c r="D15" s="709"/>
      <c r="E15" s="709"/>
      <c r="F15" s="709"/>
      <c r="G15" s="709"/>
      <c r="H15" s="709"/>
      <c r="I15" s="709"/>
      <c r="J15" s="709"/>
      <c r="K15" s="709"/>
      <c r="L15" s="709"/>
      <c r="M15" s="709"/>
      <c r="N15" s="709"/>
      <c r="O15" s="709"/>
      <c r="P15" s="710"/>
      <c r="Q15" s="711">
        <v>147</v>
      </c>
      <c r="R15" s="712"/>
      <c r="S15" s="712"/>
      <c r="T15" s="712"/>
      <c r="U15" s="712"/>
      <c r="V15" s="712">
        <v>1</v>
      </c>
      <c r="W15" s="712"/>
      <c r="X15" s="712"/>
      <c r="Y15" s="712"/>
      <c r="Z15" s="712"/>
      <c r="AA15" s="712">
        <v>146</v>
      </c>
      <c r="AB15" s="712"/>
      <c r="AC15" s="712"/>
      <c r="AD15" s="712"/>
      <c r="AE15" s="713"/>
      <c r="AF15" s="714" t="s">
        <v>206</v>
      </c>
      <c r="AG15" s="715"/>
      <c r="AH15" s="715"/>
      <c r="AI15" s="715"/>
      <c r="AJ15" s="716"/>
      <c r="AK15" s="717">
        <v>0</v>
      </c>
      <c r="AL15" s="718"/>
      <c r="AM15" s="718"/>
      <c r="AN15" s="718"/>
      <c r="AO15" s="718"/>
      <c r="AP15" s="718" t="s">
        <v>480</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t="s">
        <v>578</v>
      </c>
      <c r="BS15" s="721" t="s">
        <v>552</v>
      </c>
      <c r="BT15" s="722"/>
      <c r="BU15" s="722"/>
      <c r="BV15" s="722"/>
      <c r="BW15" s="722"/>
      <c r="BX15" s="722"/>
      <c r="BY15" s="722"/>
      <c r="BZ15" s="722"/>
      <c r="CA15" s="722"/>
      <c r="CB15" s="722"/>
      <c r="CC15" s="722"/>
      <c r="CD15" s="722"/>
      <c r="CE15" s="722"/>
      <c r="CF15" s="722"/>
      <c r="CG15" s="723"/>
      <c r="CH15" s="734" t="s">
        <v>544</v>
      </c>
      <c r="CI15" s="735"/>
      <c r="CJ15" s="735"/>
      <c r="CK15" s="735"/>
      <c r="CL15" s="736"/>
      <c r="CM15" s="734">
        <v>879</v>
      </c>
      <c r="CN15" s="735"/>
      <c r="CO15" s="735"/>
      <c r="CP15" s="735"/>
      <c r="CQ15" s="736"/>
      <c r="CR15" s="734">
        <v>11</v>
      </c>
      <c r="CS15" s="735"/>
      <c r="CT15" s="735"/>
      <c r="CU15" s="735"/>
      <c r="CV15" s="736"/>
      <c r="CW15" s="734">
        <v>74</v>
      </c>
      <c r="CX15" s="735"/>
      <c r="CY15" s="735"/>
      <c r="CZ15" s="735"/>
      <c r="DA15" s="736"/>
      <c r="DB15" s="734">
        <v>759</v>
      </c>
      <c r="DC15" s="735"/>
      <c r="DD15" s="735"/>
      <c r="DE15" s="735"/>
      <c r="DF15" s="736"/>
      <c r="DG15" s="734" t="s">
        <v>544</v>
      </c>
      <c r="DH15" s="735"/>
      <c r="DI15" s="735"/>
      <c r="DJ15" s="735"/>
      <c r="DK15" s="736"/>
      <c r="DL15" s="734">
        <v>69</v>
      </c>
      <c r="DM15" s="735"/>
      <c r="DN15" s="735"/>
      <c r="DO15" s="735"/>
      <c r="DP15" s="736"/>
      <c r="DQ15" s="734">
        <v>48</v>
      </c>
      <c r="DR15" s="735"/>
      <c r="DS15" s="735"/>
      <c r="DT15" s="735"/>
      <c r="DU15" s="736"/>
      <c r="DV15" s="737"/>
      <c r="DW15" s="738"/>
      <c r="DX15" s="738"/>
      <c r="DY15" s="738"/>
      <c r="DZ15" s="739"/>
      <c r="EA15" s="225"/>
    </row>
    <row r="16" spans="1:131" s="226" customFormat="1" ht="26.25" customHeight="1" x14ac:dyDescent="0.2">
      <c r="A16" s="232">
        <v>10</v>
      </c>
      <c r="B16" s="708" t="s">
        <v>359</v>
      </c>
      <c r="C16" s="709"/>
      <c r="D16" s="709"/>
      <c r="E16" s="709"/>
      <c r="F16" s="709"/>
      <c r="G16" s="709"/>
      <c r="H16" s="709"/>
      <c r="I16" s="709"/>
      <c r="J16" s="709"/>
      <c r="K16" s="709"/>
      <c r="L16" s="709"/>
      <c r="M16" s="709"/>
      <c r="N16" s="709"/>
      <c r="O16" s="709"/>
      <c r="P16" s="710"/>
      <c r="Q16" s="711">
        <v>610</v>
      </c>
      <c r="R16" s="712"/>
      <c r="S16" s="712"/>
      <c r="T16" s="712"/>
      <c r="U16" s="712"/>
      <c r="V16" s="712">
        <v>111</v>
      </c>
      <c r="W16" s="712"/>
      <c r="X16" s="712"/>
      <c r="Y16" s="712"/>
      <c r="Z16" s="712"/>
      <c r="AA16" s="712">
        <v>498</v>
      </c>
      <c r="AB16" s="712"/>
      <c r="AC16" s="712"/>
      <c r="AD16" s="712"/>
      <c r="AE16" s="713"/>
      <c r="AF16" s="714" t="s">
        <v>206</v>
      </c>
      <c r="AG16" s="715"/>
      <c r="AH16" s="715"/>
      <c r="AI16" s="715"/>
      <c r="AJ16" s="716"/>
      <c r="AK16" s="717">
        <v>0</v>
      </c>
      <c r="AL16" s="718"/>
      <c r="AM16" s="718"/>
      <c r="AN16" s="718"/>
      <c r="AO16" s="718"/>
      <c r="AP16" s="718" t="s">
        <v>480</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553</v>
      </c>
      <c r="BT16" s="722"/>
      <c r="BU16" s="722"/>
      <c r="BV16" s="722"/>
      <c r="BW16" s="722"/>
      <c r="BX16" s="722"/>
      <c r="BY16" s="722"/>
      <c r="BZ16" s="722"/>
      <c r="CA16" s="722"/>
      <c r="CB16" s="722"/>
      <c r="CC16" s="722"/>
      <c r="CD16" s="722"/>
      <c r="CE16" s="722"/>
      <c r="CF16" s="722"/>
      <c r="CG16" s="723"/>
      <c r="CH16" s="734">
        <v>-1</v>
      </c>
      <c r="CI16" s="735"/>
      <c r="CJ16" s="735"/>
      <c r="CK16" s="735"/>
      <c r="CL16" s="736"/>
      <c r="CM16" s="734">
        <v>603</v>
      </c>
      <c r="CN16" s="735"/>
      <c r="CO16" s="735"/>
      <c r="CP16" s="735"/>
      <c r="CQ16" s="736"/>
      <c r="CR16" s="734">
        <v>534</v>
      </c>
      <c r="CS16" s="735"/>
      <c r="CT16" s="735"/>
      <c r="CU16" s="735"/>
      <c r="CV16" s="736"/>
      <c r="CW16" s="734" t="s">
        <v>544</v>
      </c>
      <c r="CX16" s="735"/>
      <c r="CY16" s="735"/>
      <c r="CZ16" s="735"/>
      <c r="DA16" s="736"/>
      <c r="DB16" s="734" t="s">
        <v>544</v>
      </c>
      <c r="DC16" s="735"/>
      <c r="DD16" s="735"/>
      <c r="DE16" s="735"/>
      <c r="DF16" s="736"/>
      <c r="DG16" s="734" t="s">
        <v>544</v>
      </c>
      <c r="DH16" s="735"/>
      <c r="DI16" s="735"/>
      <c r="DJ16" s="735"/>
      <c r="DK16" s="736"/>
      <c r="DL16" s="734" t="s">
        <v>544</v>
      </c>
      <c r="DM16" s="735"/>
      <c r="DN16" s="735"/>
      <c r="DO16" s="735"/>
      <c r="DP16" s="736"/>
      <c r="DQ16" s="734" t="s">
        <v>544</v>
      </c>
      <c r="DR16" s="735"/>
      <c r="DS16" s="735"/>
      <c r="DT16" s="735"/>
      <c r="DU16" s="736"/>
      <c r="DV16" s="737"/>
      <c r="DW16" s="738"/>
      <c r="DX16" s="738"/>
      <c r="DY16" s="738"/>
      <c r="DZ16" s="739"/>
      <c r="EA16" s="225"/>
    </row>
    <row r="17" spans="1:131" s="226" customFormat="1" ht="26.25" customHeight="1" x14ac:dyDescent="0.2">
      <c r="A17" s="232">
        <v>11</v>
      </c>
      <c r="B17" s="708" t="s">
        <v>360</v>
      </c>
      <c r="C17" s="709"/>
      <c r="D17" s="709"/>
      <c r="E17" s="709"/>
      <c r="F17" s="709"/>
      <c r="G17" s="709"/>
      <c r="H17" s="709"/>
      <c r="I17" s="709"/>
      <c r="J17" s="709"/>
      <c r="K17" s="709"/>
      <c r="L17" s="709"/>
      <c r="M17" s="709"/>
      <c r="N17" s="709"/>
      <c r="O17" s="709"/>
      <c r="P17" s="710"/>
      <c r="Q17" s="711">
        <v>92107</v>
      </c>
      <c r="R17" s="712"/>
      <c r="S17" s="712"/>
      <c r="T17" s="712"/>
      <c r="U17" s="712"/>
      <c r="V17" s="712">
        <v>92107</v>
      </c>
      <c r="W17" s="712"/>
      <c r="X17" s="712"/>
      <c r="Y17" s="712"/>
      <c r="Z17" s="712"/>
      <c r="AA17" s="712" t="s">
        <v>480</v>
      </c>
      <c r="AB17" s="712"/>
      <c r="AC17" s="712"/>
      <c r="AD17" s="712"/>
      <c r="AE17" s="713"/>
      <c r="AF17" s="714" t="s">
        <v>206</v>
      </c>
      <c r="AG17" s="715"/>
      <c r="AH17" s="715"/>
      <c r="AI17" s="715"/>
      <c r="AJ17" s="716"/>
      <c r="AK17" s="717">
        <v>64083</v>
      </c>
      <c r="AL17" s="718"/>
      <c r="AM17" s="718"/>
      <c r="AN17" s="718"/>
      <c r="AO17" s="718"/>
      <c r="AP17" s="718" t="s">
        <v>480</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t="s">
        <v>578</v>
      </c>
      <c r="BS17" s="721" t="s">
        <v>554</v>
      </c>
      <c r="BT17" s="722"/>
      <c r="BU17" s="722"/>
      <c r="BV17" s="722"/>
      <c r="BW17" s="722"/>
      <c r="BX17" s="722"/>
      <c r="BY17" s="722"/>
      <c r="BZ17" s="722"/>
      <c r="CA17" s="722"/>
      <c r="CB17" s="722"/>
      <c r="CC17" s="722"/>
      <c r="CD17" s="722"/>
      <c r="CE17" s="722"/>
      <c r="CF17" s="722"/>
      <c r="CG17" s="723"/>
      <c r="CH17" s="734">
        <v>6</v>
      </c>
      <c r="CI17" s="735"/>
      <c r="CJ17" s="735"/>
      <c r="CK17" s="735"/>
      <c r="CL17" s="736"/>
      <c r="CM17" s="734">
        <v>204</v>
      </c>
      <c r="CN17" s="735"/>
      <c r="CO17" s="735"/>
      <c r="CP17" s="735"/>
      <c r="CQ17" s="736"/>
      <c r="CR17" s="734">
        <v>5</v>
      </c>
      <c r="CS17" s="735"/>
      <c r="CT17" s="735"/>
      <c r="CU17" s="735"/>
      <c r="CV17" s="736"/>
      <c r="CW17" s="734" t="s">
        <v>544</v>
      </c>
      <c r="CX17" s="735"/>
      <c r="CY17" s="735"/>
      <c r="CZ17" s="735"/>
      <c r="DA17" s="736"/>
      <c r="DB17" s="734" t="s">
        <v>544</v>
      </c>
      <c r="DC17" s="735"/>
      <c r="DD17" s="735"/>
      <c r="DE17" s="735"/>
      <c r="DF17" s="736"/>
      <c r="DG17" s="734" t="s">
        <v>544</v>
      </c>
      <c r="DH17" s="735"/>
      <c r="DI17" s="735"/>
      <c r="DJ17" s="735"/>
      <c r="DK17" s="736"/>
      <c r="DL17" s="734">
        <v>10</v>
      </c>
      <c r="DM17" s="735"/>
      <c r="DN17" s="735"/>
      <c r="DO17" s="735"/>
      <c r="DP17" s="736"/>
      <c r="DQ17" s="734">
        <v>1</v>
      </c>
      <c r="DR17" s="735"/>
      <c r="DS17" s="735"/>
      <c r="DT17" s="735"/>
      <c r="DU17" s="736"/>
      <c r="DV17" s="737"/>
      <c r="DW17" s="738"/>
      <c r="DX17" s="738"/>
      <c r="DY17" s="738"/>
      <c r="DZ17" s="739"/>
      <c r="EA17" s="225"/>
    </row>
    <row r="18" spans="1:131" s="226" customFormat="1" ht="26.25" customHeight="1" x14ac:dyDescent="0.2">
      <c r="A18" s="232">
        <v>12</v>
      </c>
      <c r="B18" s="708" t="s">
        <v>361</v>
      </c>
      <c r="C18" s="709"/>
      <c r="D18" s="709"/>
      <c r="E18" s="709"/>
      <c r="F18" s="709"/>
      <c r="G18" s="709"/>
      <c r="H18" s="709"/>
      <c r="I18" s="709"/>
      <c r="J18" s="709"/>
      <c r="K18" s="709"/>
      <c r="L18" s="709"/>
      <c r="M18" s="709"/>
      <c r="N18" s="709"/>
      <c r="O18" s="709"/>
      <c r="P18" s="710"/>
      <c r="Q18" s="711">
        <v>987</v>
      </c>
      <c r="R18" s="712"/>
      <c r="S18" s="712"/>
      <c r="T18" s="712"/>
      <c r="U18" s="712"/>
      <c r="V18" s="712">
        <v>750</v>
      </c>
      <c r="W18" s="712"/>
      <c r="X18" s="712"/>
      <c r="Y18" s="712"/>
      <c r="Z18" s="712"/>
      <c r="AA18" s="712">
        <v>238</v>
      </c>
      <c r="AB18" s="712"/>
      <c r="AC18" s="712"/>
      <c r="AD18" s="712"/>
      <c r="AE18" s="713"/>
      <c r="AF18" s="714" t="s">
        <v>206</v>
      </c>
      <c r="AG18" s="715"/>
      <c r="AH18" s="715"/>
      <c r="AI18" s="715"/>
      <c r="AJ18" s="716"/>
      <c r="AK18" s="717" t="s">
        <v>480</v>
      </c>
      <c r="AL18" s="718"/>
      <c r="AM18" s="718"/>
      <c r="AN18" s="718"/>
      <c r="AO18" s="718"/>
      <c r="AP18" s="718" t="s">
        <v>480</v>
      </c>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555</v>
      </c>
      <c r="BT18" s="722"/>
      <c r="BU18" s="722"/>
      <c r="BV18" s="722"/>
      <c r="BW18" s="722"/>
      <c r="BX18" s="722"/>
      <c r="BY18" s="722"/>
      <c r="BZ18" s="722"/>
      <c r="CA18" s="722"/>
      <c r="CB18" s="722"/>
      <c r="CC18" s="722"/>
      <c r="CD18" s="722"/>
      <c r="CE18" s="722"/>
      <c r="CF18" s="722"/>
      <c r="CG18" s="723"/>
      <c r="CH18" s="734">
        <v>-2</v>
      </c>
      <c r="CI18" s="735"/>
      <c r="CJ18" s="735"/>
      <c r="CK18" s="735"/>
      <c r="CL18" s="736"/>
      <c r="CM18" s="734">
        <v>56</v>
      </c>
      <c r="CN18" s="735"/>
      <c r="CO18" s="735"/>
      <c r="CP18" s="735"/>
      <c r="CQ18" s="736"/>
      <c r="CR18" s="734">
        <v>20</v>
      </c>
      <c r="CS18" s="735"/>
      <c r="CT18" s="735"/>
      <c r="CU18" s="735"/>
      <c r="CV18" s="736"/>
      <c r="CW18" s="734" t="s">
        <v>544</v>
      </c>
      <c r="CX18" s="735"/>
      <c r="CY18" s="735"/>
      <c r="CZ18" s="735"/>
      <c r="DA18" s="736"/>
      <c r="DB18" s="734" t="s">
        <v>544</v>
      </c>
      <c r="DC18" s="735"/>
      <c r="DD18" s="735"/>
      <c r="DE18" s="735"/>
      <c r="DF18" s="736"/>
      <c r="DG18" s="734" t="s">
        <v>544</v>
      </c>
      <c r="DH18" s="735"/>
      <c r="DI18" s="735"/>
      <c r="DJ18" s="735"/>
      <c r="DK18" s="736"/>
      <c r="DL18" s="734" t="s">
        <v>544</v>
      </c>
      <c r="DM18" s="735"/>
      <c r="DN18" s="735"/>
      <c r="DO18" s="735"/>
      <c r="DP18" s="736"/>
      <c r="DQ18" s="734" t="s">
        <v>544</v>
      </c>
      <c r="DR18" s="735"/>
      <c r="DS18" s="735"/>
      <c r="DT18" s="735"/>
      <c r="DU18" s="736"/>
      <c r="DV18" s="737"/>
      <c r="DW18" s="738"/>
      <c r="DX18" s="738"/>
      <c r="DY18" s="738"/>
      <c r="DZ18" s="739"/>
      <c r="EA18" s="225"/>
    </row>
    <row r="19" spans="1:131" s="226" customFormat="1" ht="26.25" customHeight="1" x14ac:dyDescent="0.2">
      <c r="A19" s="232">
        <v>13</v>
      </c>
      <c r="B19" s="708" t="s">
        <v>362</v>
      </c>
      <c r="C19" s="709"/>
      <c r="D19" s="709"/>
      <c r="E19" s="709"/>
      <c r="F19" s="709"/>
      <c r="G19" s="709"/>
      <c r="H19" s="709"/>
      <c r="I19" s="709"/>
      <c r="J19" s="709"/>
      <c r="K19" s="709"/>
      <c r="L19" s="709"/>
      <c r="M19" s="709"/>
      <c r="N19" s="709"/>
      <c r="O19" s="709"/>
      <c r="P19" s="710"/>
      <c r="Q19" s="711">
        <v>2284</v>
      </c>
      <c r="R19" s="712"/>
      <c r="S19" s="712"/>
      <c r="T19" s="712"/>
      <c r="U19" s="712"/>
      <c r="V19" s="712">
        <v>2284</v>
      </c>
      <c r="W19" s="712"/>
      <c r="X19" s="712"/>
      <c r="Y19" s="712"/>
      <c r="Z19" s="712"/>
      <c r="AA19" s="712" t="s">
        <v>480</v>
      </c>
      <c r="AB19" s="712"/>
      <c r="AC19" s="712"/>
      <c r="AD19" s="712"/>
      <c r="AE19" s="713"/>
      <c r="AF19" s="714" t="s">
        <v>206</v>
      </c>
      <c r="AG19" s="715"/>
      <c r="AH19" s="715"/>
      <c r="AI19" s="715"/>
      <c r="AJ19" s="716"/>
      <c r="AK19" s="717" t="s">
        <v>480</v>
      </c>
      <c r="AL19" s="718"/>
      <c r="AM19" s="718"/>
      <c r="AN19" s="718"/>
      <c r="AO19" s="718"/>
      <c r="AP19" s="718">
        <v>14153</v>
      </c>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556</v>
      </c>
      <c r="BT19" s="722"/>
      <c r="BU19" s="722"/>
      <c r="BV19" s="722"/>
      <c r="BW19" s="722"/>
      <c r="BX19" s="722"/>
      <c r="BY19" s="722"/>
      <c r="BZ19" s="722"/>
      <c r="CA19" s="722"/>
      <c r="CB19" s="722"/>
      <c r="CC19" s="722"/>
      <c r="CD19" s="722"/>
      <c r="CE19" s="722"/>
      <c r="CF19" s="722"/>
      <c r="CG19" s="723"/>
      <c r="CH19" s="734">
        <v>-1</v>
      </c>
      <c r="CI19" s="735"/>
      <c r="CJ19" s="735"/>
      <c r="CK19" s="735"/>
      <c r="CL19" s="736"/>
      <c r="CM19" s="734">
        <v>25</v>
      </c>
      <c r="CN19" s="735"/>
      <c r="CO19" s="735"/>
      <c r="CP19" s="735"/>
      <c r="CQ19" s="736"/>
      <c r="CR19" s="734">
        <v>5</v>
      </c>
      <c r="CS19" s="735"/>
      <c r="CT19" s="735"/>
      <c r="CU19" s="735"/>
      <c r="CV19" s="736"/>
      <c r="CW19" s="734" t="s">
        <v>544</v>
      </c>
      <c r="CX19" s="735"/>
      <c r="CY19" s="735"/>
      <c r="CZ19" s="735"/>
      <c r="DA19" s="736"/>
      <c r="DB19" s="734" t="s">
        <v>544</v>
      </c>
      <c r="DC19" s="735"/>
      <c r="DD19" s="735"/>
      <c r="DE19" s="735"/>
      <c r="DF19" s="736"/>
      <c r="DG19" s="734" t="s">
        <v>544</v>
      </c>
      <c r="DH19" s="735"/>
      <c r="DI19" s="735"/>
      <c r="DJ19" s="735"/>
      <c r="DK19" s="736"/>
      <c r="DL19" s="734" t="s">
        <v>544</v>
      </c>
      <c r="DM19" s="735"/>
      <c r="DN19" s="735"/>
      <c r="DO19" s="735"/>
      <c r="DP19" s="736"/>
      <c r="DQ19" s="734" t="s">
        <v>544</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557</v>
      </c>
      <c r="BT20" s="722"/>
      <c r="BU20" s="722"/>
      <c r="BV20" s="722"/>
      <c r="BW20" s="722"/>
      <c r="BX20" s="722"/>
      <c r="BY20" s="722"/>
      <c r="BZ20" s="722"/>
      <c r="CA20" s="722"/>
      <c r="CB20" s="722"/>
      <c r="CC20" s="722"/>
      <c r="CD20" s="722"/>
      <c r="CE20" s="722"/>
      <c r="CF20" s="722"/>
      <c r="CG20" s="723"/>
      <c r="CH20" s="734">
        <v>247</v>
      </c>
      <c r="CI20" s="735"/>
      <c r="CJ20" s="735"/>
      <c r="CK20" s="735"/>
      <c r="CL20" s="736"/>
      <c r="CM20" s="734">
        <v>2181</v>
      </c>
      <c r="CN20" s="735"/>
      <c r="CO20" s="735"/>
      <c r="CP20" s="735"/>
      <c r="CQ20" s="736"/>
      <c r="CR20" s="734">
        <v>4</v>
      </c>
      <c r="CS20" s="735"/>
      <c r="CT20" s="735"/>
      <c r="CU20" s="735"/>
      <c r="CV20" s="736"/>
      <c r="CW20" s="734" t="s">
        <v>544</v>
      </c>
      <c r="CX20" s="735"/>
      <c r="CY20" s="735"/>
      <c r="CZ20" s="735"/>
      <c r="DA20" s="736"/>
      <c r="DB20" s="734" t="s">
        <v>544</v>
      </c>
      <c r="DC20" s="735"/>
      <c r="DD20" s="735"/>
      <c r="DE20" s="735"/>
      <c r="DF20" s="736"/>
      <c r="DG20" s="734" t="s">
        <v>544</v>
      </c>
      <c r="DH20" s="735"/>
      <c r="DI20" s="735"/>
      <c r="DJ20" s="735"/>
      <c r="DK20" s="736"/>
      <c r="DL20" s="734" t="s">
        <v>544</v>
      </c>
      <c r="DM20" s="735"/>
      <c r="DN20" s="735"/>
      <c r="DO20" s="735"/>
      <c r="DP20" s="736"/>
      <c r="DQ20" s="734" t="s">
        <v>544</v>
      </c>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558</v>
      </c>
      <c r="BT21" s="722"/>
      <c r="BU21" s="722"/>
      <c r="BV21" s="722"/>
      <c r="BW21" s="722"/>
      <c r="BX21" s="722"/>
      <c r="BY21" s="722"/>
      <c r="BZ21" s="722"/>
      <c r="CA21" s="722"/>
      <c r="CB21" s="722"/>
      <c r="CC21" s="722"/>
      <c r="CD21" s="722"/>
      <c r="CE21" s="722"/>
      <c r="CF21" s="722"/>
      <c r="CG21" s="723"/>
      <c r="CH21" s="734">
        <v>-1</v>
      </c>
      <c r="CI21" s="735"/>
      <c r="CJ21" s="735"/>
      <c r="CK21" s="735"/>
      <c r="CL21" s="736"/>
      <c r="CM21" s="734">
        <v>11</v>
      </c>
      <c r="CN21" s="735"/>
      <c r="CO21" s="735"/>
      <c r="CP21" s="735"/>
      <c r="CQ21" s="736"/>
      <c r="CR21" s="734">
        <v>2</v>
      </c>
      <c r="CS21" s="735"/>
      <c r="CT21" s="735"/>
      <c r="CU21" s="735"/>
      <c r="CV21" s="736"/>
      <c r="CW21" s="734">
        <v>13</v>
      </c>
      <c r="CX21" s="735"/>
      <c r="CY21" s="735"/>
      <c r="CZ21" s="735"/>
      <c r="DA21" s="736"/>
      <c r="DB21" s="734" t="s">
        <v>544</v>
      </c>
      <c r="DC21" s="735"/>
      <c r="DD21" s="735"/>
      <c r="DE21" s="735"/>
      <c r="DF21" s="736"/>
      <c r="DG21" s="734" t="s">
        <v>544</v>
      </c>
      <c r="DH21" s="735"/>
      <c r="DI21" s="735"/>
      <c r="DJ21" s="735"/>
      <c r="DK21" s="736"/>
      <c r="DL21" s="734" t="s">
        <v>544</v>
      </c>
      <c r="DM21" s="735"/>
      <c r="DN21" s="735"/>
      <c r="DO21" s="735"/>
      <c r="DP21" s="736"/>
      <c r="DQ21" s="734" t="s">
        <v>544</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363</v>
      </c>
      <c r="BA22" s="765"/>
      <c r="BB22" s="765"/>
      <c r="BC22" s="765"/>
      <c r="BD22" s="766"/>
      <c r="BE22" s="224"/>
      <c r="BF22" s="224"/>
      <c r="BG22" s="224"/>
      <c r="BH22" s="224"/>
      <c r="BI22" s="224"/>
      <c r="BJ22" s="224"/>
      <c r="BK22" s="224"/>
      <c r="BL22" s="224"/>
      <c r="BM22" s="224"/>
      <c r="BN22" s="224"/>
      <c r="BO22" s="224"/>
      <c r="BP22" s="224"/>
      <c r="BQ22" s="233">
        <v>16</v>
      </c>
      <c r="BR22" s="234"/>
      <c r="BS22" s="721" t="s">
        <v>559</v>
      </c>
      <c r="BT22" s="722"/>
      <c r="BU22" s="722"/>
      <c r="BV22" s="722"/>
      <c r="BW22" s="722"/>
      <c r="BX22" s="722"/>
      <c r="BY22" s="722"/>
      <c r="BZ22" s="722"/>
      <c r="CA22" s="722"/>
      <c r="CB22" s="722"/>
      <c r="CC22" s="722"/>
      <c r="CD22" s="722"/>
      <c r="CE22" s="722"/>
      <c r="CF22" s="722"/>
      <c r="CG22" s="723"/>
      <c r="CH22" s="734">
        <v>155</v>
      </c>
      <c r="CI22" s="735"/>
      <c r="CJ22" s="735"/>
      <c r="CK22" s="735"/>
      <c r="CL22" s="736"/>
      <c r="CM22" s="734">
        <v>5141</v>
      </c>
      <c r="CN22" s="735"/>
      <c r="CO22" s="735"/>
      <c r="CP22" s="735"/>
      <c r="CQ22" s="736"/>
      <c r="CR22" s="734">
        <v>30</v>
      </c>
      <c r="CS22" s="735"/>
      <c r="CT22" s="735"/>
      <c r="CU22" s="735"/>
      <c r="CV22" s="736"/>
      <c r="CW22" s="734">
        <v>283</v>
      </c>
      <c r="CX22" s="735"/>
      <c r="CY22" s="735"/>
      <c r="CZ22" s="735"/>
      <c r="DA22" s="736"/>
      <c r="DB22" s="734">
        <v>1151</v>
      </c>
      <c r="DC22" s="735"/>
      <c r="DD22" s="735"/>
      <c r="DE22" s="735"/>
      <c r="DF22" s="736"/>
      <c r="DG22" s="734" t="s">
        <v>544</v>
      </c>
      <c r="DH22" s="735"/>
      <c r="DI22" s="735"/>
      <c r="DJ22" s="735"/>
      <c r="DK22" s="736"/>
      <c r="DL22" s="734" t="s">
        <v>544</v>
      </c>
      <c r="DM22" s="735"/>
      <c r="DN22" s="735"/>
      <c r="DO22" s="735"/>
      <c r="DP22" s="736"/>
      <c r="DQ22" s="734" t="s">
        <v>544</v>
      </c>
      <c r="DR22" s="735"/>
      <c r="DS22" s="735"/>
      <c r="DT22" s="735"/>
      <c r="DU22" s="736"/>
      <c r="DV22" s="737"/>
      <c r="DW22" s="738"/>
      <c r="DX22" s="738"/>
      <c r="DY22" s="738"/>
      <c r="DZ22" s="739"/>
      <c r="EA22" s="225"/>
    </row>
    <row r="23" spans="1:131" s="226" customFormat="1" ht="26.25" customHeight="1" thickBot="1" x14ac:dyDescent="0.25">
      <c r="A23" s="235" t="s">
        <v>364</v>
      </c>
      <c r="B23" s="749" t="s">
        <v>365</v>
      </c>
      <c r="C23" s="750"/>
      <c r="D23" s="750"/>
      <c r="E23" s="750"/>
      <c r="F23" s="750"/>
      <c r="G23" s="750"/>
      <c r="H23" s="750"/>
      <c r="I23" s="750"/>
      <c r="J23" s="750"/>
      <c r="K23" s="750"/>
      <c r="L23" s="750"/>
      <c r="M23" s="750"/>
      <c r="N23" s="750"/>
      <c r="O23" s="750"/>
      <c r="P23" s="751"/>
      <c r="Q23" s="752">
        <v>443299</v>
      </c>
      <c r="R23" s="753"/>
      <c r="S23" s="753"/>
      <c r="T23" s="753"/>
      <c r="U23" s="753"/>
      <c r="V23" s="753">
        <v>433829</v>
      </c>
      <c r="W23" s="753"/>
      <c r="X23" s="753"/>
      <c r="Y23" s="753"/>
      <c r="Z23" s="753"/>
      <c r="AA23" s="753">
        <v>9470</v>
      </c>
      <c r="AB23" s="753"/>
      <c r="AC23" s="753"/>
      <c r="AD23" s="753"/>
      <c r="AE23" s="754"/>
      <c r="AF23" s="755">
        <v>4746</v>
      </c>
      <c r="AG23" s="753"/>
      <c r="AH23" s="753"/>
      <c r="AI23" s="753"/>
      <c r="AJ23" s="756"/>
      <c r="AK23" s="757"/>
      <c r="AL23" s="758"/>
      <c r="AM23" s="758"/>
      <c r="AN23" s="758"/>
      <c r="AO23" s="758"/>
      <c r="AP23" s="753">
        <v>704829</v>
      </c>
      <c r="AQ23" s="753"/>
      <c r="AR23" s="753"/>
      <c r="AS23" s="753"/>
      <c r="AT23" s="753"/>
      <c r="AU23" s="759"/>
      <c r="AV23" s="759"/>
      <c r="AW23" s="759"/>
      <c r="AX23" s="759"/>
      <c r="AY23" s="760"/>
      <c r="AZ23" s="768" t="s">
        <v>206</v>
      </c>
      <c r="BA23" s="769"/>
      <c r="BB23" s="769"/>
      <c r="BC23" s="769"/>
      <c r="BD23" s="770"/>
      <c r="BE23" s="224"/>
      <c r="BF23" s="224"/>
      <c r="BG23" s="224"/>
      <c r="BH23" s="224"/>
      <c r="BI23" s="224"/>
      <c r="BJ23" s="224"/>
      <c r="BK23" s="224"/>
      <c r="BL23" s="224"/>
      <c r="BM23" s="224"/>
      <c r="BN23" s="224"/>
      <c r="BO23" s="224"/>
      <c r="BP23" s="224"/>
      <c r="BQ23" s="233">
        <v>17</v>
      </c>
      <c r="BR23" s="234"/>
      <c r="BS23" s="721" t="s">
        <v>560</v>
      </c>
      <c r="BT23" s="722"/>
      <c r="BU23" s="722"/>
      <c r="BV23" s="722"/>
      <c r="BW23" s="722"/>
      <c r="BX23" s="722"/>
      <c r="BY23" s="722"/>
      <c r="BZ23" s="722"/>
      <c r="CA23" s="722"/>
      <c r="CB23" s="722"/>
      <c r="CC23" s="722"/>
      <c r="CD23" s="722"/>
      <c r="CE23" s="722"/>
      <c r="CF23" s="722"/>
      <c r="CG23" s="723"/>
      <c r="CH23" s="734">
        <v>-3</v>
      </c>
      <c r="CI23" s="735"/>
      <c r="CJ23" s="735"/>
      <c r="CK23" s="735"/>
      <c r="CL23" s="736"/>
      <c r="CM23" s="734">
        <v>669</v>
      </c>
      <c r="CN23" s="735"/>
      <c r="CO23" s="735"/>
      <c r="CP23" s="735"/>
      <c r="CQ23" s="736"/>
      <c r="CR23" s="734">
        <v>70</v>
      </c>
      <c r="CS23" s="735"/>
      <c r="CT23" s="735"/>
      <c r="CU23" s="735"/>
      <c r="CV23" s="736"/>
      <c r="CW23" s="734" t="s">
        <v>544</v>
      </c>
      <c r="CX23" s="735"/>
      <c r="CY23" s="735"/>
      <c r="CZ23" s="735"/>
      <c r="DA23" s="736"/>
      <c r="DB23" s="734" t="s">
        <v>544</v>
      </c>
      <c r="DC23" s="735"/>
      <c r="DD23" s="735"/>
      <c r="DE23" s="735"/>
      <c r="DF23" s="736"/>
      <c r="DG23" s="734" t="s">
        <v>544</v>
      </c>
      <c r="DH23" s="735"/>
      <c r="DI23" s="735"/>
      <c r="DJ23" s="735"/>
      <c r="DK23" s="736"/>
      <c r="DL23" s="734" t="s">
        <v>544</v>
      </c>
      <c r="DM23" s="735"/>
      <c r="DN23" s="735"/>
      <c r="DO23" s="735"/>
      <c r="DP23" s="736"/>
      <c r="DQ23" s="734" t="s">
        <v>544</v>
      </c>
      <c r="DR23" s="735"/>
      <c r="DS23" s="735"/>
      <c r="DT23" s="735"/>
      <c r="DU23" s="736"/>
      <c r="DV23" s="737"/>
      <c r="DW23" s="738"/>
      <c r="DX23" s="738"/>
      <c r="DY23" s="738"/>
      <c r="DZ23" s="739"/>
      <c r="EA23" s="225"/>
    </row>
    <row r="24" spans="1:131" s="226" customFormat="1" ht="26.25" customHeight="1" x14ac:dyDescent="0.2">
      <c r="A24" s="767" t="s">
        <v>366</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561</v>
      </c>
      <c r="BT24" s="722"/>
      <c r="BU24" s="722"/>
      <c r="BV24" s="722"/>
      <c r="BW24" s="722"/>
      <c r="BX24" s="722"/>
      <c r="BY24" s="722"/>
      <c r="BZ24" s="722"/>
      <c r="CA24" s="722"/>
      <c r="CB24" s="722"/>
      <c r="CC24" s="722"/>
      <c r="CD24" s="722"/>
      <c r="CE24" s="722"/>
      <c r="CF24" s="722"/>
      <c r="CG24" s="723"/>
      <c r="CH24" s="734">
        <v>11</v>
      </c>
      <c r="CI24" s="735"/>
      <c r="CJ24" s="735"/>
      <c r="CK24" s="735"/>
      <c r="CL24" s="736"/>
      <c r="CM24" s="734">
        <v>71</v>
      </c>
      <c r="CN24" s="735"/>
      <c r="CO24" s="735"/>
      <c r="CP24" s="735"/>
      <c r="CQ24" s="736"/>
      <c r="CR24" s="734">
        <v>96</v>
      </c>
      <c r="CS24" s="735"/>
      <c r="CT24" s="735"/>
      <c r="CU24" s="735"/>
      <c r="CV24" s="736"/>
      <c r="CW24" s="734" t="s">
        <v>544</v>
      </c>
      <c r="CX24" s="735"/>
      <c r="CY24" s="735"/>
      <c r="CZ24" s="735"/>
      <c r="DA24" s="736"/>
      <c r="DB24" s="734" t="s">
        <v>544</v>
      </c>
      <c r="DC24" s="735"/>
      <c r="DD24" s="735"/>
      <c r="DE24" s="735"/>
      <c r="DF24" s="736"/>
      <c r="DG24" s="734" t="s">
        <v>544</v>
      </c>
      <c r="DH24" s="735"/>
      <c r="DI24" s="735"/>
      <c r="DJ24" s="735"/>
      <c r="DK24" s="736"/>
      <c r="DL24" s="734" t="s">
        <v>544</v>
      </c>
      <c r="DM24" s="735"/>
      <c r="DN24" s="735"/>
      <c r="DO24" s="735"/>
      <c r="DP24" s="736"/>
      <c r="DQ24" s="734" t="s">
        <v>544</v>
      </c>
      <c r="DR24" s="735"/>
      <c r="DS24" s="735"/>
      <c r="DT24" s="735"/>
      <c r="DU24" s="736"/>
      <c r="DV24" s="737"/>
      <c r="DW24" s="738"/>
      <c r="DX24" s="738"/>
      <c r="DY24" s="738"/>
      <c r="DZ24" s="739"/>
      <c r="EA24" s="225"/>
    </row>
    <row r="25" spans="1:131" s="218" customFormat="1" ht="26.25" customHeight="1" thickBot="1" x14ac:dyDescent="0.25">
      <c r="A25" s="702" t="s">
        <v>367</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562</v>
      </c>
      <c r="BT25" s="722"/>
      <c r="BU25" s="722"/>
      <c r="BV25" s="722"/>
      <c r="BW25" s="722"/>
      <c r="BX25" s="722"/>
      <c r="BY25" s="722"/>
      <c r="BZ25" s="722"/>
      <c r="CA25" s="722"/>
      <c r="CB25" s="722"/>
      <c r="CC25" s="722"/>
      <c r="CD25" s="722"/>
      <c r="CE25" s="722"/>
      <c r="CF25" s="722"/>
      <c r="CG25" s="723"/>
      <c r="CH25" s="734">
        <v>-4</v>
      </c>
      <c r="CI25" s="735"/>
      <c r="CJ25" s="735"/>
      <c r="CK25" s="735"/>
      <c r="CL25" s="736"/>
      <c r="CM25" s="734">
        <v>2136</v>
      </c>
      <c r="CN25" s="735"/>
      <c r="CO25" s="735"/>
      <c r="CP25" s="735"/>
      <c r="CQ25" s="736"/>
      <c r="CR25" s="734">
        <v>78</v>
      </c>
      <c r="CS25" s="735"/>
      <c r="CT25" s="735"/>
      <c r="CU25" s="735"/>
      <c r="CV25" s="736"/>
      <c r="CW25" s="734" t="s">
        <v>544</v>
      </c>
      <c r="CX25" s="735"/>
      <c r="CY25" s="735"/>
      <c r="CZ25" s="735"/>
      <c r="DA25" s="736"/>
      <c r="DB25" s="734" t="s">
        <v>544</v>
      </c>
      <c r="DC25" s="735"/>
      <c r="DD25" s="735"/>
      <c r="DE25" s="735"/>
      <c r="DF25" s="736"/>
      <c r="DG25" s="734" t="s">
        <v>544</v>
      </c>
      <c r="DH25" s="735"/>
      <c r="DI25" s="735"/>
      <c r="DJ25" s="735"/>
      <c r="DK25" s="736"/>
      <c r="DL25" s="734" t="s">
        <v>544</v>
      </c>
      <c r="DM25" s="735"/>
      <c r="DN25" s="735"/>
      <c r="DO25" s="735"/>
      <c r="DP25" s="736"/>
      <c r="DQ25" s="734" t="s">
        <v>544</v>
      </c>
      <c r="DR25" s="735"/>
      <c r="DS25" s="735"/>
      <c r="DT25" s="735"/>
      <c r="DU25" s="736"/>
      <c r="DV25" s="737"/>
      <c r="DW25" s="738"/>
      <c r="DX25" s="738"/>
      <c r="DY25" s="738"/>
      <c r="DZ25" s="739"/>
      <c r="EA25" s="217"/>
    </row>
    <row r="26" spans="1:131" s="218" customFormat="1" ht="26.25" customHeight="1" x14ac:dyDescent="0.2">
      <c r="A26" s="693" t="s">
        <v>333</v>
      </c>
      <c r="B26" s="694"/>
      <c r="C26" s="694"/>
      <c r="D26" s="694"/>
      <c r="E26" s="694"/>
      <c r="F26" s="694"/>
      <c r="G26" s="694"/>
      <c r="H26" s="694"/>
      <c r="I26" s="694"/>
      <c r="J26" s="694"/>
      <c r="K26" s="694"/>
      <c r="L26" s="694"/>
      <c r="M26" s="694"/>
      <c r="N26" s="694"/>
      <c r="O26" s="694"/>
      <c r="P26" s="695"/>
      <c r="Q26" s="670" t="s">
        <v>368</v>
      </c>
      <c r="R26" s="671"/>
      <c r="S26" s="671"/>
      <c r="T26" s="671"/>
      <c r="U26" s="672"/>
      <c r="V26" s="670" t="s">
        <v>369</v>
      </c>
      <c r="W26" s="671"/>
      <c r="X26" s="671"/>
      <c r="Y26" s="671"/>
      <c r="Z26" s="672"/>
      <c r="AA26" s="670" t="s">
        <v>370</v>
      </c>
      <c r="AB26" s="671"/>
      <c r="AC26" s="671"/>
      <c r="AD26" s="671"/>
      <c r="AE26" s="671"/>
      <c r="AF26" s="771" t="s">
        <v>371</v>
      </c>
      <c r="AG26" s="772"/>
      <c r="AH26" s="772"/>
      <c r="AI26" s="772"/>
      <c r="AJ26" s="773"/>
      <c r="AK26" s="671" t="s">
        <v>372</v>
      </c>
      <c r="AL26" s="671"/>
      <c r="AM26" s="671"/>
      <c r="AN26" s="671"/>
      <c r="AO26" s="672"/>
      <c r="AP26" s="670" t="s">
        <v>373</v>
      </c>
      <c r="AQ26" s="671"/>
      <c r="AR26" s="671"/>
      <c r="AS26" s="671"/>
      <c r="AT26" s="672"/>
      <c r="AU26" s="670" t="s">
        <v>374</v>
      </c>
      <c r="AV26" s="671"/>
      <c r="AW26" s="671"/>
      <c r="AX26" s="671"/>
      <c r="AY26" s="672"/>
      <c r="AZ26" s="670" t="s">
        <v>375</v>
      </c>
      <c r="BA26" s="671"/>
      <c r="BB26" s="671"/>
      <c r="BC26" s="671"/>
      <c r="BD26" s="672"/>
      <c r="BE26" s="670" t="s">
        <v>340</v>
      </c>
      <c r="BF26" s="671"/>
      <c r="BG26" s="671"/>
      <c r="BH26" s="671"/>
      <c r="BI26" s="682"/>
      <c r="BJ26" s="223"/>
      <c r="BK26" s="223"/>
      <c r="BL26" s="223"/>
      <c r="BM26" s="223"/>
      <c r="BN26" s="223"/>
      <c r="BO26" s="236"/>
      <c r="BP26" s="236"/>
      <c r="BQ26" s="233">
        <v>20</v>
      </c>
      <c r="BR26" s="234"/>
      <c r="BS26" s="721" t="s">
        <v>563</v>
      </c>
      <c r="BT26" s="722"/>
      <c r="BU26" s="722"/>
      <c r="BV26" s="722"/>
      <c r="BW26" s="722"/>
      <c r="BX26" s="722"/>
      <c r="BY26" s="722"/>
      <c r="BZ26" s="722"/>
      <c r="CA26" s="722"/>
      <c r="CB26" s="722"/>
      <c r="CC26" s="722"/>
      <c r="CD26" s="722"/>
      <c r="CE26" s="722"/>
      <c r="CF26" s="722"/>
      <c r="CG26" s="723"/>
      <c r="CH26" s="734">
        <v>3</v>
      </c>
      <c r="CI26" s="735"/>
      <c r="CJ26" s="735"/>
      <c r="CK26" s="735"/>
      <c r="CL26" s="736"/>
      <c r="CM26" s="734">
        <v>54</v>
      </c>
      <c r="CN26" s="735"/>
      <c r="CO26" s="735"/>
      <c r="CP26" s="735"/>
      <c r="CQ26" s="736"/>
      <c r="CR26" s="734">
        <v>20</v>
      </c>
      <c r="CS26" s="735"/>
      <c r="CT26" s="735"/>
      <c r="CU26" s="735"/>
      <c r="CV26" s="736"/>
      <c r="CW26" s="734">
        <v>12</v>
      </c>
      <c r="CX26" s="735"/>
      <c r="CY26" s="735"/>
      <c r="CZ26" s="735"/>
      <c r="DA26" s="736"/>
      <c r="DB26" s="734" t="s">
        <v>544</v>
      </c>
      <c r="DC26" s="735"/>
      <c r="DD26" s="735"/>
      <c r="DE26" s="735"/>
      <c r="DF26" s="736"/>
      <c r="DG26" s="734" t="s">
        <v>544</v>
      </c>
      <c r="DH26" s="735"/>
      <c r="DI26" s="735"/>
      <c r="DJ26" s="735"/>
      <c r="DK26" s="736"/>
      <c r="DL26" s="734" t="s">
        <v>544</v>
      </c>
      <c r="DM26" s="735"/>
      <c r="DN26" s="735"/>
      <c r="DO26" s="735"/>
      <c r="DP26" s="736"/>
      <c r="DQ26" s="734" t="s">
        <v>544</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564</v>
      </c>
      <c r="BT27" s="722"/>
      <c r="BU27" s="722"/>
      <c r="BV27" s="722"/>
      <c r="BW27" s="722"/>
      <c r="BX27" s="722"/>
      <c r="BY27" s="722"/>
      <c r="BZ27" s="722"/>
      <c r="CA27" s="722"/>
      <c r="CB27" s="722"/>
      <c r="CC27" s="722"/>
      <c r="CD27" s="722"/>
      <c r="CE27" s="722"/>
      <c r="CF27" s="722"/>
      <c r="CG27" s="723"/>
      <c r="CH27" s="734">
        <v>3</v>
      </c>
      <c r="CI27" s="735"/>
      <c r="CJ27" s="735"/>
      <c r="CK27" s="735"/>
      <c r="CL27" s="736"/>
      <c r="CM27" s="734">
        <v>668</v>
      </c>
      <c r="CN27" s="735"/>
      <c r="CO27" s="735"/>
      <c r="CP27" s="735"/>
      <c r="CQ27" s="736"/>
      <c r="CR27" s="734">
        <v>250</v>
      </c>
      <c r="CS27" s="735"/>
      <c r="CT27" s="735"/>
      <c r="CU27" s="735"/>
      <c r="CV27" s="736"/>
      <c r="CW27" s="734" t="s">
        <v>544</v>
      </c>
      <c r="CX27" s="735"/>
      <c r="CY27" s="735"/>
      <c r="CZ27" s="735"/>
      <c r="DA27" s="736"/>
      <c r="DB27" s="734" t="s">
        <v>544</v>
      </c>
      <c r="DC27" s="735"/>
      <c r="DD27" s="735"/>
      <c r="DE27" s="735"/>
      <c r="DF27" s="736"/>
      <c r="DG27" s="734" t="s">
        <v>544</v>
      </c>
      <c r="DH27" s="735"/>
      <c r="DI27" s="735"/>
      <c r="DJ27" s="735"/>
      <c r="DK27" s="736"/>
      <c r="DL27" s="734" t="s">
        <v>544</v>
      </c>
      <c r="DM27" s="735"/>
      <c r="DN27" s="735"/>
      <c r="DO27" s="735"/>
      <c r="DP27" s="736"/>
      <c r="DQ27" s="734" t="s">
        <v>544</v>
      </c>
      <c r="DR27" s="735"/>
      <c r="DS27" s="735"/>
      <c r="DT27" s="735"/>
      <c r="DU27" s="736"/>
      <c r="DV27" s="737"/>
      <c r="DW27" s="738"/>
      <c r="DX27" s="738"/>
      <c r="DY27" s="738"/>
      <c r="DZ27" s="739"/>
      <c r="EA27" s="217"/>
    </row>
    <row r="28" spans="1:131" s="218" customFormat="1" ht="26.25" customHeight="1" thickTop="1" x14ac:dyDescent="0.2">
      <c r="A28" s="237">
        <v>1</v>
      </c>
      <c r="B28" s="684" t="s">
        <v>376</v>
      </c>
      <c r="C28" s="685"/>
      <c r="D28" s="685"/>
      <c r="E28" s="685"/>
      <c r="F28" s="685"/>
      <c r="G28" s="685"/>
      <c r="H28" s="685"/>
      <c r="I28" s="685"/>
      <c r="J28" s="685"/>
      <c r="K28" s="685"/>
      <c r="L28" s="685"/>
      <c r="M28" s="685"/>
      <c r="N28" s="685"/>
      <c r="O28" s="685"/>
      <c r="P28" s="686"/>
      <c r="Q28" s="781">
        <v>389</v>
      </c>
      <c r="R28" s="782"/>
      <c r="S28" s="782"/>
      <c r="T28" s="782"/>
      <c r="U28" s="782"/>
      <c r="V28" s="782">
        <v>379</v>
      </c>
      <c r="W28" s="782"/>
      <c r="X28" s="782"/>
      <c r="Y28" s="782"/>
      <c r="Z28" s="782"/>
      <c r="AA28" s="782">
        <v>10</v>
      </c>
      <c r="AB28" s="782"/>
      <c r="AC28" s="782"/>
      <c r="AD28" s="782"/>
      <c r="AE28" s="783"/>
      <c r="AF28" s="784">
        <v>2103</v>
      </c>
      <c r="AG28" s="782"/>
      <c r="AH28" s="782"/>
      <c r="AI28" s="782"/>
      <c r="AJ28" s="785"/>
      <c r="AK28" s="786" t="s">
        <v>541</v>
      </c>
      <c r="AL28" s="777"/>
      <c r="AM28" s="777"/>
      <c r="AN28" s="777"/>
      <c r="AO28" s="777"/>
      <c r="AP28" s="777" t="s">
        <v>540</v>
      </c>
      <c r="AQ28" s="777"/>
      <c r="AR28" s="777"/>
      <c r="AS28" s="777"/>
      <c r="AT28" s="777"/>
      <c r="AU28" s="777" t="s">
        <v>540</v>
      </c>
      <c r="AV28" s="777"/>
      <c r="AW28" s="777"/>
      <c r="AX28" s="777"/>
      <c r="AY28" s="777"/>
      <c r="AZ28" s="778" t="s">
        <v>540</v>
      </c>
      <c r="BA28" s="778"/>
      <c r="BB28" s="778"/>
      <c r="BC28" s="778"/>
      <c r="BD28" s="778"/>
      <c r="BE28" s="779" t="s">
        <v>377</v>
      </c>
      <c r="BF28" s="779"/>
      <c r="BG28" s="779"/>
      <c r="BH28" s="779"/>
      <c r="BI28" s="780"/>
      <c r="BJ28" s="223"/>
      <c r="BK28" s="223"/>
      <c r="BL28" s="223"/>
      <c r="BM28" s="223"/>
      <c r="BN28" s="223"/>
      <c r="BO28" s="236"/>
      <c r="BP28" s="236"/>
      <c r="BQ28" s="233">
        <v>22</v>
      </c>
      <c r="BR28" s="234"/>
      <c r="BS28" s="721" t="s">
        <v>565</v>
      </c>
      <c r="BT28" s="722"/>
      <c r="BU28" s="722"/>
      <c r="BV28" s="722"/>
      <c r="BW28" s="722"/>
      <c r="BX28" s="722"/>
      <c r="BY28" s="722"/>
      <c r="BZ28" s="722"/>
      <c r="CA28" s="722"/>
      <c r="CB28" s="722"/>
      <c r="CC28" s="722"/>
      <c r="CD28" s="722"/>
      <c r="CE28" s="722"/>
      <c r="CF28" s="722"/>
      <c r="CG28" s="723"/>
      <c r="CH28" s="734" t="s">
        <v>544</v>
      </c>
      <c r="CI28" s="735"/>
      <c r="CJ28" s="735"/>
      <c r="CK28" s="735"/>
      <c r="CL28" s="736"/>
      <c r="CM28" s="734">
        <v>490</v>
      </c>
      <c r="CN28" s="735"/>
      <c r="CO28" s="735"/>
      <c r="CP28" s="735"/>
      <c r="CQ28" s="736"/>
      <c r="CR28" s="734">
        <v>200</v>
      </c>
      <c r="CS28" s="735"/>
      <c r="CT28" s="735"/>
      <c r="CU28" s="735"/>
      <c r="CV28" s="736"/>
      <c r="CW28" s="734">
        <v>2</v>
      </c>
      <c r="CX28" s="735"/>
      <c r="CY28" s="735"/>
      <c r="CZ28" s="735"/>
      <c r="DA28" s="736"/>
      <c r="DB28" s="734" t="s">
        <v>544</v>
      </c>
      <c r="DC28" s="735"/>
      <c r="DD28" s="735"/>
      <c r="DE28" s="735"/>
      <c r="DF28" s="736"/>
      <c r="DG28" s="734" t="s">
        <v>544</v>
      </c>
      <c r="DH28" s="735"/>
      <c r="DI28" s="735"/>
      <c r="DJ28" s="735"/>
      <c r="DK28" s="736"/>
      <c r="DL28" s="734" t="s">
        <v>544</v>
      </c>
      <c r="DM28" s="735"/>
      <c r="DN28" s="735"/>
      <c r="DO28" s="735"/>
      <c r="DP28" s="736"/>
      <c r="DQ28" s="734" t="s">
        <v>544</v>
      </c>
      <c r="DR28" s="735"/>
      <c r="DS28" s="735"/>
      <c r="DT28" s="735"/>
      <c r="DU28" s="736"/>
      <c r="DV28" s="737"/>
      <c r="DW28" s="738"/>
      <c r="DX28" s="738"/>
      <c r="DY28" s="738"/>
      <c r="DZ28" s="739"/>
      <c r="EA28" s="217"/>
    </row>
    <row r="29" spans="1:131" s="218" customFormat="1" ht="26.25" customHeight="1" x14ac:dyDescent="0.2">
      <c r="A29" s="237">
        <v>2</v>
      </c>
      <c r="B29" s="708" t="s">
        <v>378</v>
      </c>
      <c r="C29" s="709"/>
      <c r="D29" s="709"/>
      <c r="E29" s="709"/>
      <c r="F29" s="709"/>
      <c r="G29" s="709"/>
      <c r="H29" s="709"/>
      <c r="I29" s="709"/>
      <c r="J29" s="709"/>
      <c r="K29" s="709"/>
      <c r="L29" s="709"/>
      <c r="M29" s="709"/>
      <c r="N29" s="709"/>
      <c r="O29" s="709"/>
      <c r="P29" s="710"/>
      <c r="Q29" s="711">
        <v>268</v>
      </c>
      <c r="R29" s="712"/>
      <c r="S29" s="712"/>
      <c r="T29" s="712"/>
      <c r="U29" s="712"/>
      <c r="V29" s="712">
        <v>77</v>
      </c>
      <c r="W29" s="712"/>
      <c r="X29" s="712"/>
      <c r="Y29" s="712"/>
      <c r="Z29" s="712"/>
      <c r="AA29" s="712">
        <v>740</v>
      </c>
      <c r="AB29" s="712"/>
      <c r="AC29" s="712"/>
      <c r="AD29" s="712"/>
      <c r="AE29" s="713"/>
      <c r="AF29" s="787">
        <v>671</v>
      </c>
      <c r="AG29" s="712"/>
      <c r="AH29" s="712"/>
      <c r="AI29" s="712"/>
      <c r="AJ29" s="788"/>
      <c r="AK29" s="791" t="s">
        <v>540</v>
      </c>
      <c r="AL29" s="792"/>
      <c r="AM29" s="792"/>
      <c r="AN29" s="792"/>
      <c r="AO29" s="792"/>
      <c r="AP29" s="792">
        <v>3365</v>
      </c>
      <c r="AQ29" s="792"/>
      <c r="AR29" s="792"/>
      <c r="AS29" s="792"/>
      <c r="AT29" s="792"/>
      <c r="AU29" s="792" t="s">
        <v>541</v>
      </c>
      <c r="AV29" s="792"/>
      <c r="AW29" s="792"/>
      <c r="AX29" s="792"/>
      <c r="AY29" s="792"/>
      <c r="AZ29" s="793" t="s">
        <v>540</v>
      </c>
      <c r="BA29" s="793"/>
      <c r="BB29" s="793"/>
      <c r="BC29" s="793"/>
      <c r="BD29" s="793"/>
      <c r="BE29" s="789" t="s">
        <v>379</v>
      </c>
      <c r="BF29" s="789"/>
      <c r="BG29" s="789"/>
      <c r="BH29" s="789"/>
      <c r="BI29" s="790"/>
      <c r="BJ29" s="223"/>
      <c r="BK29" s="223"/>
      <c r="BL29" s="223"/>
      <c r="BM29" s="223"/>
      <c r="BN29" s="223"/>
      <c r="BO29" s="236"/>
      <c r="BP29" s="236"/>
      <c r="BQ29" s="233">
        <v>23</v>
      </c>
      <c r="BR29" s="234"/>
      <c r="BS29" s="721" t="s">
        <v>566</v>
      </c>
      <c r="BT29" s="722"/>
      <c r="BU29" s="722"/>
      <c r="BV29" s="722"/>
      <c r="BW29" s="722"/>
      <c r="BX29" s="722"/>
      <c r="BY29" s="722"/>
      <c r="BZ29" s="722"/>
      <c r="CA29" s="722"/>
      <c r="CB29" s="722"/>
      <c r="CC29" s="722"/>
      <c r="CD29" s="722"/>
      <c r="CE29" s="722"/>
      <c r="CF29" s="722"/>
      <c r="CG29" s="723"/>
      <c r="CH29" s="734" t="s">
        <v>544</v>
      </c>
      <c r="CI29" s="735"/>
      <c r="CJ29" s="735"/>
      <c r="CK29" s="735"/>
      <c r="CL29" s="736"/>
      <c r="CM29" s="734" t="s">
        <v>544</v>
      </c>
      <c r="CN29" s="735"/>
      <c r="CO29" s="735"/>
      <c r="CP29" s="735"/>
      <c r="CQ29" s="736"/>
      <c r="CR29" s="734">
        <v>2</v>
      </c>
      <c r="CS29" s="735"/>
      <c r="CT29" s="735"/>
      <c r="CU29" s="735"/>
      <c r="CV29" s="736"/>
      <c r="CW29" s="734" t="s">
        <v>544</v>
      </c>
      <c r="CX29" s="735"/>
      <c r="CY29" s="735"/>
      <c r="CZ29" s="735"/>
      <c r="DA29" s="736"/>
      <c r="DB29" s="734" t="s">
        <v>544</v>
      </c>
      <c r="DC29" s="735"/>
      <c r="DD29" s="735"/>
      <c r="DE29" s="735"/>
      <c r="DF29" s="736"/>
      <c r="DG29" s="734" t="s">
        <v>544</v>
      </c>
      <c r="DH29" s="735"/>
      <c r="DI29" s="735"/>
      <c r="DJ29" s="735"/>
      <c r="DK29" s="736"/>
      <c r="DL29" s="734" t="s">
        <v>544</v>
      </c>
      <c r="DM29" s="735"/>
      <c r="DN29" s="735"/>
      <c r="DO29" s="735"/>
      <c r="DP29" s="736"/>
      <c r="DQ29" s="734" t="s">
        <v>544</v>
      </c>
      <c r="DR29" s="735"/>
      <c r="DS29" s="735"/>
      <c r="DT29" s="735"/>
      <c r="DU29" s="736"/>
      <c r="DV29" s="737"/>
      <c r="DW29" s="738"/>
      <c r="DX29" s="738"/>
      <c r="DY29" s="738"/>
      <c r="DZ29" s="739"/>
      <c r="EA29" s="217"/>
    </row>
    <row r="30" spans="1:131" s="218" customFormat="1" ht="26.25" customHeight="1" x14ac:dyDescent="0.2">
      <c r="A30" s="237">
        <v>3</v>
      </c>
      <c r="B30" s="708" t="s">
        <v>380</v>
      </c>
      <c r="C30" s="709"/>
      <c r="D30" s="709"/>
      <c r="E30" s="709"/>
      <c r="F30" s="709"/>
      <c r="G30" s="709"/>
      <c r="H30" s="709"/>
      <c r="I30" s="709"/>
      <c r="J30" s="709"/>
      <c r="K30" s="709"/>
      <c r="L30" s="709"/>
      <c r="M30" s="709"/>
      <c r="N30" s="709"/>
      <c r="O30" s="709"/>
      <c r="P30" s="710"/>
      <c r="Q30" s="711">
        <v>220</v>
      </c>
      <c r="R30" s="712"/>
      <c r="S30" s="712"/>
      <c r="T30" s="712"/>
      <c r="U30" s="712"/>
      <c r="V30" s="712">
        <v>46</v>
      </c>
      <c r="W30" s="712"/>
      <c r="X30" s="712"/>
      <c r="Y30" s="712"/>
      <c r="Z30" s="712"/>
      <c r="AA30" s="712">
        <v>2</v>
      </c>
      <c r="AB30" s="712"/>
      <c r="AC30" s="712"/>
      <c r="AD30" s="712"/>
      <c r="AE30" s="713"/>
      <c r="AF30" s="787">
        <v>545</v>
      </c>
      <c r="AG30" s="712"/>
      <c r="AH30" s="712"/>
      <c r="AI30" s="712"/>
      <c r="AJ30" s="788"/>
      <c r="AK30" s="791">
        <v>109</v>
      </c>
      <c r="AL30" s="792"/>
      <c r="AM30" s="792"/>
      <c r="AN30" s="792"/>
      <c r="AO30" s="792"/>
      <c r="AP30" s="792" t="s">
        <v>541</v>
      </c>
      <c r="AQ30" s="792"/>
      <c r="AR30" s="792"/>
      <c r="AS30" s="792"/>
      <c r="AT30" s="792"/>
      <c r="AU30" s="792" t="s">
        <v>541</v>
      </c>
      <c r="AV30" s="792"/>
      <c r="AW30" s="792"/>
      <c r="AX30" s="792"/>
      <c r="AY30" s="792"/>
      <c r="AZ30" s="793" t="s">
        <v>542</v>
      </c>
      <c r="BA30" s="793"/>
      <c r="BB30" s="793"/>
      <c r="BC30" s="793"/>
      <c r="BD30" s="793"/>
      <c r="BE30" s="789" t="s">
        <v>379</v>
      </c>
      <c r="BF30" s="789"/>
      <c r="BG30" s="789"/>
      <c r="BH30" s="789"/>
      <c r="BI30" s="790"/>
      <c r="BJ30" s="223"/>
      <c r="BK30" s="223"/>
      <c r="BL30" s="223"/>
      <c r="BM30" s="223"/>
      <c r="BN30" s="223"/>
      <c r="BO30" s="236"/>
      <c r="BP30" s="236"/>
      <c r="BQ30" s="233">
        <v>24</v>
      </c>
      <c r="BR30" s="234"/>
      <c r="BS30" s="721" t="s">
        <v>567</v>
      </c>
      <c r="BT30" s="722"/>
      <c r="BU30" s="722"/>
      <c r="BV30" s="722"/>
      <c r="BW30" s="722"/>
      <c r="BX30" s="722"/>
      <c r="BY30" s="722"/>
      <c r="BZ30" s="722"/>
      <c r="CA30" s="722"/>
      <c r="CB30" s="722"/>
      <c r="CC30" s="722"/>
      <c r="CD30" s="722"/>
      <c r="CE30" s="722"/>
      <c r="CF30" s="722"/>
      <c r="CG30" s="723"/>
      <c r="CH30" s="734">
        <v>57</v>
      </c>
      <c r="CI30" s="735"/>
      <c r="CJ30" s="735"/>
      <c r="CK30" s="735"/>
      <c r="CL30" s="736"/>
      <c r="CM30" s="734">
        <v>1097</v>
      </c>
      <c r="CN30" s="735"/>
      <c r="CO30" s="735"/>
      <c r="CP30" s="735"/>
      <c r="CQ30" s="736"/>
      <c r="CR30" s="734">
        <v>10</v>
      </c>
      <c r="CS30" s="735"/>
      <c r="CT30" s="735"/>
      <c r="CU30" s="735"/>
      <c r="CV30" s="736"/>
      <c r="CW30" s="734" t="s">
        <v>544</v>
      </c>
      <c r="CX30" s="735"/>
      <c r="CY30" s="735"/>
      <c r="CZ30" s="735"/>
      <c r="DA30" s="736"/>
      <c r="DB30" s="734" t="s">
        <v>544</v>
      </c>
      <c r="DC30" s="735"/>
      <c r="DD30" s="735"/>
      <c r="DE30" s="735"/>
      <c r="DF30" s="736"/>
      <c r="DG30" s="734" t="s">
        <v>544</v>
      </c>
      <c r="DH30" s="735"/>
      <c r="DI30" s="735"/>
      <c r="DJ30" s="735"/>
      <c r="DK30" s="736"/>
      <c r="DL30" s="734" t="s">
        <v>544</v>
      </c>
      <c r="DM30" s="735"/>
      <c r="DN30" s="735"/>
      <c r="DO30" s="735"/>
      <c r="DP30" s="736"/>
      <c r="DQ30" s="734" t="s">
        <v>544</v>
      </c>
      <c r="DR30" s="735"/>
      <c r="DS30" s="735"/>
      <c r="DT30" s="735"/>
      <c r="DU30" s="736"/>
      <c r="DV30" s="737"/>
      <c r="DW30" s="738"/>
      <c r="DX30" s="738"/>
      <c r="DY30" s="738"/>
      <c r="DZ30" s="739"/>
      <c r="EA30" s="217"/>
    </row>
    <row r="31" spans="1:131" s="218" customFormat="1" ht="26.25" customHeight="1" x14ac:dyDescent="0.2">
      <c r="A31" s="237">
        <v>4</v>
      </c>
      <c r="B31" s="708"/>
      <c r="C31" s="709"/>
      <c r="D31" s="709"/>
      <c r="E31" s="709"/>
      <c r="F31" s="709"/>
      <c r="G31" s="709"/>
      <c r="H31" s="709"/>
      <c r="I31" s="709"/>
      <c r="J31" s="709"/>
      <c r="K31" s="709"/>
      <c r="L31" s="709"/>
      <c r="M31" s="709"/>
      <c r="N31" s="709"/>
      <c r="O31" s="709"/>
      <c r="P31" s="710"/>
      <c r="Q31" s="711"/>
      <c r="R31" s="712"/>
      <c r="S31" s="712"/>
      <c r="T31" s="712"/>
      <c r="U31" s="712"/>
      <c r="V31" s="712"/>
      <c r="W31" s="712"/>
      <c r="X31" s="712"/>
      <c r="Y31" s="712"/>
      <c r="Z31" s="712"/>
      <c r="AA31" s="712"/>
      <c r="AB31" s="712"/>
      <c r="AC31" s="712"/>
      <c r="AD31" s="712"/>
      <c r="AE31" s="713"/>
      <c r="AF31" s="787"/>
      <c r="AG31" s="712"/>
      <c r="AH31" s="712"/>
      <c r="AI31" s="712"/>
      <c r="AJ31" s="788"/>
      <c r="AK31" s="791"/>
      <c r="AL31" s="792"/>
      <c r="AM31" s="792"/>
      <c r="AN31" s="792"/>
      <c r="AO31" s="792"/>
      <c r="AP31" s="792"/>
      <c r="AQ31" s="792"/>
      <c r="AR31" s="792"/>
      <c r="AS31" s="792"/>
      <c r="AT31" s="792"/>
      <c r="AU31" s="792"/>
      <c r="AV31" s="792"/>
      <c r="AW31" s="792"/>
      <c r="AX31" s="792"/>
      <c r="AY31" s="792"/>
      <c r="AZ31" s="793"/>
      <c r="BA31" s="793"/>
      <c r="BB31" s="793"/>
      <c r="BC31" s="793"/>
      <c r="BD31" s="793"/>
      <c r="BE31" s="789"/>
      <c r="BF31" s="789"/>
      <c r="BG31" s="789"/>
      <c r="BH31" s="789"/>
      <c r="BI31" s="790"/>
      <c r="BJ31" s="223"/>
      <c r="BK31" s="223"/>
      <c r="BL31" s="223"/>
      <c r="BM31" s="223"/>
      <c r="BN31" s="223"/>
      <c r="BO31" s="236"/>
      <c r="BP31" s="236"/>
      <c r="BQ31" s="233">
        <v>25</v>
      </c>
      <c r="BR31" s="234"/>
      <c r="BS31" s="721" t="s">
        <v>568</v>
      </c>
      <c r="BT31" s="722"/>
      <c r="BU31" s="722"/>
      <c r="BV31" s="722"/>
      <c r="BW31" s="722"/>
      <c r="BX31" s="722"/>
      <c r="BY31" s="722"/>
      <c r="BZ31" s="722"/>
      <c r="CA31" s="722"/>
      <c r="CB31" s="722"/>
      <c r="CC31" s="722"/>
      <c r="CD31" s="722"/>
      <c r="CE31" s="722"/>
      <c r="CF31" s="722"/>
      <c r="CG31" s="723"/>
      <c r="CH31" s="734" t="s">
        <v>544</v>
      </c>
      <c r="CI31" s="735"/>
      <c r="CJ31" s="735"/>
      <c r="CK31" s="735"/>
      <c r="CL31" s="736"/>
      <c r="CM31" s="734">
        <v>83</v>
      </c>
      <c r="CN31" s="735"/>
      <c r="CO31" s="735"/>
      <c r="CP31" s="735"/>
      <c r="CQ31" s="736"/>
      <c r="CR31" s="734">
        <v>19</v>
      </c>
      <c r="CS31" s="735"/>
      <c r="CT31" s="735"/>
      <c r="CU31" s="735"/>
      <c r="CV31" s="736"/>
      <c r="CW31" s="734" t="s">
        <v>544</v>
      </c>
      <c r="CX31" s="735"/>
      <c r="CY31" s="735"/>
      <c r="CZ31" s="735"/>
      <c r="DA31" s="736"/>
      <c r="DB31" s="734" t="s">
        <v>544</v>
      </c>
      <c r="DC31" s="735"/>
      <c r="DD31" s="735"/>
      <c r="DE31" s="735"/>
      <c r="DF31" s="736"/>
      <c r="DG31" s="734" t="s">
        <v>544</v>
      </c>
      <c r="DH31" s="735"/>
      <c r="DI31" s="735"/>
      <c r="DJ31" s="735"/>
      <c r="DK31" s="736"/>
      <c r="DL31" s="734" t="s">
        <v>544</v>
      </c>
      <c r="DM31" s="735"/>
      <c r="DN31" s="735"/>
      <c r="DO31" s="735"/>
      <c r="DP31" s="736"/>
      <c r="DQ31" s="734" t="s">
        <v>544</v>
      </c>
      <c r="DR31" s="735"/>
      <c r="DS31" s="735"/>
      <c r="DT31" s="735"/>
      <c r="DU31" s="736"/>
      <c r="DV31" s="737"/>
      <c r="DW31" s="738"/>
      <c r="DX31" s="738"/>
      <c r="DY31" s="738"/>
      <c r="DZ31" s="739"/>
      <c r="EA31" s="217"/>
    </row>
    <row r="32" spans="1:131" s="218" customFormat="1" ht="26.25" customHeight="1" x14ac:dyDescent="0.2">
      <c r="A32" s="237">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87"/>
      <c r="AG32" s="712"/>
      <c r="AH32" s="712"/>
      <c r="AI32" s="712"/>
      <c r="AJ32" s="788"/>
      <c r="AK32" s="791"/>
      <c r="AL32" s="792"/>
      <c r="AM32" s="792"/>
      <c r="AN32" s="792"/>
      <c r="AO32" s="792"/>
      <c r="AP32" s="792"/>
      <c r="AQ32" s="792"/>
      <c r="AR32" s="792"/>
      <c r="AS32" s="792"/>
      <c r="AT32" s="792"/>
      <c r="AU32" s="792"/>
      <c r="AV32" s="792"/>
      <c r="AW32" s="792"/>
      <c r="AX32" s="792"/>
      <c r="AY32" s="792"/>
      <c r="AZ32" s="793"/>
      <c r="BA32" s="793"/>
      <c r="BB32" s="793"/>
      <c r="BC32" s="793"/>
      <c r="BD32" s="793"/>
      <c r="BE32" s="789"/>
      <c r="BF32" s="789"/>
      <c r="BG32" s="789"/>
      <c r="BH32" s="789"/>
      <c r="BI32" s="790"/>
      <c r="BJ32" s="223"/>
      <c r="BK32" s="223"/>
      <c r="BL32" s="223"/>
      <c r="BM32" s="223"/>
      <c r="BN32" s="223"/>
      <c r="BO32" s="236"/>
      <c r="BP32" s="236"/>
      <c r="BQ32" s="233">
        <v>26</v>
      </c>
      <c r="BR32" s="234"/>
      <c r="BS32" s="721" t="s">
        <v>569</v>
      </c>
      <c r="BT32" s="722"/>
      <c r="BU32" s="722"/>
      <c r="BV32" s="722"/>
      <c r="BW32" s="722"/>
      <c r="BX32" s="722"/>
      <c r="BY32" s="722"/>
      <c r="BZ32" s="722"/>
      <c r="CA32" s="722"/>
      <c r="CB32" s="722"/>
      <c r="CC32" s="722"/>
      <c r="CD32" s="722"/>
      <c r="CE32" s="722"/>
      <c r="CF32" s="722"/>
      <c r="CG32" s="723"/>
      <c r="CH32" s="734" t="s">
        <v>544</v>
      </c>
      <c r="CI32" s="735"/>
      <c r="CJ32" s="735"/>
      <c r="CK32" s="735"/>
      <c r="CL32" s="736"/>
      <c r="CM32" s="734">
        <v>100</v>
      </c>
      <c r="CN32" s="735"/>
      <c r="CO32" s="735"/>
      <c r="CP32" s="735"/>
      <c r="CQ32" s="736"/>
      <c r="CR32" s="734">
        <v>10</v>
      </c>
      <c r="CS32" s="735"/>
      <c r="CT32" s="735"/>
      <c r="CU32" s="735"/>
      <c r="CV32" s="736"/>
      <c r="CW32" s="734" t="s">
        <v>544</v>
      </c>
      <c r="CX32" s="735"/>
      <c r="CY32" s="735"/>
      <c r="CZ32" s="735"/>
      <c r="DA32" s="736"/>
      <c r="DB32" s="734" t="s">
        <v>544</v>
      </c>
      <c r="DC32" s="735"/>
      <c r="DD32" s="735"/>
      <c r="DE32" s="735"/>
      <c r="DF32" s="736"/>
      <c r="DG32" s="734" t="s">
        <v>544</v>
      </c>
      <c r="DH32" s="735"/>
      <c r="DI32" s="735"/>
      <c r="DJ32" s="735"/>
      <c r="DK32" s="736"/>
      <c r="DL32" s="734" t="s">
        <v>544</v>
      </c>
      <c r="DM32" s="735"/>
      <c r="DN32" s="735"/>
      <c r="DO32" s="735"/>
      <c r="DP32" s="736"/>
      <c r="DQ32" s="734" t="s">
        <v>544</v>
      </c>
      <c r="DR32" s="735"/>
      <c r="DS32" s="735"/>
      <c r="DT32" s="735"/>
      <c r="DU32" s="736"/>
      <c r="DV32" s="737"/>
      <c r="DW32" s="738"/>
      <c r="DX32" s="738"/>
      <c r="DY32" s="738"/>
      <c r="DZ32" s="739"/>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t="s">
        <v>570</v>
      </c>
      <c r="BT33" s="722"/>
      <c r="BU33" s="722"/>
      <c r="BV33" s="722"/>
      <c r="BW33" s="722"/>
      <c r="BX33" s="722"/>
      <c r="BY33" s="722"/>
      <c r="BZ33" s="722"/>
      <c r="CA33" s="722"/>
      <c r="CB33" s="722"/>
      <c r="CC33" s="722"/>
      <c r="CD33" s="722"/>
      <c r="CE33" s="722"/>
      <c r="CF33" s="722"/>
      <c r="CG33" s="723"/>
      <c r="CH33" s="734">
        <v>138</v>
      </c>
      <c r="CI33" s="735"/>
      <c r="CJ33" s="735"/>
      <c r="CK33" s="735"/>
      <c r="CL33" s="736"/>
      <c r="CM33" s="734">
        <v>1716</v>
      </c>
      <c r="CN33" s="735"/>
      <c r="CO33" s="735"/>
      <c r="CP33" s="735"/>
      <c r="CQ33" s="736"/>
      <c r="CR33" s="734">
        <v>604</v>
      </c>
      <c r="CS33" s="735"/>
      <c r="CT33" s="735"/>
      <c r="CU33" s="735"/>
      <c r="CV33" s="736"/>
      <c r="CW33" s="734" t="s">
        <v>544</v>
      </c>
      <c r="CX33" s="735"/>
      <c r="CY33" s="735"/>
      <c r="CZ33" s="735"/>
      <c r="DA33" s="736"/>
      <c r="DB33" s="734">
        <v>154</v>
      </c>
      <c r="DC33" s="735"/>
      <c r="DD33" s="735"/>
      <c r="DE33" s="735"/>
      <c r="DF33" s="736"/>
      <c r="DG33" s="734" t="s">
        <v>544</v>
      </c>
      <c r="DH33" s="735"/>
      <c r="DI33" s="735"/>
      <c r="DJ33" s="735"/>
      <c r="DK33" s="736"/>
      <c r="DL33" s="734" t="s">
        <v>544</v>
      </c>
      <c r="DM33" s="735"/>
      <c r="DN33" s="735"/>
      <c r="DO33" s="735"/>
      <c r="DP33" s="736"/>
      <c r="DQ33" s="734" t="s">
        <v>544</v>
      </c>
      <c r="DR33" s="735"/>
      <c r="DS33" s="735"/>
      <c r="DT33" s="735"/>
      <c r="DU33" s="736"/>
      <c r="DV33" s="737"/>
      <c r="DW33" s="738"/>
      <c r="DX33" s="738"/>
      <c r="DY33" s="738"/>
      <c r="DZ33" s="739"/>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c r="BS34" s="721" t="s">
        <v>571</v>
      </c>
      <c r="BT34" s="722"/>
      <c r="BU34" s="722"/>
      <c r="BV34" s="722"/>
      <c r="BW34" s="722"/>
      <c r="BX34" s="722"/>
      <c r="BY34" s="722"/>
      <c r="BZ34" s="722"/>
      <c r="CA34" s="722"/>
      <c r="CB34" s="722"/>
      <c r="CC34" s="722"/>
      <c r="CD34" s="722"/>
      <c r="CE34" s="722"/>
      <c r="CF34" s="722"/>
      <c r="CG34" s="723"/>
      <c r="CH34" s="734" t="s">
        <v>544</v>
      </c>
      <c r="CI34" s="735"/>
      <c r="CJ34" s="735"/>
      <c r="CK34" s="735"/>
      <c r="CL34" s="736"/>
      <c r="CM34" s="734" t="s">
        <v>544</v>
      </c>
      <c r="CN34" s="735"/>
      <c r="CO34" s="735"/>
      <c r="CP34" s="735"/>
      <c r="CQ34" s="736"/>
      <c r="CR34" s="734">
        <v>30</v>
      </c>
      <c r="CS34" s="735"/>
      <c r="CT34" s="735"/>
      <c r="CU34" s="735"/>
      <c r="CV34" s="736"/>
      <c r="CW34" s="734" t="s">
        <v>544</v>
      </c>
      <c r="CX34" s="735"/>
      <c r="CY34" s="735"/>
      <c r="CZ34" s="735"/>
      <c r="DA34" s="736"/>
      <c r="DB34" s="734" t="s">
        <v>544</v>
      </c>
      <c r="DC34" s="735"/>
      <c r="DD34" s="735"/>
      <c r="DE34" s="735"/>
      <c r="DF34" s="736"/>
      <c r="DG34" s="734" t="s">
        <v>544</v>
      </c>
      <c r="DH34" s="735"/>
      <c r="DI34" s="735"/>
      <c r="DJ34" s="735"/>
      <c r="DK34" s="736"/>
      <c r="DL34" s="734" t="s">
        <v>544</v>
      </c>
      <c r="DM34" s="735"/>
      <c r="DN34" s="735"/>
      <c r="DO34" s="735"/>
      <c r="DP34" s="736"/>
      <c r="DQ34" s="734" t="s">
        <v>544</v>
      </c>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t="s">
        <v>578</v>
      </c>
      <c r="BS35" s="721" t="s">
        <v>572</v>
      </c>
      <c r="BT35" s="722"/>
      <c r="BU35" s="722"/>
      <c r="BV35" s="722"/>
      <c r="BW35" s="722"/>
      <c r="BX35" s="722"/>
      <c r="BY35" s="722"/>
      <c r="BZ35" s="722"/>
      <c r="CA35" s="722"/>
      <c r="CB35" s="722"/>
      <c r="CC35" s="722"/>
      <c r="CD35" s="722"/>
      <c r="CE35" s="722"/>
      <c r="CF35" s="722"/>
      <c r="CG35" s="723"/>
      <c r="CH35" s="734">
        <v>8</v>
      </c>
      <c r="CI35" s="735"/>
      <c r="CJ35" s="735"/>
      <c r="CK35" s="735"/>
      <c r="CL35" s="736"/>
      <c r="CM35" s="734">
        <v>1630</v>
      </c>
      <c r="CN35" s="735"/>
      <c r="CO35" s="735"/>
      <c r="CP35" s="735"/>
      <c r="CQ35" s="736"/>
      <c r="CR35" s="734">
        <v>30</v>
      </c>
      <c r="CS35" s="735"/>
      <c r="CT35" s="735"/>
      <c r="CU35" s="735"/>
      <c r="CV35" s="736"/>
      <c r="CW35" s="734" t="s">
        <v>544</v>
      </c>
      <c r="CX35" s="735"/>
      <c r="CY35" s="735"/>
      <c r="CZ35" s="735"/>
      <c r="DA35" s="736"/>
      <c r="DB35" s="734" t="s">
        <v>544</v>
      </c>
      <c r="DC35" s="735"/>
      <c r="DD35" s="735"/>
      <c r="DE35" s="735"/>
      <c r="DF35" s="736"/>
      <c r="DG35" s="734" t="s">
        <v>544</v>
      </c>
      <c r="DH35" s="735"/>
      <c r="DI35" s="735"/>
      <c r="DJ35" s="735"/>
      <c r="DK35" s="736"/>
      <c r="DL35" s="734" t="s">
        <v>544</v>
      </c>
      <c r="DM35" s="735"/>
      <c r="DN35" s="735"/>
      <c r="DO35" s="735"/>
      <c r="DP35" s="736"/>
      <c r="DQ35" s="734" t="s">
        <v>544</v>
      </c>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t="s">
        <v>578</v>
      </c>
      <c r="BS36" s="721" t="s">
        <v>573</v>
      </c>
      <c r="BT36" s="722"/>
      <c r="BU36" s="722"/>
      <c r="BV36" s="722"/>
      <c r="BW36" s="722"/>
      <c r="BX36" s="722"/>
      <c r="BY36" s="722"/>
      <c r="BZ36" s="722"/>
      <c r="CA36" s="722"/>
      <c r="CB36" s="722"/>
      <c r="CC36" s="722"/>
      <c r="CD36" s="722"/>
      <c r="CE36" s="722"/>
      <c r="CF36" s="722"/>
      <c r="CG36" s="723"/>
      <c r="CH36" s="734" t="s">
        <v>544</v>
      </c>
      <c r="CI36" s="735"/>
      <c r="CJ36" s="735"/>
      <c r="CK36" s="735"/>
      <c r="CL36" s="736"/>
      <c r="CM36" s="734">
        <v>9890</v>
      </c>
      <c r="CN36" s="735"/>
      <c r="CO36" s="735"/>
      <c r="CP36" s="735"/>
      <c r="CQ36" s="736"/>
      <c r="CR36" s="734">
        <v>7490</v>
      </c>
      <c r="CS36" s="735"/>
      <c r="CT36" s="735"/>
      <c r="CU36" s="735"/>
      <c r="CV36" s="736"/>
      <c r="CW36" s="734" t="s">
        <v>544</v>
      </c>
      <c r="CX36" s="735"/>
      <c r="CY36" s="735"/>
      <c r="CZ36" s="735"/>
      <c r="DA36" s="736"/>
      <c r="DB36" s="734">
        <v>450</v>
      </c>
      <c r="DC36" s="735"/>
      <c r="DD36" s="735"/>
      <c r="DE36" s="735"/>
      <c r="DF36" s="736"/>
      <c r="DG36" s="734">
        <v>3348</v>
      </c>
      <c r="DH36" s="735"/>
      <c r="DI36" s="735"/>
      <c r="DJ36" s="735"/>
      <c r="DK36" s="736"/>
      <c r="DL36" s="734" t="s">
        <v>544</v>
      </c>
      <c r="DM36" s="735"/>
      <c r="DN36" s="735"/>
      <c r="DO36" s="735"/>
      <c r="DP36" s="736"/>
      <c r="DQ36" s="734" t="s">
        <v>544</v>
      </c>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t="s">
        <v>574</v>
      </c>
      <c r="BT37" s="722"/>
      <c r="BU37" s="722"/>
      <c r="BV37" s="722"/>
      <c r="BW37" s="722"/>
      <c r="BX37" s="722"/>
      <c r="BY37" s="722"/>
      <c r="BZ37" s="722"/>
      <c r="CA37" s="722"/>
      <c r="CB37" s="722"/>
      <c r="CC37" s="722"/>
      <c r="CD37" s="722"/>
      <c r="CE37" s="722"/>
      <c r="CF37" s="722"/>
      <c r="CG37" s="723"/>
      <c r="CH37" s="734">
        <v>-6</v>
      </c>
      <c r="CI37" s="735"/>
      <c r="CJ37" s="735"/>
      <c r="CK37" s="735"/>
      <c r="CL37" s="736"/>
      <c r="CM37" s="734">
        <v>506</v>
      </c>
      <c r="CN37" s="735"/>
      <c r="CO37" s="735"/>
      <c r="CP37" s="735"/>
      <c r="CQ37" s="736"/>
      <c r="CR37" s="734">
        <v>116</v>
      </c>
      <c r="CS37" s="735"/>
      <c r="CT37" s="735"/>
      <c r="CU37" s="735"/>
      <c r="CV37" s="736"/>
      <c r="CW37" s="734">
        <v>169</v>
      </c>
      <c r="CX37" s="735"/>
      <c r="CY37" s="735"/>
      <c r="CZ37" s="735"/>
      <c r="DA37" s="736"/>
      <c r="DB37" s="734" t="s">
        <v>544</v>
      </c>
      <c r="DC37" s="735"/>
      <c r="DD37" s="735"/>
      <c r="DE37" s="735"/>
      <c r="DF37" s="736"/>
      <c r="DG37" s="734" t="s">
        <v>544</v>
      </c>
      <c r="DH37" s="735"/>
      <c r="DI37" s="735"/>
      <c r="DJ37" s="735"/>
      <c r="DK37" s="736"/>
      <c r="DL37" s="734" t="s">
        <v>544</v>
      </c>
      <c r="DM37" s="735"/>
      <c r="DN37" s="735"/>
      <c r="DO37" s="735"/>
      <c r="DP37" s="736"/>
      <c r="DQ37" s="734" t="s">
        <v>544</v>
      </c>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t="s">
        <v>575</v>
      </c>
      <c r="BT38" s="722"/>
      <c r="BU38" s="722"/>
      <c r="BV38" s="722"/>
      <c r="BW38" s="722"/>
      <c r="BX38" s="722"/>
      <c r="BY38" s="722"/>
      <c r="BZ38" s="722"/>
      <c r="CA38" s="722"/>
      <c r="CB38" s="722"/>
      <c r="CC38" s="722"/>
      <c r="CD38" s="722"/>
      <c r="CE38" s="722"/>
      <c r="CF38" s="722"/>
      <c r="CG38" s="723"/>
      <c r="CH38" s="734" t="s">
        <v>544</v>
      </c>
      <c r="CI38" s="735"/>
      <c r="CJ38" s="735"/>
      <c r="CK38" s="735"/>
      <c r="CL38" s="736"/>
      <c r="CM38" s="734" t="s">
        <v>544</v>
      </c>
      <c r="CN38" s="735"/>
      <c r="CO38" s="735"/>
      <c r="CP38" s="735"/>
      <c r="CQ38" s="736"/>
      <c r="CR38" s="734">
        <v>3</v>
      </c>
      <c r="CS38" s="735"/>
      <c r="CT38" s="735"/>
      <c r="CU38" s="735"/>
      <c r="CV38" s="736"/>
      <c r="CW38" s="734" t="s">
        <v>544</v>
      </c>
      <c r="CX38" s="735"/>
      <c r="CY38" s="735"/>
      <c r="CZ38" s="735"/>
      <c r="DA38" s="736"/>
      <c r="DB38" s="734" t="s">
        <v>544</v>
      </c>
      <c r="DC38" s="735"/>
      <c r="DD38" s="735"/>
      <c r="DE38" s="735"/>
      <c r="DF38" s="736"/>
      <c r="DG38" s="734" t="s">
        <v>544</v>
      </c>
      <c r="DH38" s="735"/>
      <c r="DI38" s="735"/>
      <c r="DJ38" s="735"/>
      <c r="DK38" s="736"/>
      <c r="DL38" s="734" t="s">
        <v>544</v>
      </c>
      <c r="DM38" s="735"/>
      <c r="DN38" s="735"/>
      <c r="DO38" s="735"/>
      <c r="DP38" s="736"/>
      <c r="DQ38" s="734" t="s">
        <v>544</v>
      </c>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t="s">
        <v>576</v>
      </c>
      <c r="BT39" s="722"/>
      <c r="BU39" s="722"/>
      <c r="BV39" s="722"/>
      <c r="BW39" s="722"/>
      <c r="BX39" s="722"/>
      <c r="BY39" s="722"/>
      <c r="BZ39" s="722"/>
      <c r="CA39" s="722"/>
      <c r="CB39" s="722"/>
      <c r="CC39" s="722"/>
      <c r="CD39" s="722"/>
      <c r="CE39" s="722"/>
      <c r="CF39" s="722"/>
      <c r="CG39" s="723"/>
      <c r="CH39" s="734">
        <v>52</v>
      </c>
      <c r="CI39" s="735"/>
      <c r="CJ39" s="735"/>
      <c r="CK39" s="735"/>
      <c r="CL39" s="736"/>
      <c r="CM39" s="734">
        <v>3356</v>
      </c>
      <c r="CN39" s="735"/>
      <c r="CO39" s="735"/>
      <c r="CP39" s="735"/>
      <c r="CQ39" s="736"/>
      <c r="CR39" s="734">
        <v>10</v>
      </c>
      <c r="CS39" s="735"/>
      <c r="CT39" s="735"/>
      <c r="CU39" s="735"/>
      <c r="CV39" s="736"/>
      <c r="CW39" s="734" t="s">
        <v>544</v>
      </c>
      <c r="CX39" s="735"/>
      <c r="CY39" s="735"/>
      <c r="CZ39" s="735"/>
      <c r="DA39" s="736"/>
      <c r="DB39" s="734" t="s">
        <v>544</v>
      </c>
      <c r="DC39" s="735"/>
      <c r="DD39" s="735"/>
      <c r="DE39" s="735"/>
      <c r="DF39" s="736"/>
      <c r="DG39" s="734" t="s">
        <v>544</v>
      </c>
      <c r="DH39" s="735"/>
      <c r="DI39" s="735"/>
      <c r="DJ39" s="735"/>
      <c r="DK39" s="736"/>
      <c r="DL39" s="734" t="s">
        <v>544</v>
      </c>
      <c r="DM39" s="735"/>
      <c r="DN39" s="735"/>
      <c r="DO39" s="735"/>
      <c r="DP39" s="736"/>
      <c r="DQ39" s="734" t="s">
        <v>544</v>
      </c>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t="s">
        <v>578</v>
      </c>
      <c r="BS40" s="721" t="s">
        <v>577</v>
      </c>
      <c r="BT40" s="722"/>
      <c r="BU40" s="722"/>
      <c r="BV40" s="722"/>
      <c r="BW40" s="722"/>
      <c r="BX40" s="722"/>
      <c r="BY40" s="722"/>
      <c r="BZ40" s="722"/>
      <c r="CA40" s="722"/>
      <c r="CB40" s="722"/>
      <c r="CC40" s="722"/>
      <c r="CD40" s="722"/>
      <c r="CE40" s="722"/>
      <c r="CF40" s="722"/>
      <c r="CG40" s="723"/>
      <c r="CH40" s="734">
        <v>-524</v>
      </c>
      <c r="CI40" s="735"/>
      <c r="CJ40" s="735"/>
      <c r="CK40" s="735"/>
      <c r="CL40" s="736"/>
      <c r="CM40" s="734">
        <v>10344</v>
      </c>
      <c r="CN40" s="735"/>
      <c r="CO40" s="735"/>
      <c r="CP40" s="735"/>
      <c r="CQ40" s="736"/>
      <c r="CR40" s="734">
        <v>2317</v>
      </c>
      <c r="CS40" s="735"/>
      <c r="CT40" s="735"/>
      <c r="CU40" s="735"/>
      <c r="CV40" s="736"/>
      <c r="CW40" s="734">
        <v>1236</v>
      </c>
      <c r="CX40" s="735"/>
      <c r="CY40" s="735"/>
      <c r="CZ40" s="735"/>
      <c r="DA40" s="736"/>
      <c r="DB40" s="734">
        <v>14153</v>
      </c>
      <c r="DC40" s="735"/>
      <c r="DD40" s="735"/>
      <c r="DE40" s="735"/>
      <c r="DF40" s="736"/>
      <c r="DG40" s="734" t="s">
        <v>544</v>
      </c>
      <c r="DH40" s="735"/>
      <c r="DI40" s="735"/>
      <c r="DJ40" s="735"/>
      <c r="DK40" s="736"/>
      <c r="DL40" s="734" t="s">
        <v>544</v>
      </c>
      <c r="DM40" s="735"/>
      <c r="DN40" s="735"/>
      <c r="DO40" s="735"/>
      <c r="DP40" s="736"/>
      <c r="DQ40" s="734" t="s">
        <v>544</v>
      </c>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381</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364</v>
      </c>
      <c r="B63" s="749" t="s">
        <v>382</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3319</v>
      </c>
      <c r="AG63" s="803"/>
      <c r="AH63" s="803"/>
      <c r="AI63" s="803"/>
      <c r="AJ63" s="804"/>
      <c r="AK63" s="805"/>
      <c r="AL63" s="800"/>
      <c r="AM63" s="800"/>
      <c r="AN63" s="800"/>
      <c r="AO63" s="800"/>
      <c r="AP63" s="803">
        <v>3365</v>
      </c>
      <c r="AQ63" s="803"/>
      <c r="AR63" s="803"/>
      <c r="AS63" s="803"/>
      <c r="AT63" s="803"/>
      <c r="AU63" s="803"/>
      <c r="AV63" s="803"/>
      <c r="AW63" s="803"/>
      <c r="AX63" s="803"/>
      <c r="AY63" s="803"/>
      <c r="AZ63" s="814"/>
      <c r="BA63" s="814"/>
      <c r="BB63" s="814"/>
      <c r="BC63" s="814"/>
      <c r="BD63" s="814"/>
      <c r="BE63" s="815"/>
      <c r="BF63" s="815"/>
      <c r="BG63" s="815"/>
      <c r="BH63" s="815"/>
      <c r="BI63" s="816"/>
      <c r="BJ63" s="817" t="s">
        <v>206</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384</v>
      </c>
      <c r="B66" s="694"/>
      <c r="C66" s="694"/>
      <c r="D66" s="694"/>
      <c r="E66" s="694"/>
      <c r="F66" s="694"/>
      <c r="G66" s="694"/>
      <c r="H66" s="694"/>
      <c r="I66" s="694"/>
      <c r="J66" s="694"/>
      <c r="K66" s="694"/>
      <c r="L66" s="694"/>
      <c r="M66" s="694"/>
      <c r="N66" s="694"/>
      <c r="O66" s="694"/>
      <c r="P66" s="695"/>
      <c r="Q66" s="670" t="s">
        <v>368</v>
      </c>
      <c r="R66" s="671"/>
      <c r="S66" s="671"/>
      <c r="T66" s="671"/>
      <c r="U66" s="672"/>
      <c r="V66" s="670" t="s">
        <v>385</v>
      </c>
      <c r="W66" s="671"/>
      <c r="X66" s="671"/>
      <c r="Y66" s="671"/>
      <c r="Z66" s="672"/>
      <c r="AA66" s="670" t="s">
        <v>386</v>
      </c>
      <c r="AB66" s="671"/>
      <c r="AC66" s="671"/>
      <c r="AD66" s="671"/>
      <c r="AE66" s="672"/>
      <c r="AF66" s="820" t="s">
        <v>371</v>
      </c>
      <c r="AG66" s="772"/>
      <c r="AH66" s="772"/>
      <c r="AI66" s="772"/>
      <c r="AJ66" s="821"/>
      <c r="AK66" s="670" t="s">
        <v>372</v>
      </c>
      <c r="AL66" s="694"/>
      <c r="AM66" s="694"/>
      <c r="AN66" s="694"/>
      <c r="AO66" s="695"/>
      <c r="AP66" s="670" t="s">
        <v>373</v>
      </c>
      <c r="AQ66" s="671"/>
      <c r="AR66" s="671"/>
      <c r="AS66" s="671"/>
      <c r="AT66" s="672"/>
      <c r="AU66" s="670" t="s">
        <v>387</v>
      </c>
      <c r="AV66" s="671"/>
      <c r="AW66" s="671"/>
      <c r="AX66" s="671"/>
      <c r="AY66" s="672"/>
      <c r="AZ66" s="670" t="s">
        <v>340</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c r="C68" s="838"/>
      <c r="D68" s="838"/>
      <c r="E68" s="838"/>
      <c r="F68" s="838"/>
      <c r="G68" s="838"/>
      <c r="H68" s="838"/>
      <c r="I68" s="838"/>
      <c r="J68" s="838"/>
      <c r="K68" s="838"/>
      <c r="L68" s="838"/>
      <c r="M68" s="838"/>
      <c r="N68" s="838"/>
      <c r="O68" s="838"/>
      <c r="P68" s="839"/>
      <c r="Q68" s="840"/>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c r="C69" s="842"/>
      <c r="D69" s="842"/>
      <c r="E69" s="842"/>
      <c r="F69" s="842"/>
      <c r="G69" s="842"/>
      <c r="H69" s="842"/>
      <c r="I69" s="842"/>
      <c r="J69" s="842"/>
      <c r="K69" s="842"/>
      <c r="L69" s="842"/>
      <c r="M69" s="842"/>
      <c r="N69" s="842"/>
      <c r="O69" s="842"/>
      <c r="P69" s="843"/>
      <c r="Q69" s="844"/>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364</v>
      </c>
      <c r="B88" s="749" t="s">
        <v>388</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c r="AG88" s="803"/>
      <c r="AH88" s="803"/>
      <c r="AI88" s="803"/>
      <c r="AJ88" s="803"/>
      <c r="AK88" s="800"/>
      <c r="AL88" s="800"/>
      <c r="AM88" s="800"/>
      <c r="AN88" s="800"/>
      <c r="AO88" s="800"/>
      <c r="AP88" s="803"/>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364</v>
      </c>
      <c r="BR102" s="749" t="s">
        <v>389</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15548</v>
      </c>
      <c r="CS102" s="818"/>
      <c r="CT102" s="818"/>
      <c r="CU102" s="818"/>
      <c r="CV102" s="861"/>
      <c r="CW102" s="860">
        <v>2353</v>
      </c>
      <c r="CX102" s="818"/>
      <c r="CY102" s="818"/>
      <c r="CZ102" s="818"/>
      <c r="DA102" s="861"/>
      <c r="DB102" s="860">
        <v>19907</v>
      </c>
      <c r="DC102" s="818"/>
      <c r="DD102" s="818"/>
      <c r="DE102" s="818"/>
      <c r="DF102" s="861"/>
      <c r="DG102" s="860">
        <v>3348</v>
      </c>
      <c r="DH102" s="818"/>
      <c r="DI102" s="818"/>
      <c r="DJ102" s="818"/>
      <c r="DK102" s="861"/>
      <c r="DL102" s="860">
        <v>701</v>
      </c>
      <c r="DM102" s="818"/>
      <c r="DN102" s="818"/>
      <c r="DO102" s="818"/>
      <c r="DP102" s="861"/>
      <c r="DQ102" s="860">
        <v>236</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390</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391</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394</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395</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396</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397</v>
      </c>
      <c r="AB109" s="863"/>
      <c r="AC109" s="863"/>
      <c r="AD109" s="863"/>
      <c r="AE109" s="864"/>
      <c r="AF109" s="862" t="s">
        <v>294</v>
      </c>
      <c r="AG109" s="863"/>
      <c r="AH109" s="863"/>
      <c r="AI109" s="863"/>
      <c r="AJ109" s="864"/>
      <c r="AK109" s="862" t="s">
        <v>293</v>
      </c>
      <c r="AL109" s="863"/>
      <c r="AM109" s="863"/>
      <c r="AN109" s="863"/>
      <c r="AO109" s="864"/>
      <c r="AP109" s="862" t="s">
        <v>398</v>
      </c>
      <c r="AQ109" s="863"/>
      <c r="AR109" s="863"/>
      <c r="AS109" s="863"/>
      <c r="AT109" s="865"/>
      <c r="AU109" s="882" t="s">
        <v>396</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397</v>
      </c>
      <c r="BR109" s="863"/>
      <c r="BS109" s="863"/>
      <c r="BT109" s="863"/>
      <c r="BU109" s="864"/>
      <c r="BV109" s="862" t="s">
        <v>294</v>
      </c>
      <c r="BW109" s="863"/>
      <c r="BX109" s="863"/>
      <c r="BY109" s="863"/>
      <c r="BZ109" s="864"/>
      <c r="CA109" s="862" t="s">
        <v>293</v>
      </c>
      <c r="CB109" s="863"/>
      <c r="CC109" s="863"/>
      <c r="CD109" s="863"/>
      <c r="CE109" s="864"/>
      <c r="CF109" s="883" t="s">
        <v>398</v>
      </c>
      <c r="CG109" s="883"/>
      <c r="CH109" s="883"/>
      <c r="CI109" s="883"/>
      <c r="CJ109" s="883"/>
      <c r="CK109" s="862" t="s">
        <v>399</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397</v>
      </c>
      <c r="DH109" s="863"/>
      <c r="DI109" s="863"/>
      <c r="DJ109" s="863"/>
      <c r="DK109" s="864"/>
      <c r="DL109" s="862" t="s">
        <v>294</v>
      </c>
      <c r="DM109" s="863"/>
      <c r="DN109" s="863"/>
      <c r="DO109" s="863"/>
      <c r="DP109" s="864"/>
      <c r="DQ109" s="862" t="s">
        <v>293</v>
      </c>
      <c r="DR109" s="863"/>
      <c r="DS109" s="863"/>
      <c r="DT109" s="863"/>
      <c r="DU109" s="864"/>
      <c r="DV109" s="862" t="s">
        <v>398</v>
      </c>
      <c r="DW109" s="863"/>
      <c r="DX109" s="863"/>
      <c r="DY109" s="863"/>
      <c r="DZ109" s="865"/>
    </row>
    <row r="110" spans="1:131" s="217" customFormat="1" ht="26.25" customHeight="1" x14ac:dyDescent="0.2">
      <c r="A110" s="866" t="s">
        <v>400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65278758</v>
      </c>
      <c r="AB110" s="870"/>
      <c r="AC110" s="870"/>
      <c r="AD110" s="870"/>
      <c r="AE110" s="871"/>
      <c r="AF110" s="872">
        <v>64533796</v>
      </c>
      <c r="AG110" s="870"/>
      <c r="AH110" s="870"/>
      <c r="AI110" s="870"/>
      <c r="AJ110" s="871"/>
      <c r="AK110" s="872">
        <v>65337797</v>
      </c>
      <c r="AL110" s="870"/>
      <c r="AM110" s="870"/>
      <c r="AN110" s="870"/>
      <c r="AO110" s="871"/>
      <c r="AP110" s="873">
        <v>30.8</v>
      </c>
      <c r="AQ110" s="874"/>
      <c r="AR110" s="874"/>
      <c r="AS110" s="874"/>
      <c r="AT110" s="875"/>
      <c r="AU110" s="876" t="s">
        <v>63</v>
      </c>
      <c r="AV110" s="877"/>
      <c r="AW110" s="877"/>
      <c r="AX110" s="877"/>
      <c r="AY110" s="877"/>
      <c r="AZ110" s="918" t="s">
        <v>401</v>
      </c>
      <c r="BA110" s="867"/>
      <c r="BB110" s="867"/>
      <c r="BC110" s="867"/>
      <c r="BD110" s="867"/>
      <c r="BE110" s="867"/>
      <c r="BF110" s="867"/>
      <c r="BG110" s="867"/>
      <c r="BH110" s="867"/>
      <c r="BI110" s="867"/>
      <c r="BJ110" s="867"/>
      <c r="BK110" s="867"/>
      <c r="BL110" s="867"/>
      <c r="BM110" s="867"/>
      <c r="BN110" s="867"/>
      <c r="BO110" s="867"/>
      <c r="BP110" s="868"/>
      <c r="BQ110" s="904">
        <v>717552571</v>
      </c>
      <c r="BR110" s="905"/>
      <c r="BS110" s="905"/>
      <c r="BT110" s="905"/>
      <c r="BU110" s="905"/>
      <c r="BV110" s="905">
        <v>711667311</v>
      </c>
      <c r="BW110" s="905"/>
      <c r="BX110" s="905"/>
      <c r="BY110" s="905"/>
      <c r="BZ110" s="905"/>
      <c r="CA110" s="905">
        <v>704828753</v>
      </c>
      <c r="CB110" s="905"/>
      <c r="CC110" s="905"/>
      <c r="CD110" s="905"/>
      <c r="CE110" s="905"/>
      <c r="CF110" s="919">
        <v>332.3</v>
      </c>
      <c r="CG110" s="920"/>
      <c r="CH110" s="920"/>
      <c r="CI110" s="920"/>
      <c r="CJ110" s="920"/>
      <c r="CK110" s="921" t="s">
        <v>402</v>
      </c>
      <c r="CL110" s="922"/>
      <c r="CM110" s="901" t="s">
        <v>403</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t="s">
        <v>404</v>
      </c>
      <c r="DH110" s="905"/>
      <c r="DI110" s="905"/>
      <c r="DJ110" s="905"/>
      <c r="DK110" s="905"/>
      <c r="DL110" s="905" t="s">
        <v>206</v>
      </c>
      <c r="DM110" s="905"/>
      <c r="DN110" s="905"/>
      <c r="DO110" s="905"/>
      <c r="DP110" s="905"/>
      <c r="DQ110" s="905" t="s">
        <v>405</v>
      </c>
      <c r="DR110" s="905"/>
      <c r="DS110" s="905"/>
      <c r="DT110" s="905"/>
      <c r="DU110" s="905"/>
      <c r="DV110" s="906" t="s">
        <v>404</v>
      </c>
      <c r="DW110" s="906"/>
      <c r="DX110" s="906"/>
      <c r="DY110" s="906"/>
      <c r="DZ110" s="907"/>
    </row>
    <row r="111" spans="1:131" s="217" customFormat="1" ht="26.25" customHeight="1" x14ac:dyDescent="0.2">
      <c r="A111" s="908" t="s">
        <v>406</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206</v>
      </c>
      <c r="AB111" s="912"/>
      <c r="AC111" s="912"/>
      <c r="AD111" s="912"/>
      <c r="AE111" s="913"/>
      <c r="AF111" s="914" t="s">
        <v>206</v>
      </c>
      <c r="AG111" s="912"/>
      <c r="AH111" s="912"/>
      <c r="AI111" s="912"/>
      <c r="AJ111" s="913"/>
      <c r="AK111" s="914" t="s">
        <v>206</v>
      </c>
      <c r="AL111" s="912"/>
      <c r="AM111" s="912"/>
      <c r="AN111" s="912"/>
      <c r="AO111" s="913"/>
      <c r="AP111" s="915" t="s">
        <v>206</v>
      </c>
      <c r="AQ111" s="916"/>
      <c r="AR111" s="916"/>
      <c r="AS111" s="916"/>
      <c r="AT111" s="917"/>
      <c r="AU111" s="878"/>
      <c r="AV111" s="879"/>
      <c r="AW111" s="879"/>
      <c r="AX111" s="879"/>
      <c r="AY111" s="879"/>
      <c r="AZ111" s="927" t="s">
        <v>407</v>
      </c>
      <c r="BA111" s="928"/>
      <c r="BB111" s="928"/>
      <c r="BC111" s="928"/>
      <c r="BD111" s="928"/>
      <c r="BE111" s="928"/>
      <c r="BF111" s="928"/>
      <c r="BG111" s="928"/>
      <c r="BH111" s="928"/>
      <c r="BI111" s="928"/>
      <c r="BJ111" s="928"/>
      <c r="BK111" s="928"/>
      <c r="BL111" s="928"/>
      <c r="BM111" s="928"/>
      <c r="BN111" s="928"/>
      <c r="BO111" s="928"/>
      <c r="BP111" s="929"/>
      <c r="BQ111" s="897">
        <v>7963608</v>
      </c>
      <c r="BR111" s="898"/>
      <c r="BS111" s="898"/>
      <c r="BT111" s="898"/>
      <c r="BU111" s="898"/>
      <c r="BV111" s="898">
        <v>6182966</v>
      </c>
      <c r="BW111" s="898"/>
      <c r="BX111" s="898"/>
      <c r="BY111" s="898"/>
      <c r="BZ111" s="898"/>
      <c r="CA111" s="898">
        <v>4826084</v>
      </c>
      <c r="CB111" s="898"/>
      <c r="CC111" s="898"/>
      <c r="CD111" s="898"/>
      <c r="CE111" s="898"/>
      <c r="CF111" s="892">
        <v>2.2999999999999998</v>
      </c>
      <c r="CG111" s="893"/>
      <c r="CH111" s="893"/>
      <c r="CI111" s="893"/>
      <c r="CJ111" s="893"/>
      <c r="CK111" s="923"/>
      <c r="CL111" s="924"/>
      <c r="CM111" s="894" t="s">
        <v>408</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206</v>
      </c>
      <c r="DH111" s="898"/>
      <c r="DI111" s="898"/>
      <c r="DJ111" s="898"/>
      <c r="DK111" s="898"/>
      <c r="DL111" s="898" t="s">
        <v>405</v>
      </c>
      <c r="DM111" s="898"/>
      <c r="DN111" s="898"/>
      <c r="DO111" s="898"/>
      <c r="DP111" s="898"/>
      <c r="DQ111" s="898" t="s">
        <v>404</v>
      </c>
      <c r="DR111" s="898"/>
      <c r="DS111" s="898"/>
      <c r="DT111" s="898"/>
      <c r="DU111" s="898"/>
      <c r="DV111" s="899" t="s">
        <v>409</v>
      </c>
      <c r="DW111" s="899"/>
      <c r="DX111" s="899"/>
      <c r="DY111" s="899"/>
      <c r="DZ111" s="900"/>
    </row>
    <row r="112" spans="1:131" s="217" customFormat="1" ht="26.25" customHeight="1" x14ac:dyDescent="0.2">
      <c r="A112" s="937" t="s">
        <v>410</v>
      </c>
      <c r="B112" s="938"/>
      <c r="C112" s="928" t="s">
        <v>411</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666667</v>
      </c>
      <c r="AB112" s="931"/>
      <c r="AC112" s="931"/>
      <c r="AD112" s="931"/>
      <c r="AE112" s="932"/>
      <c r="AF112" s="933">
        <v>1000000</v>
      </c>
      <c r="AG112" s="931"/>
      <c r="AH112" s="931"/>
      <c r="AI112" s="931"/>
      <c r="AJ112" s="932"/>
      <c r="AK112" s="933">
        <v>1333333</v>
      </c>
      <c r="AL112" s="931"/>
      <c r="AM112" s="931"/>
      <c r="AN112" s="931"/>
      <c r="AO112" s="932"/>
      <c r="AP112" s="934">
        <v>0.6</v>
      </c>
      <c r="AQ112" s="935"/>
      <c r="AR112" s="935"/>
      <c r="AS112" s="935"/>
      <c r="AT112" s="936"/>
      <c r="AU112" s="878"/>
      <c r="AV112" s="879"/>
      <c r="AW112" s="879"/>
      <c r="AX112" s="879"/>
      <c r="AY112" s="879"/>
      <c r="AZ112" s="927" t="s">
        <v>412</v>
      </c>
      <c r="BA112" s="928"/>
      <c r="BB112" s="928"/>
      <c r="BC112" s="928"/>
      <c r="BD112" s="928"/>
      <c r="BE112" s="928"/>
      <c r="BF112" s="928"/>
      <c r="BG112" s="928"/>
      <c r="BH112" s="928"/>
      <c r="BI112" s="928"/>
      <c r="BJ112" s="928"/>
      <c r="BK112" s="928"/>
      <c r="BL112" s="928"/>
      <c r="BM112" s="928"/>
      <c r="BN112" s="928"/>
      <c r="BO112" s="928"/>
      <c r="BP112" s="929"/>
      <c r="BQ112" s="897" t="s">
        <v>405</v>
      </c>
      <c r="BR112" s="898"/>
      <c r="BS112" s="898"/>
      <c r="BT112" s="898"/>
      <c r="BU112" s="898"/>
      <c r="BV112" s="898" t="s">
        <v>206</v>
      </c>
      <c r="BW112" s="898"/>
      <c r="BX112" s="898"/>
      <c r="BY112" s="898"/>
      <c r="BZ112" s="898"/>
      <c r="CA112" s="898" t="s">
        <v>413</v>
      </c>
      <c r="CB112" s="898"/>
      <c r="CC112" s="898"/>
      <c r="CD112" s="898"/>
      <c r="CE112" s="898"/>
      <c r="CF112" s="892" t="s">
        <v>404</v>
      </c>
      <c r="CG112" s="893"/>
      <c r="CH112" s="893"/>
      <c r="CI112" s="893"/>
      <c r="CJ112" s="893"/>
      <c r="CK112" s="923"/>
      <c r="CL112" s="924"/>
      <c r="CM112" s="894" t="s">
        <v>414</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7842555</v>
      </c>
      <c r="DH112" s="898"/>
      <c r="DI112" s="898"/>
      <c r="DJ112" s="898"/>
      <c r="DK112" s="898"/>
      <c r="DL112" s="898">
        <v>6079045</v>
      </c>
      <c r="DM112" s="898"/>
      <c r="DN112" s="898"/>
      <c r="DO112" s="898"/>
      <c r="DP112" s="898"/>
      <c r="DQ112" s="898">
        <v>4727117</v>
      </c>
      <c r="DR112" s="898"/>
      <c r="DS112" s="898"/>
      <c r="DT112" s="898"/>
      <c r="DU112" s="898"/>
      <c r="DV112" s="899">
        <v>2.2000000000000002</v>
      </c>
      <c r="DW112" s="899"/>
      <c r="DX112" s="899"/>
      <c r="DY112" s="899"/>
      <c r="DZ112" s="900"/>
    </row>
    <row r="113" spans="1:130" s="217" customFormat="1" ht="26.25" customHeight="1" x14ac:dyDescent="0.2">
      <c r="A113" s="939"/>
      <c r="B113" s="940"/>
      <c r="C113" s="928" t="s">
        <v>415</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t="s">
        <v>206</v>
      </c>
      <c r="AB113" s="931"/>
      <c r="AC113" s="931"/>
      <c r="AD113" s="931"/>
      <c r="AE113" s="932"/>
      <c r="AF113" s="933" t="s">
        <v>413</v>
      </c>
      <c r="AG113" s="931"/>
      <c r="AH113" s="931"/>
      <c r="AI113" s="931"/>
      <c r="AJ113" s="932"/>
      <c r="AK113" s="933" t="s">
        <v>405</v>
      </c>
      <c r="AL113" s="931"/>
      <c r="AM113" s="931"/>
      <c r="AN113" s="931"/>
      <c r="AO113" s="932"/>
      <c r="AP113" s="934" t="s">
        <v>206</v>
      </c>
      <c r="AQ113" s="935"/>
      <c r="AR113" s="935"/>
      <c r="AS113" s="935"/>
      <c r="AT113" s="936"/>
      <c r="AU113" s="878"/>
      <c r="AV113" s="879"/>
      <c r="AW113" s="879"/>
      <c r="AX113" s="879"/>
      <c r="AY113" s="879"/>
      <c r="AZ113" s="927" t="s">
        <v>416</v>
      </c>
      <c r="BA113" s="928"/>
      <c r="BB113" s="928"/>
      <c r="BC113" s="928"/>
      <c r="BD113" s="928"/>
      <c r="BE113" s="928"/>
      <c r="BF113" s="928"/>
      <c r="BG113" s="928"/>
      <c r="BH113" s="928"/>
      <c r="BI113" s="928"/>
      <c r="BJ113" s="928"/>
      <c r="BK113" s="928"/>
      <c r="BL113" s="928"/>
      <c r="BM113" s="928"/>
      <c r="BN113" s="928"/>
      <c r="BO113" s="928"/>
      <c r="BP113" s="929"/>
      <c r="BQ113" s="897" t="s">
        <v>409</v>
      </c>
      <c r="BR113" s="898"/>
      <c r="BS113" s="898"/>
      <c r="BT113" s="898"/>
      <c r="BU113" s="898"/>
      <c r="BV113" s="898" t="s">
        <v>404</v>
      </c>
      <c r="BW113" s="898"/>
      <c r="BX113" s="898"/>
      <c r="BY113" s="898"/>
      <c r="BZ113" s="898"/>
      <c r="CA113" s="898" t="s">
        <v>405</v>
      </c>
      <c r="CB113" s="898"/>
      <c r="CC113" s="898"/>
      <c r="CD113" s="898"/>
      <c r="CE113" s="898"/>
      <c r="CF113" s="892" t="s">
        <v>206</v>
      </c>
      <c r="CG113" s="893"/>
      <c r="CH113" s="893"/>
      <c r="CI113" s="893"/>
      <c r="CJ113" s="893"/>
      <c r="CK113" s="923"/>
      <c r="CL113" s="924"/>
      <c r="CM113" s="894" t="s">
        <v>417</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t="s">
        <v>404</v>
      </c>
      <c r="DH113" s="898"/>
      <c r="DI113" s="898"/>
      <c r="DJ113" s="898"/>
      <c r="DK113" s="898"/>
      <c r="DL113" s="898" t="s">
        <v>409</v>
      </c>
      <c r="DM113" s="898"/>
      <c r="DN113" s="898"/>
      <c r="DO113" s="898"/>
      <c r="DP113" s="898"/>
      <c r="DQ113" s="898" t="s">
        <v>206</v>
      </c>
      <c r="DR113" s="898"/>
      <c r="DS113" s="898"/>
      <c r="DT113" s="898"/>
      <c r="DU113" s="898"/>
      <c r="DV113" s="899" t="s">
        <v>409</v>
      </c>
      <c r="DW113" s="899"/>
      <c r="DX113" s="899"/>
      <c r="DY113" s="899"/>
      <c r="DZ113" s="900"/>
    </row>
    <row r="114" spans="1:130" s="217" customFormat="1" ht="26.25" customHeight="1" x14ac:dyDescent="0.2">
      <c r="A114" s="939"/>
      <c r="B114" s="940"/>
      <c r="C114" s="928" t="s">
        <v>418</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t="s">
        <v>206</v>
      </c>
      <c r="AB114" s="931"/>
      <c r="AC114" s="931"/>
      <c r="AD114" s="931"/>
      <c r="AE114" s="932"/>
      <c r="AF114" s="933" t="s">
        <v>413</v>
      </c>
      <c r="AG114" s="931"/>
      <c r="AH114" s="931"/>
      <c r="AI114" s="931"/>
      <c r="AJ114" s="932"/>
      <c r="AK114" s="933" t="s">
        <v>206</v>
      </c>
      <c r="AL114" s="931"/>
      <c r="AM114" s="931"/>
      <c r="AN114" s="931"/>
      <c r="AO114" s="932"/>
      <c r="AP114" s="934" t="s">
        <v>404</v>
      </c>
      <c r="AQ114" s="935"/>
      <c r="AR114" s="935"/>
      <c r="AS114" s="935"/>
      <c r="AT114" s="936"/>
      <c r="AU114" s="878"/>
      <c r="AV114" s="879"/>
      <c r="AW114" s="879"/>
      <c r="AX114" s="879"/>
      <c r="AY114" s="879"/>
      <c r="AZ114" s="927" t="s">
        <v>419</v>
      </c>
      <c r="BA114" s="928"/>
      <c r="BB114" s="928"/>
      <c r="BC114" s="928"/>
      <c r="BD114" s="928"/>
      <c r="BE114" s="928"/>
      <c r="BF114" s="928"/>
      <c r="BG114" s="928"/>
      <c r="BH114" s="928"/>
      <c r="BI114" s="928"/>
      <c r="BJ114" s="928"/>
      <c r="BK114" s="928"/>
      <c r="BL114" s="928"/>
      <c r="BM114" s="928"/>
      <c r="BN114" s="928"/>
      <c r="BO114" s="928"/>
      <c r="BP114" s="929"/>
      <c r="BQ114" s="897">
        <v>118202287</v>
      </c>
      <c r="BR114" s="898"/>
      <c r="BS114" s="898"/>
      <c r="BT114" s="898"/>
      <c r="BU114" s="898"/>
      <c r="BV114" s="898">
        <v>113725515</v>
      </c>
      <c r="BW114" s="898"/>
      <c r="BX114" s="898"/>
      <c r="BY114" s="898"/>
      <c r="BZ114" s="898"/>
      <c r="CA114" s="898">
        <v>114018127</v>
      </c>
      <c r="CB114" s="898"/>
      <c r="CC114" s="898"/>
      <c r="CD114" s="898"/>
      <c r="CE114" s="898"/>
      <c r="CF114" s="892">
        <v>53.8</v>
      </c>
      <c r="CG114" s="893"/>
      <c r="CH114" s="893"/>
      <c r="CI114" s="893"/>
      <c r="CJ114" s="893"/>
      <c r="CK114" s="923"/>
      <c r="CL114" s="924"/>
      <c r="CM114" s="894" t="s">
        <v>420</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t="s">
        <v>404</v>
      </c>
      <c r="DH114" s="898"/>
      <c r="DI114" s="898"/>
      <c r="DJ114" s="898"/>
      <c r="DK114" s="898"/>
      <c r="DL114" s="898" t="s">
        <v>413</v>
      </c>
      <c r="DM114" s="898"/>
      <c r="DN114" s="898"/>
      <c r="DO114" s="898"/>
      <c r="DP114" s="898"/>
      <c r="DQ114" s="898" t="s">
        <v>206</v>
      </c>
      <c r="DR114" s="898"/>
      <c r="DS114" s="898"/>
      <c r="DT114" s="898"/>
      <c r="DU114" s="898"/>
      <c r="DV114" s="899" t="s">
        <v>206</v>
      </c>
      <c r="DW114" s="899"/>
      <c r="DX114" s="899"/>
      <c r="DY114" s="899"/>
      <c r="DZ114" s="900"/>
    </row>
    <row r="115" spans="1:130" s="217" customFormat="1" ht="26.25" customHeight="1" x14ac:dyDescent="0.2">
      <c r="A115" s="939"/>
      <c r="B115" s="940"/>
      <c r="C115" s="928" t="s">
        <v>421</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2107783</v>
      </c>
      <c r="AB115" s="931"/>
      <c r="AC115" s="931"/>
      <c r="AD115" s="931"/>
      <c r="AE115" s="932"/>
      <c r="AF115" s="933">
        <v>1788237</v>
      </c>
      <c r="AG115" s="931"/>
      <c r="AH115" s="931"/>
      <c r="AI115" s="931"/>
      <c r="AJ115" s="932"/>
      <c r="AK115" s="933">
        <v>1507300</v>
      </c>
      <c r="AL115" s="931"/>
      <c r="AM115" s="931"/>
      <c r="AN115" s="931"/>
      <c r="AO115" s="932"/>
      <c r="AP115" s="934">
        <v>0.7</v>
      </c>
      <c r="AQ115" s="935"/>
      <c r="AR115" s="935"/>
      <c r="AS115" s="935"/>
      <c r="AT115" s="936"/>
      <c r="AU115" s="878"/>
      <c r="AV115" s="879"/>
      <c r="AW115" s="879"/>
      <c r="AX115" s="879"/>
      <c r="AY115" s="879"/>
      <c r="AZ115" s="927" t="s">
        <v>422</v>
      </c>
      <c r="BA115" s="928"/>
      <c r="BB115" s="928"/>
      <c r="BC115" s="928"/>
      <c r="BD115" s="928"/>
      <c r="BE115" s="928"/>
      <c r="BF115" s="928"/>
      <c r="BG115" s="928"/>
      <c r="BH115" s="928"/>
      <c r="BI115" s="928"/>
      <c r="BJ115" s="928"/>
      <c r="BK115" s="928"/>
      <c r="BL115" s="928"/>
      <c r="BM115" s="928"/>
      <c r="BN115" s="928"/>
      <c r="BO115" s="928"/>
      <c r="BP115" s="929"/>
      <c r="BQ115" s="897">
        <v>1204904</v>
      </c>
      <c r="BR115" s="898"/>
      <c r="BS115" s="898"/>
      <c r="BT115" s="898"/>
      <c r="BU115" s="898"/>
      <c r="BV115" s="898">
        <v>767948</v>
      </c>
      <c r="BW115" s="898"/>
      <c r="BX115" s="898"/>
      <c r="BY115" s="898"/>
      <c r="BZ115" s="898"/>
      <c r="CA115" s="898">
        <v>765870</v>
      </c>
      <c r="CB115" s="898"/>
      <c r="CC115" s="898"/>
      <c r="CD115" s="898"/>
      <c r="CE115" s="898"/>
      <c r="CF115" s="892">
        <v>0.4</v>
      </c>
      <c r="CG115" s="893"/>
      <c r="CH115" s="893"/>
      <c r="CI115" s="893"/>
      <c r="CJ115" s="893"/>
      <c r="CK115" s="923"/>
      <c r="CL115" s="924"/>
      <c r="CM115" s="927" t="s">
        <v>423</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404</v>
      </c>
      <c r="DH115" s="898"/>
      <c r="DI115" s="898"/>
      <c r="DJ115" s="898"/>
      <c r="DK115" s="898"/>
      <c r="DL115" s="898" t="s">
        <v>404</v>
      </c>
      <c r="DM115" s="898"/>
      <c r="DN115" s="898"/>
      <c r="DO115" s="898"/>
      <c r="DP115" s="898"/>
      <c r="DQ115" s="898" t="s">
        <v>405</v>
      </c>
      <c r="DR115" s="898"/>
      <c r="DS115" s="898"/>
      <c r="DT115" s="898"/>
      <c r="DU115" s="898"/>
      <c r="DV115" s="899" t="s">
        <v>404</v>
      </c>
      <c r="DW115" s="899"/>
      <c r="DX115" s="899"/>
      <c r="DY115" s="899"/>
      <c r="DZ115" s="900"/>
    </row>
    <row r="116" spans="1:130" s="217" customFormat="1" ht="26.25" customHeight="1" x14ac:dyDescent="0.2">
      <c r="A116" s="941"/>
      <c r="B116" s="942"/>
      <c r="C116" s="943" t="s">
        <v>424</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v>8647</v>
      </c>
      <c r="AB116" s="931"/>
      <c r="AC116" s="931"/>
      <c r="AD116" s="931"/>
      <c r="AE116" s="932"/>
      <c r="AF116" s="933">
        <v>4429</v>
      </c>
      <c r="AG116" s="931"/>
      <c r="AH116" s="931"/>
      <c r="AI116" s="931"/>
      <c r="AJ116" s="932"/>
      <c r="AK116" s="933">
        <v>583</v>
      </c>
      <c r="AL116" s="931"/>
      <c r="AM116" s="931"/>
      <c r="AN116" s="931"/>
      <c r="AO116" s="932"/>
      <c r="AP116" s="934">
        <v>0</v>
      </c>
      <c r="AQ116" s="935"/>
      <c r="AR116" s="935"/>
      <c r="AS116" s="935"/>
      <c r="AT116" s="936"/>
      <c r="AU116" s="878"/>
      <c r="AV116" s="879"/>
      <c r="AW116" s="879"/>
      <c r="AX116" s="879"/>
      <c r="AY116" s="879"/>
      <c r="AZ116" s="945" t="s">
        <v>425</v>
      </c>
      <c r="BA116" s="946"/>
      <c r="BB116" s="946"/>
      <c r="BC116" s="946"/>
      <c r="BD116" s="946"/>
      <c r="BE116" s="946"/>
      <c r="BF116" s="946"/>
      <c r="BG116" s="946"/>
      <c r="BH116" s="946"/>
      <c r="BI116" s="946"/>
      <c r="BJ116" s="946"/>
      <c r="BK116" s="946"/>
      <c r="BL116" s="946"/>
      <c r="BM116" s="946"/>
      <c r="BN116" s="946"/>
      <c r="BO116" s="946"/>
      <c r="BP116" s="947"/>
      <c r="BQ116" s="897" t="s">
        <v>405</v>
      </c>
      <c r="BR116" s="898"/>
      <c r="BS116" s="898"/>
      <c r="BT116" s="898"/>
      <c r="BU116" s="898"/>
      <c r="BV116" s="898" t="s">
        <v>409</v>
      </c>
      <c r="BW116" s="898"/>
      <c r="BX116" s="898"/>
      <c r="BY116" s="898"/>
      <c r="BZ116" s="898"/>
      <c r="CA116" s="898" t="s">
        <v>405</v>
      </c>
      <c r="CB116" s="898"/>
      <c r="CC116" s="898"/>
      <c r="CD116" s="898"/>
      <c r="CE116" s="898"/>
      <c r="CF116" s="892" t="s">
        <v>206</v>
      </c>
      <c r="CG116" s="893"/>
      <c r="CH116" s="893"/>
      <c r="CI116" s="893"/>
      <c r="CJ116" s="893"/>
      <c r="CK116" s="923"/>
      <c r="CL116" s="924"/>
      <c r="CM116" s="894" t="s">
        <v>426</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206</v>
      </c>
      <c r="DH116" s="898"/>
      <c r="DI116" s="898"/>
      <c r="DJ116" s="898"/>
      <c r="DK116" s="898"/>
      <c r="DL116" s="898" t="s">
        <v>405</v>
      </c>
      <c r="DM116" s="898"/>
      <c r="DN116" s="898"/>
      <c r="DO116" s="898"/>
      <c r="DP116" s="898"/>
      <c r="DQ116" s="898" t="s">
        <v>206</v>
      </c>
      <c r="DR116" s="898"/>
      <c r="DS116" s="898"/>
      <c r="DT116" s="898"/>
      <c r="DU116" s="898"/>
      <c r="DV116" s="899" t="s">
        <v>409</v>
      </c>
      <c r="DW116" s="899"/>
      <c r="DX116" s="899"/>
      <c r="DY116" s="899"/>
      <c r="DZ116" s="900"/>
    </row>
    <row r="117" spans="1:130" s="217" customFormat="1" ht="26.25" customHeight="1" x14ac:dyDescent="0.2">
      <c r="A117" s="882" t="s">
        <v>148</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427</v>
      </c>
      <c r="Z117" s="864"/>
      <c r="AA117" s="954">
        <v>68061855</v>
      </c>
      <c r="AB117" s="955"/>
      <c r="AC117" s="955"/>
      <c r="AD117" s="955"/>
      <c r="AE117" s="956"/>
      <c r="AF117" s="957">
        <v>67326462</v>
      </c>
      <c r="AG117" s="955"/>
      <c r="AH117" s="955"/>
      <c r="AI117" s="955"/>
      <c r="AJ117" s="956"/>
      <c r="AK117" s="957">
        <v>68179013</v>
      </c>
      <c r="AL117" s="955"/>
      <c r="AM117" s="955"/>
      <c r="AN117" s="955"/>
      <c r="AO117" s="956"/>
      <c r="AP117" s="958"/>
      <c r="AQ117" s="959"/>
      <c r="AR117" s="959"/>
      <c r="AS117" s="959"/>
      <c r="AT117" s="960"/>
      <c r="AU117" s="878"/>
      <c r="AV117" s="879"/>
      <c r="AW117" s="879"/>
      <c r="AX117" s="879"/>
      <c r="AY117" s="879"/>
      <c r="AZ117" s="927" t="s">
        <v>428</v>
      </c>
      <c r="BA117" s="928"/>
      <c r="BB117" s="928"/>
      <c r="BC117" s="928"/>
      <c r="BD117" s="928"/>
      <c r="BE117" s="928"/>
      <c r="BF117" s="928"/>
      <c r="BG117" s="928"/>
      <c r="BH117" s="928"/>
      <c r="BI117" s="928"/>
      <c r="BJ117" s="928"/>
      <c r="BK117" s="928"/>
      <c r="BL117" s="928"/>
      <c r="BM117" s="928"/>
      <c r="BN117" s="928"/>
      <c r="BO117" s="928"/>
      <c r="BP117" s="929"/>
      <c r="BQ117" s="897" t="s">
        <v>404</v>
      </c>
      <c r="BR117" s="898"/>
      <c r="BS117" s="898"/>
      <c r="BT117" s="898"/>
      <c r="BU117" s="898"/>
      <c r="BV117" s="898" t="s">
        <v>206</v>
      </c>
      <c r="BW117" s="898"/>
      <c r="BX117" s="898"/>
      <c r="BY117" s="898"/>
      <c r="BZ117" s="898"/>
      <c r="CA117" s="898" t="s">
        <v>206</v>
      </c>
      <c r="CB117" s="898"/>
      <c r="CC117" s="898"/>
      <c r="CD117" s="898"/>
      <c r="CE117" s="898"/>
      <c r="CF117" s="892" t="s">
        <v>206</v>
      </c>
      <c r="CG117" s="893"/>
      <c r="CH117" s="893"/>
      <c r="CI117" s="893"/>
      <c r="CJ117" s="893"/>
      <c r="CK117" s="923"/>
      <c r="CL117" s="924"/>
      <c r="CM117" s="894" t="s">
        <v>429</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206</v>
      </c>
      <c r="DH117" s="898"/>
      <c r="DI117" s="898"/>
      <c r="DJ117" s="898"/>
      <c r="DK117" s="898"/>
      <c r="DL117" s="898" t="s">
        <v>206</v>
      </c>
      <c r="DM117" s="898"/>
      <c r="DN117" s="898"/>
      <c r="DO117" s="898"/>
      <c r="DP117" s="898"/>
      <c r="DQ117" s="898" t="s">
        <v>206</v>
      </c>
      <c r="DR117" s="898"/>
      <c r="DS117" s="898"/>
      <c r="DT117" s="898"/>
      <c r="DU117" s="898"/>
      <c r="DV117" s="899" t="s">
        <v>206</v>
      </c>
      <c r="DW117" s="899"/>
      <c r="DX117" s="899"/>
      <c r="DY117" s="899"/>
      <c r="DZ117" s="900"/>
    </row>
    <row r="118" spans="1:130" s="217" customFormat="1" ht="26.25" customHeight="1" x14ac:dyDescent="0.2">
      <c r="A118" s="882" t="s">
        <v>399</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397</v>
      </c>
      <c r="AB118" s="863"/>
      <c r="AC118" s="863"/>
      <c r="AD118" s="863"/>
      <c r="AE118" s="864"/>
      <c r="AF118" s="862" t="s">
        <v>294</v>
      </c>
      <c r="AG118" s="863"/>
      <c r="AH118" s="863"/>
      <c r="AI118" s="863"/>
      <c r="AJ118" s="864"/>
      <c r="AK118" s="862" t="s">
        <v>293</v>
      </c>
      <c r="AL118" s="863"/>
      <c r="AM118" s="863"/>
      <c r="AN118" s="863"/>
      <c r="AO118" s="864"/>
      <c r="AP118" s="949" t="s">
        <v>398</v>
      </c>
      <c r="AQ118" s="950"/>
      <c r="AR118" s="950"/>
      <c r="AS118" s="950"/>
      <c r="AT118" s="951"/>
      <c r="AU118" s="878"/>
      <c r="AV118" s="879"/>
      <c r="AW118" s="879"/>
      <c r="AX118" s="879"/>
      <c r="AY118" s="879"/>
      <c r="AZ118" s="952" t="s">
        <v>430</v>
      </c>
      <c r="BA118" s="943"/>
      <c r="BB118" s="943"/>
      <c r="BC118" s="943"/>
      <c r="BD118" s="943"/>
      <c r="BE118" s="943"/>
      <c r="BF118" s="943"/>
      <c r="BG118" s="943"/>
      <c r="BH118" s="943"/>
      <c r="BI118" s="943"/>
      <c r="BJ118" s="943"/>
      <c r="BK118" s="943"/>
      <c r="BL118" s="943"/>
      <c r="BM118" s="943"/>
      <c r="BN118" s="943"/>
      <c r="BO118" s="943"/>
      <c r="BP118" s="944"/>
      <c r="BQ118" s="969" t="s">
        <v>404</v>
      </c>
      <c r="BR118" s="970"/>
      <c r="BS118" s="970"/>
      <c r="BT118" s="970"/>
      <c r="BU118" s="970"/>
      <c r="BV118" s="970" t="s">
        <v>206</v>
      </c>
      <c r="BW118" s="970"/>
      <c r="BX118" s="970"/>
      <c r="BY118" s="970"/>
      <c r="BZ118" s="970"/>
      <c r="CA118" s="970" t="s">
        <v>404</v>
      </c>
      <c r="CB118" s="970"/>
      <c r="CC118" s="970"/>
      <c r="CD118" s="970"/>
      <c r="CE118" s="970"/>
      <c r="CF118" s="892" t="s">
        <v>206</v>
      </c>
      <c r="CG118" s="893"/>
      <c r="CH118" s="893"/>
      <c r="CI118" s="893"/>
      <c r="CJ118" s="893"/>
      <c r="CK118" s="923"/>
      <c r="CL118" s="924"/>
      <c r="CM118" s="894" t="s">
        <v>431</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206</v>
      </c>
      <c r="DH118" s="898"/>
      <c r="DI118" s="898"/>
      <c r="DJ118" s="898"/>
      <c r="DK118" s="898"/>
      <c r="DL118" s="898" t="s">
        <v>206</v>
      </c>
      <c r="DM118" s="898"/>
      <c r="DN118" s="898"/>
      <c r="DO118" s="898"/>
      <c r="DP118" s="898"/>
      <c r="DQ118" s="898" t="s">
        <v>206</v>
      </c>
      <c r="DR118" s="898"/>
      <c r="DS118" s="898"/>
      <c r="DT118" s="898"/>
      <c r="DU118" s="898"/>
      <c r="DV118" s="899" t="s">
        <v>405</v>
      </c>
      <c r="DW118" s="899"/>
      <c r="DX118" s="899"/>
      <c r="DY118" s="899"/>
      <c r="DZ118" s="900"/>
    </row>
    <row r="119" spans="1:130" s="217" customFormat="1" ht="26.25" customHeight="1" x14ac:dyDescent="0.2">
      <c r="A119" s="1034" t="s">
        <v>402</v>
      </c>
      <c r="B119" s="922"/>
      <c r="C119" s="901" t="s">
        <v>403</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t="s">
        <v>404</v>
      </c>
      <c r="AB119" s="870"/>
      <c r="AC119" s="870"/>
      <c r="AD119" s="870"/>
      <c r="AE119" s="871"/>
      <c r="AF119" s="872" t="s">
        <v>206</v>
      </c>
      <c r="AG119" s="870"/>
      <c r="AH119" s="870"/>
      <c r="AI119" s="870"/>
      <c r="AJ119" s="871"/>
      <c r="AK119" s="872" t="s">
        <v>206</v>
      </c>
      <c r="AL119" s="870"/>
      <c r="AM119" s="870"/>
      <c r="AN119" s="870"/>
      <c r="AO119" s="871"/>
      <c r="AP119" s="873" t="s">
        <v>404</v>
      </c>
      <c r="AQ119" s="874"/>
      <c r="AR119" s="874"/>
      <c r="AS119" s="874"/>
      <c r="AT119" s="875"/>
      <c r="AU119" s="880"/>
      <c r="AV119" s="881"/>
      <c r="AW119" s="881"/>
      <c r="AX119" s="881"/>
      <c r="AY119" s="881"/>
      <c r="AZ119" s="248" t="s">
        <v>148</v>
      </c>
      <c r="BA119" s="248"/>
      <c r="BB119" s="248"/>
      <c r="BC119" s="248"/>
      <c r="BD119" s="248"/>
      <c r="BE119" s="248"/>
      <c r="BF119" s="248"/>
      <c r="BG119" s="248"/>
      <c r="BH119" s="248"/>
      <c r="BI119" s="248"/>
      <c r="BJ119" s="248"/>
      <c r="BK119" s="248"/>
      <c r="BL119" s="248"/>
      <c r="BM119" s="248"/>
      <c r="BN119" s="248"/>
      <c r="BO119" s="953" t="s">
        <v>432</v>
      </c>
      <c r="BP119" s="977"/>
      <c r="BQ119" s="969">
        <v>844923370</v>
      </c>
      <c r="BR119" s="970"/>
      <c r="BS119" s="970"/>
      <c r="BT119" s="970"/>
      <c r="BU119" s="970"/>
      <c r="BV119" s="970">
        <v>832343740</v>
      </c>
      <c r="BW119" s="970"/>
      <c r="BX119" s="970"/>
      <c r="BY119" s="970"/>
      <c r="BZ119" s="970"/>
      <c r="CA119" s="970">
        <v>824438834</v>
      </c>
      <c r="CB119" s="970"/>
      <c r="CC119" s="970"/>
      <c r="CD119" s="970"/>
      <c r="CE119" s="970"/>
      <c r="CF119" s="971"/>
      <c r="CG119" s="972"/>
      <c r="CH119" s="972"/>
      <c r="CI119" s="972"/>
      <c r="CJ119" s="973"/>
      <c r="CK119" s="925"/>
      <c r="CL119" s="926"/>
      <c r="CM119" s="974" t="s">
        <v>433</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v>121053</v>
      </c>
      <c r="DH119" s="898"/>
      <c r="DI119" s="898"/>
      <c r="DJ119" s="898"/>
      <c r="DK119" s="898"/>
      <c r="DL119" s="898">
        <v>103921</v>
      </c>
      <c r="DM119" s="898"/>
      <c r="DN119" s="898"/>
      <c r="DO119" s="898"/>
      <c r="DP119" s="898"/>
      <c r="DQ119" s="898">
        <v>98967</v>
      </c>
      <c r="DR119" s="898"/>
      <c r="DS119" s="898"/>
      <c r="DT119" s="898"/>
      <c r="DU119" s="898"/>
      <c r="DV119" s="899">
        <v>0</v>
      </c>
      <c r="DW119" s="899"/>
      <c r="DX119" s="899"/>
      <c r="DY119" s="899"/>
      <c r="DZ119" s="900"/>
    </row>
    <row r="120" spans="1:130" s="217" customFormat="1" ht="26.25" customHeight="1" x14ac:dyDescent="0.2">
      <c r="A120" s="1035"/>
      <c r="B120" s="924"/>
      <c r="C120" s="894" t="s">
        <v>408</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404</v>
      </c>
      <c r="AB120" s="931"/>
      <c r="AC120" s="931"/>
      <c r="AD120" s="931"/>
      <c r="AE120" s="932"/>
      <c r="AF120" s="933" t="s">
        <v>206</v>
      </c>
      <c r="AG120" s="931"/>
      <c r="AH120" s="931"/>
      <c r="AI120" s="931"/>
      <c r="AJ120" s="932"/>
      <c r="AK120" s="933" t="s">
        <v>206</v>
      </c>
      <c r="AL120" s="931"/>
      <c r="AM120" s="931"/>
      <c r="AN120" s="931"/>
      <c r="AO120" s="932"/>
      <c r="AP120" s="934" t="s">
        <v>206</v>
      </c>
      <c r="AQ120" s="935"/>
      <c r="AR120" s="935"/>
      <c r="AS120" s="935"/>
      <c r="AT120" s="936"/>
      <c r="AU120" s="961" t="s">
        <v>434</v>
      </c>
      <c r="AV120" s="962"/>
      <c r="AW120" s="962"/>
      <c r="AX120" s="962"/>
      <c r="AY120" s="963"/>
      <c r="AZ120" s="918" t="s">
        <v>435</v>
      </c>
      <c r="BA120" s="867"/>
      <c r="BB120" s="867"/>
      <c r="BC120" s="867"/>
      <c r="BD120" s="867"/>
      <c r="BE120" s="867"/>
      <c r="BF120" s="867"/>
      <c r="BG120" s="867"/>
      <c r="BH120" s="867"/>
      <c r="BI120" s="867"/>
      <c r="BJ120" s="867"/>
      <c r="BK120" s="867"/>
      <c r="BL120" s="867"/>
      <c r="BM120" s="867"/>
      <c r="BN120" s="867"/>
      <c r="BO120" s="867"/>
      <c r="BP120" s="868"/>
      <c r="BQ120" s="904">
        <v>60803779</v>
      </c>
      <c r="BR120" s="905"/>
      <c r="BS120" s="905"/>
      <c r="BT120" s="905"/>
      <c r="BU120" s="905"/>
      <c r="BV120" s="905">
        <v>62932447</v>
      </c>
      <c r="BW120" s="905"/>
      <c r="BX120" s="905"/>
      <c r="BY120" s="905"/>
      <c r="BZ120" s="905"/>
      <c r="CA120" s="905">
        <v>56910992</v>
      </c>
      <c r="CB120" s="905"/>
      <c r="CC120" s="905"/>
      <c r="CD120" s="905"/>
      <c r="CE120" s="905"/>
      <c r="CF120" s="919">
        <v>26.8</v>
      </c>
      <c r="CG120" s="920"/>
      <c r="CH120" s="920"/>
      <c r="CI120" s="920"/>
      <c r="CJ120" s="920"/>
      <c r="CK120" s="978" t="s">
        <v>436</v>
      </c>
      <c r="CL120" s="979"/>
      <c r="CM120" s="979"/>
      <c r="CN120" s="979"/>
      <c r="CO120" s="980"/>
      <c r="CP120" s="986" t="s">
        <v>376</v>
      </c>
      <c r="CQ120" s="987"/>
      <c r="CR120" s="987"/>
      <c r="CS120" s="987"/>
      <c r="CT120" s="987"/>
      <c r="CU120" s="987"/>
      <c r="CV120" s="987"/>
      <c r="CW120" s="987"/>
      <c r="CX120" s="987"/>
      <c r="CY120" s="987"/>
      <c r="CZ120" s="987"/>
      <c r="DA120" s="987"/>
      <c r="DB120" s="987"/>
      <c r="DC120" s="987"/>
      <c r="DD120" s="987"/>
      <c r="DE120" s="987"/>
      <c r="DF120" s="988"/>
      <c r="DG120" s="904" t="s">
        <v>404</v>
      </c>
      <c r="DH120" s="905"/>
      <c r="DI120" s="905"/>
      <c r="DJ120" s="905"/>
      <c r="DK120" s="905"/>
      <c r="DL120" s="905" t="s">
        <v>206</v>
      </c>
      <c r="DM120" s="905"/>
      <c r="DN120" s="905"/>
      <c r="DO120" s="905"/>
      <c r="DP120" s="905"/>
      <c r="DQ120" s="905" t="s">
        <v>404</v>
      </c>
      <c r="DR120" s="905"/>
      <c r="DS120" s="905"/>
      <c r="DT120" s="905"/>
      <c r="DU120" s="905"/>
      <c r="DV120" s="906" t="s">
        <v>206</v>
      </c>
      <c r="DW120" s="906"/>
      <c r="DX120" s="906"/>
      <c r="DY120" s="906"/>
      <c r="DZ120" s="907"/>
    </row>
    <row r="121" spans="1:130" s="217" customFormat="1" ht="26.25" customHeight="1" x14ac:dyDescent="0.2">
      <c r="A121" s="1035"/>
      <c r="B121" s="924"/>
      <c r="C121" s="945" t="s">
        <v>437</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2087735</v>
      </c>
      <c r="AB121" s="931"/>
      <c r="AC121" s="931"/>
      <c r="AD121" s="931"/>
      <c r="AE121" s="932"/>
      <c r="AF121" s="933">
        <v>1770919</v>
      </c>
      <c r="AG121" s="931"/>
      <c r="AH121" s="931"/>
      <c r="AI121" s="931"/>
      <c r="AJ121" s="932"/>
      <c r="AK121" s="933">
        <v>1492302</v>
      </c>
      <c r="AL121" s="931"/>
      <c r="AM121" s="931"/>
      <c r="AN121" s="931"/>
      <c r="AO121" s="932"/>
      <c r="AP121" s="934">
        <v>0.7</v>
      </c>
      <c r="AQ121" s="935"/>
      <c r="AR121" s="935"/>
      <c r="AS121" s="935"/>
      <c r="AT121" s="936"/>
      <c r="AU121" s="964"/>
      <c r="AV121" s="965"/>
      <c r="AW121" s="965"/>
      <c r="AX121" s="965"/>
      <c r="AY121" s="966"/>
      <c r="AZ121" s="927" t="s">
        <v>438</v>
      </c>
      <c r="BA121" s="928"/>
      <c r="BB121" s="928"/>
      <c r="BC121" s="928"/>
      <c r="BD121" s="928"/>
      <c r="BE121" s="928"/>
      <c r="BF121" s="928"/>
      <c r="BG121" s="928"/>
      <c r="BH121" s="928"/>
      <c r="BI121" s="928"/>
      <c r="BJ121" s="928"/>
      <c r="BK121" s="928"/>
      <c r="BL121" s="928"/>
      <c r="BM121" s="928"/>
      <c r="BN121" s="928"/>
      <c r="BO121" s="928"/>
      <c r="BP121" s="929"/>
      <c r="BQ121" s="897">
        <v>16107811</v>
      </c>
      <c r="BR121" s="898"/>
      <c r="BS121" s="898"/>
      <c r="BT121" s="898"/>
      <c r="BU121" s="898"/>
      <c r="BV121" s="898">
        <v>15257948</v>
      </c>
      <c r="BW121" s="898"/>
      <c r="BX121" s="898"/>
      <c r="BY121" s="898"/>
      <c r="BZ121" s="898"/>
      <c r="CA121" s="898">
        <v>14769369</v>
      </c>
      <c r="CB121" s="898"/>
      <c r="CC121" s="898"/>
      <c r="CD121" s="898"/>
      <c r="CE121" s="898"/>
      <c r="CF121" s="892">
        <v>7</v>
      </c>
      <c r="CG121" s="893"/>
      <c r="CH121" s="893"/>
      <c r="CI121" s="893"/>
      <c r="CJ121" s="893"/>
      <c r="CK121" s="981"/>
      <c r="CL121" s="982"/>
      <c r="CM121" s="982"/>
      <c r="CN121" s="982"/>
      <c r="CO121" s="983"/>
      <c r="CP121" s="991" t="s">
        <v>439</v>
      </c>
      <c r="CQ121" s="992"/>
      <c r="CR121" s="992"/>
      <c r="CS121" s="992"/>
      <c r="CT121" s="992"/>
      <c r="CU121" s="992"/>
      <c r="CV121" s="992"/>
      <c r="CW121" s="992"/>
      <c r="CX121" s="992"/>
      <c r="CY121" s="992"/>
      <c r="CZ121" s="992"/>
      <c r="DA121" s="992"/>
      <c r="DB121" s="992"/>
      <c r="DC121" s="992"/>
      <c r="DD121" s="992"/>
      <c r="DE121" s="992"/>
      <c r="DF121" s="993"/>
      <c r="DG121" s="897" t="s">
        <v>404</v>
      </c>
      <c r="DH121" s="898"/>
      <c r="DI121" s="898"/>
      <c r="DJ121" s="898"/>
      <c r="DK121" s="898"/>
      <c r="DL121" s="898" t="s">
        <v>206</v>
      </c>
      <c r="DM121" s="898"/>
      <c r="DN121" s="898"/>
      <c r="DO121" s="898"/>
      <c r="DP121" s="898"/>
      <c r="DQ121" s="898" t="s">
        <v>404</v>
      </c>
      <c r="DR121" s="898"/>
      <c r="DS121" s="898"/>
      <c r="DT121" s="898"/>
      <c r="DU121" s="898"/>
      <c r="DV121" s="899" t="s">
        <v>404</v>
      </c>
      <c r="DW121" s="899"/>
      <c r="DX121" s="899"/>
      <c r="DY121" s="899"/>
      <c r="DZ121" s="900"/>
    </row>
    <row r="122" spans="1:130" s="217" customFormat="1" ht="26.25" customHeight="1" x14ac:dyDescent="0.2">
      <c r="A122" s="1035"/>
      <c r="B122" s="924"/>
      <c r="C122" s="894" t="s">
        <v>420</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206</v>
      </c>
      <c r="AB122" s="931"/>
      <c r="AC122" s="931"/>
      <c r="AD122" s="931"/>
      <c r="AE122" s="932"/>
      <c r="AF122" s="933" t="s">
        <v>404</v>
      </c>
      <c r="AG122" s="931"/>
      <c r="AH122" s="931"/>
      <c r="AI122" s="931"/>
      <c r="AJ122" s="932"/>
      <c r="AK122" s="933" t="s">
        <v>404</v>
      </c>
      <c r="AL122" s="931"/>
      <c r="AM122" s="931"/>
      <c r="AN122" s="931"/>
      <c r="AO122" s="932"/>
      <c r="AP122" s="934" t="s">
        <v>206</v>
      </c>
      <c r="AQ122" s="935"/>
      <c r="AR122" s="935"/>
      <c r="AS122" s="935"/>
      <c r="AT122" s="936"/>
      <c r="AU122" s="964"/>
      <c r="AV122" s="965"/>
      <c r="AW122" s="965"/>
      <c r="AX122" s="965"/>
      <c r="AY122" s="966"/>
      <c r="AZ122" s="952" t="s">
        <v>440</v>
      </c>
      <c r="BA122" s="943"/>
      <c r="BB122" s="943"/>
      <c r="BC122" s="943"/>
      <c r="BD122" s="943"/>
      <c r="BE122" s="943"/>
      <c r="BF122" s="943"/>
      <c r="BG122" s="943"/>
      <c r="BH122" s="943"/>
      <c r="BI122" s="943"/>
      <c r="BJ122" s="943"/>
      <c r="BK122" s="943"/>
      <c r="BL122" s="943"/>
      <c r="BM122" s="943"/>
      <c r="BN122" s="943"/>
      <c r="BO122" s="943"/>
      <c r="BP122" s="944"/>
      <c r="BQ122" s="969">
        <v>536032583</v>
      </c>
      <c r="BR122" s="970"/>
      <c r="BS122" s="970"/>
      <c r="BT122" s="970"/>
      <c r="BU122" s="970"/>
      <c r="BV122" s="970">
        <v>525119209</v>
      </c>
      <c r="BW122" s="970"/>
      <c r="BX122" s="970"/>
      <c r="BY122" s="970"/>
      <c r="BZ122" s="970"/>
      <c r="CA122" s="970">
        <v>514771384</v>
      </c>
      <c r="CB122" s="970"/>
      <c r="CC122" s="970"/>
      <c r="CD122" s="970"/>
      <c r="CE122" s="970"/>
      <c r="CF122" s="989">
        <v>242.7</v>
      </c>
      <c r="CG122" s="990"/>
      <c r="CH122" s="990"/>
      <c r="CI122" s="990"/>
      <c r="CJ122" s="990"/>
      <c r="CK122" s="981"/>
      <c r="CL122" s="982"/>
      <c r="CM122" s="982"/>
      <c r="CN122" s="982"/>
      <c r="CO122" s="983"/>
      <c r="CP122" s="991" t="s">
        <v>441</v>
      </c>
      <c r="CQ122" s="992"/>
      <c r="CR122" s="992"/>
      <c r="CS122" s="992"/>
      <c r="CT122" s="992"/>
      <c r="CU122" s="992"/>
      <c r="CV122" s="992"/>
      <c r="CW122" s="992"/>
      <c r="CX122" s="992"/>
      <c r="CY122" s="992"/>
      <c r="CZ122" s="992"/>
      <c r="DA122" s="992"/>
      <c r="DB122" s="992"/>
      <c r="DC122" s="992"/>
      <c r="DD122" s="992"/>
      <c r="DE122" s="992"/>
      <c r="DF122" s="993"/>
      <c r="DG122" s="897" t="s">
        <v>404</v>
      </c>
      <c r="DH122" s="898"/>
      <c r="DI122" s="898"/>
      <c r="DJ122" s="898"/>
      <c r="DK122" s="898"/>
      <c r="DL122" s="898" t="s">
        <v>206</v>
      </c>
      <c r="DM122" s="898"/>
      <c r="DN122" s="898"/>
      <c r="DO122" s="898"/>
      <c r="DP122" s="898"/>
      <c r="DQ122" s="898" t="s">
        <v>206</v>
      </c>
      <c r="DR122" s="898"/>
      <c r="DS122" s="898"/>
      <c r="DT122" s="898"/>
      <c r="DU122" s="898"/>
      <c r="DV122" s="899" t="s">
        <v>206</v>
      </c>
      <c r="DW122" s="899"/>
      <c r="DX122" s="899"/>
      <c r="DY122" s="899"/>
      <c r="DZ122" s="900"/>
    </row>
    <row r="123" spans="1:130" s="217" customFormat="1" ht="26.25" customHeight="1" x14ac:dyDescent="0.2">
      <c r="A123" s="1035"/>
      <c r="B123" s="924"/>
      <c r="C123" s="894" t="s">
        <v>426</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206</v>
      </c>
      <c r="AB123" s="931"/>
      <c r="AC123" s="931"/>
      <c r="AD123" s="931"/>
      <c r="AE123" s="932"/>
      <c r="AF123" s="933" t="s">
        <v>206</v>
      </c>
      <c r="AG123" s="931"/>
      <c r="AH123" s="931"/>
      <c r="AI123" s="931"/>
      <c r="AJ123" s="932"/>
      <c r="AK123" s="933" t="s">
        <v>206</v>
      </c>
      <c r="AL123" s="931"/>
      <c r="AM123" s="931"/>
      <c r="AN123" s="931"/>
      <c r="AO123" s="932"/>
      <c r="AP123" s="934" t="s">
        <v>206</v>
      </c>
      <c r="AQ123" s="935"/>
      <c r="AR123" s="935"/>
      <c r="AS123" s="935"/>
      <c r="AT123" s="936"/>
      <c r="AU123" s="967"/>
      <c r="AV123" s="968"/>
      <c r="AW123" s="968"/>
      <c r="AX123" s="968"/>
      <c r="AY123" s="968"/>
      <c r="AZ123" s="248" t="s">
        <v>148</v>
      </c>
      <c r="BA123" s="248"/>
      <c r="BB123" s="248"/>
      <c r="BC123" s="248"/>
      <c r="BD123" s="248"/>
      <c r="BE123" s="248"/>
      <c r="BF123" s="248"/>
      <c r="BG123" s="248"/>
      <c r="BH123" s="248"/>
      <c r="BI123" s="248"/>
      <c r="BJ123" s="248"/>
      <c r="BK123" s="248"/>
      <c r="BL123" s="248"/>
      <c r="BM123" s="248"/>
      <c r="BN123" s="248"/>
      <c r="BO123" s="953" t="s">
        <v>442</v>
      </c>
      <c r="BP123" s="977"/>
      <c r="BQ123" s="1041">
        <v>612944173</v>
      </c>
      <c r="BR123" s="1042"/>
      <c r="BS123" s="1042"/>
      <c r="BT123" s="1042"/>
      <c r="BU123" s="1042"/>
      <c r="BV123" s="1042">
        <v>603309604</v>
      </c>
      <c r="BW123" s="1042"/>
      <c r="BX123" s="1042"/>
      <c r="BY123" s="1042"/>
      <c r="BZ123" s="1042"/>
      <c r="CA123" s="1042">
        <v>586451745</v>
      </c>
      <c r="CB123" s="1042"/>
      <c r="CC123" s="1042"/>
      <c r="CD123" s="1042"/>
      <c r="CE123" s="1042"/>
      <c r="CF123" s="971"/>
      <c r="CG123" s="972"/>
      <c r="CH123" s="972"/>
      <c r="CI123" s="972"/>
      <c r="CJ123" s="973"/>
      <c r="CK123" s="981"/>
      <c r="CL123" s="982"/>
      <c r="CM123" s="982"/>
      <c r="CN123" s="982"/>
      <c r="CO123" s="983"/>
      <c r="CP123" s="991"/>
      <c r="CQ123" s="992"/>
      <c r="CR123" s="992"/>
      <c r="CS123" s="992"/>
      <c r="CT123" s="992"/>
      <c r="CU123" s="992"/>
      <c r="CV123" s="992"/>
      <c r="CW123" s="992"/>
      <c r="CX123" s="992"/>
      <c r="CY123" s="992"/>
      <c r="CZ123" s="992"/>
      <c r="DA123" s="992"/>
      <c r="DB123" s="992"/>
      <c r="DC123" s="992"/>
      <c r="DD123" s="992"/>
      <c r="DE123" s="992"/>
      <c r="DF123" s="993"/>
      <c r="DG123" s="897"/>
      <c r="DH123" s="898"/>
      <c r="DI123" s="898"/>
      <c r="DJ123" s="898"/>
      <c r="DK123" s="898"/>
      <c r="DL123" s="898"/>
      <c r="DM123" s="898"/>
      <c r="DN123" s="898"/>
      <c r="DO123" s="898"/>
      <c r="DP123" s="898"/>
      <c r="DQ123" s="898"/>
      <c r="DR123" s="898"/>
      <c r="DS123" s="898"/>
      <c r="DT123" s="898"/>
      <c r="DU123" s="898"/>
      <c r="DV123" s="899"/>
      <c r="DW123" s="899"/>
      <c r="DX123" s="899"/>
      <c r="DY123" s="899"/>
      <c r="DZ123" s="900"/>
    </row>
    <row r="124" spans="1:130" s="217" customFormat="1" ht="26.25" customHeight="1" thickBot="1" x14ac:dyDescent="0.25">
      <c r="A124" s="1035"/>
      <c r="B124" s="924"/>
      <c r="C124" s="894" t="s">
        <v>429</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206</v>
      </c>
      <c r="AB124" s="931"/>
      <c r="AC124" s="931"/>
      <c r="AD124" s="931"/>
      <c r="AE124" s="932"/>
      <c r="AF124" s="933" t="s">
        <v>206</v>
      </c>
      <c r="AG124" s="931"/>
      <c r="AH124" s="931"/>
      <c r="AI124" s="931"/>
      <c r="AJ124" s="932"/>
      <c r="AK124" s="933" t="s">
        <v>206</v>
      </c>
      <c r="AL124" s="931"/>
      <c r="AM124" s="931"/>
      <c r="AN124" s="931"/>
      <c r="AO124" s="932"/>
      <c r="AP124" s="934" t="s">
        <v>206</v>
      </c>
      <c r="AQ124" s="935"/>
      <c r="AR124" s="935"/>
      <c r="AS124" s="935"/>
      <c r="AT124" s="936"/>
      <c r="AU124" s="1037" t="s">
        <v>443</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106.6</v>
      </c>
      <c r="BR124" s="1001"/>
      <c r="BS124" s="1001"/>
      <c r="BT124" s="1001"/>
      <c r="BU124" s="1001"/>
      <c r="BV124" s="1001">
        <v>107.1</v>
      </c>
      <c r="BW124" s="1001"/>
      <c r="BX124" s="1001"/>
      <c r="BY124" s="1001"/>
      <c r="BZ124" s="1001"/>
      <c r="CA124" s="1001">
        <v>112.2</v>
      </c>
      <c r="CB124" s="1001"/>
      <c r="CC124" s="1001"/>
      <c r="CD124" s="1001"/>
      <c r="CE124" s="1001"/>
      <c r="CF124" s="1002"/>
      <c r="CG124" s="1003"/>
      <c r="CH124" s="1003"/>
      <c r="CI124" s="1003"/>
      <c r="CJ124" s="1004"/>
      <c r="CK124" s="984"/>
      <c r="CL124" s="984"/>
      <c r="CM124" s="984"/>
      <c r="CN124" s="984"/>
      <c r="CO124" s="985"/>
      <c r="CP124" s="1005" t="s">
        <v>444</v>
      </c>
      <c r="CQ124" s="1006"/>
      <c r="CR124" s="1006"/>
      <c r="CS124" s="1006"/>
      <c r="CT124" s="1006"/>
      <c r="CU124" s="1006"/>
      <c r="CV124" s="1006"/>
      <c r="CW124" s="1006"/>
      <c r="CX124" s="1006"/>
      <c r="CY124" s="1006"/>
      <c r="CZ124" s="1006"/>
      <c r="DA124" s="1006"/>
      <c r="DB124" s="1006"/>
      <c r="DC124" s="1006"/>
      <c r="DD124" s="1006"/>
      <c r="DE124" s="1006"/>
      <c r="DF124" s="1007"/>
      <c r="DG124" s="969" t="s">
        <v>206</v>
      </c>
      <c r="DH124" s="970"/>
      <c r="DI124" s="970"/>
      <c r="DJ124" s="970"/>
      <c r="DK124" s="970"/>
      <c r="DL124" s="970" t="s">
        <v>405</v>
      </c>
      <c r="DM124" s="970"/>
      <c r="DN124" s="970"/>
      <c r="DO124" s="970"/>
      <c r="DP124" s="970"/>
      <c r="DQ124" s="970" t="s">
        <v>206</v>
      </c>
      <c r="DR124" s="970"/>
      <c r="DS124" s="970"/>
      <c r="DT124" s="970"/>
      <c r="DU124" s="970"/>
      <c r="DV124" s="994" t="s">
        <v>404</v>
      </c>
      <c r="DW124" s="994"/>
      <c r="DX124" s="994"/>
      <c r="DY124" s="994"/>
      <c r="DZ124" s="995"/>
    </row>
    <row r="125" spans="1:130" s="217" customFormat="1" ht="26.25" customHeight="1" x14ac:dyDescent="0.2">
      <c r="A125" s="1035"/>
      <c r="B125" s="924"/>
      <c r="C125" s="894" t="s">
        <v>431</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404</v>
      </c>
      <c r="AB125" s="931"/>
      <c r="AC125" s="931"/>
      <c r="AD125" s="931"/>
      <c r="AE125" s="932"/>
      <c r="AF125" s="933" t="s">
        <v>404</v>
      </c>
      <c r="AG125" s="931"/>
      <c r="AH125" s="931"/>
      <c r="AI125" s="931"/>
      <c r="AJ125" s="932"/>
      <c r="AK125" s="933" t="s">
        <v>404</v>
      </c>
      <c r="AL125" s="931"/>
      <c r="AM125" s="931"/>
      <c r="AN125" s="931"/>
      <c r="AO125" s="932"/>
      <c r="AP125" s="934" t="s">
        <v>404</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445</v>
      </c>
      <c r="CL125" s="979"/>
      <c r="CM125" s="979"/>
      <c r="CN125" s="979"/>
      <c r="CO125" s="980"/>
      <c r="CP125" s="918" t="s">
        <v>446</v>
      </c>
      <c r="CQ125" s="867"/>
      <c r="CR125" s="867"/>
      <c r="CS125" s="867"/>
      <c r="CT125" s="867"/>
      <c r="CU125" s="867"/>
      <c r="CV125" s="867"/>
      <c r="CW125" s="867"/>
      <c r="CX125" s="867"/>
      <c r="CY125" s="867"/>
      <c r="CZ125" s="867"/>
      <c r="DA125" s="867"/>
      <c r="DB125" s="867"/>
      <c r="DC125" s="867"/>
      <c r="DD125" s="867"/>
      <c r="DE125" s="867"/>
      <c r="DF125" s="868"/>
      <c r="DG125" s="904" t="s">
        <v>404</v>
      </c>
      <c r="DH125" s="905"/>
      <c r="DI125" s="905"/>
      <c r="DJ125" s="905"/>
      <c r="DK125" s="905"/>
      <c r="DL125" s="905" t="s">
        <v>404</v>
      </c>
      <c r="DM125" s="905"/>
      <c r="DN125" s="905"/>
      <c r="DO125" s="905"/>
      <c r="DP125" s="905"/>
      <c r="DQ125" s="905" t="s">
        <v>404</v>
      </c>
      <c r="DR125" s="905"/>
      <c r="DS125" s="905"/>
      <c r="DT125" s="905"/>
      <c r="DU125" s="905"/>
      <c r="DV125" s="906" t="s">
        <v>404</v>
      </c>
      <c r="DW125" s="906"/>
      <c r="DX125" s="906"/>
      <c r="DY125" s="906"/>
      <c r="DZ125" s="907"/>
    </row>
    <row r="126" spans="1:130" s="217" customFormat="1" ht="26.25" customHeight="1" thickBot="1" x14ac:dyDescent="0.25">
      <c r="A126" s="1035"/>
      <c r="B126" s="924"/>
      <c r="C126" s="894" t="s">
        <v>433</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404</v>
      </c>
      <c r="AB126" s="931"/>
      <c r="AC126" s="931"/>
      <c r="AD126" s="931"/>
      <c r="AE126" s="932"/>
      <c r="AF126" s="933" t="s">
        <v>404</v>
      </c>
      <c r="AG126" s="931"/>
      <c r="AH126" s="931"/>
      <c r="AI126" s="931"/>
      <c r="AJ126" s="932"/>
      <c r="AK126" s="933" t="s">
        <v>404</v>
      </c>
      <c r="AL126" s="931"/>
      <c r="AM126" s="931"/>
      <c r="AN126" s="931"/>
      <c r="AO126" s="932"/>
      <c r="AP126" s="934" t="s">
        <v>404</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447</v>
      </c>
      <c r="CQ126" s="928"/>
      <c r="CR126" s="928"/>
      <c r="CS126" s="928"/>
      <c r="CT126" s="928"/>
      <c r="CU126" s="928"/>
      <c r="CV126" s="928"/>
      <c r="CW126" s="928"/>
      <c r="CX126" s="928"/>
      <c r="CY126" s="928"/>
      <c r="CZ126" s="928"/>
      <c r="DA126" s="928"/>
      <c r="DB126" s="928"/>
      <c r="DC126" s="928"/>
      <c r="DD126" s="928"/>
      <c r="DE126" s="928"/>
      <c r="DF126" s="929"/>
      <c r="DG126" s="897" t="s">
        <v>404</v>
      </c>
      <c r="DH126" s="898"/>
      <c r="DI126" s="898"/>
      <c r="DJ126" s="898"/>
      <c r="DK126" s="898"/>
      <c r="DL126" s="898" t="s">
        <v>404</v>
      </c>
      <c r="DM126" s="898"/>
      <c r="DN126" s="898"/>
      <c r="DO126" s="898"/>
      <c r="DP126" s="898"/>
      <c r="DQ126" s="898" t="s">
        <v>404</v>
      </c>
      <c r="DR126" s="898"/>
      <c r="DS126" s="898"/>
      <c r="DT126" s="898"/>
      <c r="DU126" s="898"/>
      <c r="DV126" s="899" t="s">
        <v>404</v>
      </c>
      <c r="DW126" s="899"/>
      <c r="DX126" s="899"/>
      <c r="DY126" s="899"/>
      <c r="DZ126" s="900"/>
    </row>
    <row r="127" spans="1:130" s="217" customFormat="1" ht="26.25" customHeight="1" x14ac:dyDescent="0.2">
      <c r="A127" s="1036"/>
      <c r="B127" s="926"/>
      <c r="C127" s="974" t="s">
        <v>448</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20048</v>
      </c>
      <c r="AB127" s="931"/>
      <c r="AC127" s="931"/>
      <c r="AD127" s="931"/>
      <c r="AE127" s="932"/>
      <c r="AF127" s="933">
        <v>17318</v>
      </c>
      <c r="AG127" s="931"/>
      <c r="AH127" s="931"/>
      <c r="AI127" s="931"/>
      <c r="AJ127" s="932"/>
      <c r="AK127" s="933">
        <v>14998</v>
      </c>
      <c r="AL127" s="931"/>
      <c r="AM127" s="931"/>
      <c r="AN127" s="931"/>
      <c r="AO127" s="932"/>
      <c r="AP127" s="934">
        <v>0</v>
      </c>
      <c r="AQ127" s="935"/>
      <c r="AR127" s="935"/>
      <c r="AS127" s="935"/>
      <c r="AT127" s="936"/>
      <c r="AU127" s="253"/>
      <c r="AV127" s="253"/>
      <c r="AW127" s="253"/>
      <c r="AX127" s="1008" t="s">
        <v>449</v>
      </c>
      <c r="AY127" s="1009"/>
      <c r="AZ127" s="1009"/>
      <c r="BA127" s="1009"/>
      <c r="BB127" s="1009"/>
      <c r="BC127" s="1009"/>
      <c r="BD127" s="1009"/>
      <c r="BE127" s="1010"/>
      <c r="BF127" s="1011" t="s">
        <v>450</v>
      </c>
      <c r="BG127" s="1009"/>
      <c r="BH127" s="1009"/>
      <c r="BI127" s="1009"/>
      <c r="BJ127" s="1009"/>
      <c r="BK127" s="1009"/>
      <c r="BL127" s="1010"/>
      <c r="BM127" s="1011" t="s">
        <v>451</v>
      </c>
      <c r="BN127" s="1009"/>
      <c r="BO127" s="1009"/>
      <c r="BP127" s="1009"/>
      <c r="BQ127" s="1009"/>
      <c r="BR127" s="1009"/>
      <c r="BS127" s="1010"/>
      <c r="BT127" s="1011" t="s">
        <v>452</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453</v>
      </c>
      <c r="CQ127" s="928"/>
      <c r="CR127" s="928"/>
      <c r="CS127" s="928"/>
      <c r="CT127" s="928"/>
      <c r="CU127" s="928"/>
      <c r="CV127" s="928"/>
      <c r="CW127" s="928"/>
      <c r="CX127" s="928"/>
      <c r="CY127" s="928"/>
      <c r="CZ127" s="928"/>
      <c r="DA127" s="928"/>
      <c r="DB127" s="928"/>
      <c r="DC127" s="928"/>
      <c r="DD127" s="928"/>
      <c r="DE127" s="928"/>
      <c r="DF127" s="929"/>
      <c r="DG127" s="897" t="s">
        <v>404</v>
      </c>
      <c r="DH127" s="898"/>
      <c r="DI127" s="898"/>
      <c r="DJ127" s="898"/>
      <c r="DK127" s="898"/>
      <c r="DL127" s="898" t="s">
        <v>404</v>
      </c>
      <c r="DM127" s="898"/>
      <c r="DN127" s="898"/>
      <c r="DO127" s="898"/>
      <c r="DP127" s="898"/>
      <c r="DQ127" s="898" t="s">
        <v>404</v>
      </c>
      <c r="DR127" s="898"/>
      <c r="DS127" s="898"/>
      <c r="DT127" s="898"/>
      <c r="DU127" s="898"/>
      <c r="DV127" s="899" t="s">
        <v>404</v>
      </c>
      <c r="DW127" s="899"/>
      <c r="DX127" s="899"/>
      <c r="DY127" s="899"/>
      <c r="DZ127" s="900"/>
    </row>
    <row r="128" spans="1:130" s="217" customFormat="1" ht="26.25" customHeight="1" thickBot="1" x14ac:dyDescent="0.25">
      <c r="A128" s="1019" t="s">
        <v>454</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455</v>
      </c>
      <c r="X128" s="1021"/>
      <c r="Y128" s="1021"/>
      <c r="Z128" s="1022"/>
      <c r="AA128" s="1023">
        <v>1269894</v>
      </c>
      <c r="AB128" s="1024"/>
      <c r="AC128" s="1024"/>
      <c r="AD128" s="1024"/>
      <c r="AE128" s="1025"/>
      <c r="AF128" s="1026">
        <v>1243262</v>
      </c>
      <c r="AG128" s="1024"/>
      <c r="AH128" s="1024"/>
      <c r="AI128" s="1024"/>
      <c r="AJ128" s="1025"/>
      <c r="AK128" s="1026">
        <v>1207242</v>
      </c>
      <c r="AL128" s="1024"/>
      <c r="AM128" s="1024"/>
      <c r="AN128" s="1024"/>
      <c r="AO128" s="1025"/>
      <c r="AP128" s="1027"/>
      <c r="AQ128" s="1028"/>
      <c r="AR128" s="1028"/>
      <c r="AS128" s="1028"/>
      <c r="AT128" s="1029"/>
      <c r="AU128" s="253"/>
      <c r="AV128" s="253"/>
      <c r="AW128" s="253"/>
      <c r="AX128" s="866" t="s">
        <v>456</v>
      </c>
      <c r="AY128" s="867"/>
      <c r="AZ128" s="867"/>
      <c r="BA128" s="867"/>
      <c r="BB128" s="867"/>
      <c r="BC128" s="867"/>
      <c r="BD128" s="867"/>
      <c r="BE128" s="868"/>
      <c r="BF128" s="1030" t="s">
        <v>409</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457</v>
      </c>
      <c r="CQ128" s="1013"/>
      <c r="CR128" s="1013"/>
      <c r="CS128" s="1013"/>
      <c r="CT128" s="1013"/>
      <c r="CU128" s="1013"/>
      <c r="CV128" s="1013"/>
      <c r="CW128" s="1013"/>
      <c r="CX128" s="1013"/>
      <c r="CY128" s="1013"/>
      <c r="CZ128" s="1013"/>
      <c r="DA128" s="1013"/>
      <c r="DB128" s="1013"/>
      <c r="DC128" s="1013"/>
      <c r="DD128" s="1013"/>
      <c r="DE128" s="1013"/>
      <c r="DF128" s="1014"/>
      <c r="DG128" s="1015">
        <v>1204904</v>
      </c>
      <c r="DH128" s="1016"/>
      <c r="DI128" s="1016"/>
      <c r="DJ128" s="1016"/>
      <c r="DK128" s="1016"/>
      <c r="DL128" s="1016">
        <v>767948</v>
      </c>
      <c r="DM128" s="1016"/>
      <c r="DN128" s="1016"/>
      <c r="DO128" s="1016"/>
      <c r="DP128" s="1016"/>
      <c r="DQ128" s="1016">
        <v>765870</v>
      </c>
      <c r="DR128" s="1016"/>
      <c r="DS128" s="1016"/>
      <c r="DT128" s="1016"/>
      <c r="DU128" s="1016"/>
      <c r="DV128" s="1017">
        <v>0.4</v>
      </c>
      <c r="DW128" s="1017"/>
      <c r="DX128" s="1017"/>
      <c r="DY128" s="1017"/>
      <c r="DZ128" s="1018"/>
    </row>
    <row r="129" spans="1:131" s="217" customFormat="1" ht="26.25" customHeight="1" x14ac:dyDescent="0.2">
      <c r="A129" s="908" t="s">
        <v>93</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458</v>
      </c>
      <c r="X129" s="1050"/>
      <c r="Y129" s="1050"/>
      <c r="Z129" s="1051"/>
      <c r="AA129" s="930">
        <v>262947395</v>
      </c>
      <c r="AB129" s="931"/>
      <c r="AC129" s="931"/>
      <c r="AD129" s="931"/>
      <c r="AE129" s="932"/>
      <c r="AF129" s="933">
        <v>259855981</v>
      </c>
      <c r="AG129" s="931"/>
      <c r="AH129" s="931"/>
      <c r="AI129" s="931"/>
      <c r="AJ129" s="932"/>
      <c r="AK129" s="933">
        <v>257991404</v>
      </c>
      <c r="AL129" s="931"/>
      <c r="AM129" s="931"/>
      <c r="AN129" s="931"/>
      <c r="AO129" s="932"/>
      <c r="AP129" s="1052"/>
      <c r="AQ129" s="1053"/>
      <c r="AR129" s="1053"/>
      <c r="AS129" s="1053"/>
      <c r="AT129" s="1054"/>
      <c r="AU129" s="255"/>
      <c r="AV129" s="255"/>
      <c r="AW129" s="255"/>
      <c r="AX129" s="1043" t="s">
        <v>459</v>
      </c>
      <c r="AY129" s="928"/>
      <c r="AZ129" s="928"/>
      <c r="BA129" s="928"/>
      <c r="BB129" s="928"/>
      <c r="BC129" s="928"/>
      <c r="BD129" s="928"/>
      <c r="BE129" s="929"/>
      <c r="BF129" s="1044" t="s">
        <v>206</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460</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461</v>
      </c>
      <c r="X130" s="1050"/>
      <c r="Y130" s="1050"/>
      <c r="Z130" s="1051"/>
      <c r="AA130" s="930">
        <v>45479282</v>
      </c>
      <c r="AB130" s="931"/>
      <c r="AC130" s="931"/>
      <c r="AD130" s="931"/>
      <c r="AE130" s="932"/>
      <c r="AF130" s="933">
        <v>46106415</v>
      </c>
      <c r="AG130" s="931"/>
      <c r="AH130" s="931"/>
      <c r="AI130" s="931"/>
      <c r="AJ130" s="932"/>
      <c r="AK130" s="933">
        <v>45886572</v>
      </c>
      <c r="AL130" s="931"/>
      <c r="AM130" s="931"/>
      <c r="AN130" s="931"/>
      <c r="AO130" s="932"/>
      <c r="AP130" s="1052"/>
      <c r="AQ130" s="1053"/>
      <c r="AR130" s="1053"/>
      <c r="AS130" s="1053"/>
      <c r="AT130" s="1054"/>
      <c r="AU130" s="255"/>
      <c r="AV130" s="255"/>
      <c r="AW130" s="255"/>
      <c r="AX130" s="1043" t="s">
        <v>462</v>
      </c>
      <c r="AY130" s="928"/>
      <c r="AZ130" s="928"/>
      <c r="BA130" s="928"/>
      <c r="BB130" s="928"/>
      <c r="BC130" s="928"/>
      <c r="BD130" s="928"/>
      <c r="BE130" s="929"/>
      <c r="BF130" s="1080">
        <v>9.6</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463</v>
      </c>
      <c r="X131" s="1088"/>
      <c r="Y131" s="1088"/>
      <c r="Z131" s="1089"/>
      <c r="AA131" s="1090">
        <v>217468113</v>
      </c>
      <c r="AB131" s="1091"/>
      <c r="AC131" s="1091"/>
      <c r="AD131" s="1091"/>
      <c r="AE131" s="1092"/>
      <c r="AF131" s="1093">
        <v>213749566</v>
      </c>
      <c r="AG131" s="1091"/>
      <c r="AH131" s="1091"/>
      <c r="AI131" s="1091"/>
      <c r="AJ131" s="1092"/>
      <c r="AK131" s="1093">
        <v>212104832</v>
      </c>
      <c r="AL131" s="1091"/>
      <c r="AM131" s="1091"/>
      <c r="AN131" s="1091"/>
      <c r="AO131" s="1092"/>
      <c r="AP131" s="1094"/>
      <c r="AQ131" s="1095"/>
      <c r="AR131" s="1095"/>
      <c r="AS131" s="1095"/>
      <c r="AT131" s="1096"/>
      <c r="AU131" s="255"/>
      <c r="AV131" s="255"/>
      <c r="AW131" s="255"/>
      <c r="AX131" s="1062" t="s">
        <v>464</v>
      </c>
      <c r="AY131" s="1013"/>
      <c r="AZ131" s="1013"/>
      <c r="BA131" s="1013"/>
      <c r="BB131" s="1013"/>
      <c r="BC131" s="1013"/>
      <c r="BD131" s="1013"/>
      <c r="BE131" s="1014"/>
      <c r="BF131" s="1063">
        <v>112.2</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465</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466</v>
      </c>
      <c r="W132" s="1073"/>
      <c r="X132" s="1073"/>
      <c r="Y132" s="1073"/>
      <c r="Z132" s="1074"/>
      <c r="AA132" s="1075">
        <v>9.8003695220000004</v>
      </c>
      <c r="AB132" s="1076"/>
      <c r="AC132" s="1076"/>
      <c r="AD132" s="1076"/>
      <c r="AE132" s="1077"/>
      <c r="AF132" s="1078">
        <v>9.3458833030000008</v>
      </c>
      <c r="AG132" s="1076"/>
      <c r="AH132" s="1076"/>
      <c r="AI132" s="1076"/>
      <c r="AJ132" s="1077"/>
      <c r="AK132" s="1078">
        <v>9.9409330449999995</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467</v>
      </c>
      <c r="W133" s="1056"/>
      <c r="X133" s="1056"/>
      <c r="Y133" s="1056"/>
      <c r="Z133" s="1057"/>
      <c r="AA133" s="1058">
        <v>11.2</v>
      </c>
      <c r="AB133" s="1059"/>
      <c r="AC133" s="1059"/>
      <c r="AD133" s="1059"/>
      <c r="AE133" s="1060"/>
      <c r="AF133" s="1058">
        <v>10</v>
      </c>
      <c r="AG133" s="1059"/>
      <c r="AH133" s="1059"/>
      <c r="AI133" s="1059"/>
      <c r="AJ133" s="1060"/>
      <c r="AK133" s="1058">
        <v>9.6</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PZXofK5KXem5GkYceG0wntp3hK2QR5vbdxzB+zZ5ijvl00WssNP6RlipBxJa5KlMPKBRQaZhDbaFjhC2kPUHMQ==" saltValue="vleBbcz1Cfirt19L+wPs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gKNBRjLBBzBCZDTsXZqtKJ0b9WxJjPQvAlDBk2NFpUhxlGvOw1vXmfqfeGKpeQGj/qxLF5Gh+DVho378mA34Q==" saltValue="8Loy1DGx8B0fXNeTXP3Dq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QtCH7UFj8jc9Rc7LTRToMcNlzMUWj/NjFuVXaAng4ebPlGmPLGYhCvU+tW3Abm+m0479XnrpW5zer1Cs16eJQ==" saltValue="hiiSzx6X6pKhyg0zSoTe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471</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472</v>
      </c>
      <c r="AP7" s="276"/>
      <c r="AQ7" s="277" t="s">
        <v>473</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474</v>
      </c>
      <c r="AQ8" s="283" t="s">
        <v>475</v>
      </c>
      <c r="AR8" s="284" t="s">
        <v>476</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477</v>
      </c>
      <c r="AL9" s="1100"/>
      <c r="AM9" s="1100"/>
      <c r="AN9" s="1101"/>
      <c r="AO9" s="285">
        <v>123081457</v>
      </c>
      <c r="AP9" s="285">
        <v>147709</v>
      </c>
      <c r="AQ9" s="286">
        <v>136377</v>
      </c>
      <c r="AR9" s="287">
        <v>8.3000000000000007</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478</v>
      </c>
      <c r="AL10" s="1100"/>
      <c r="AM10" s="1100"/>
      <c r="AN10" s="1101"/>
      <c r="AO10" s="285">
        <v>214462</v>
      </c>
      <c r="AP10" s="285">
        <v>257</v>
      </c>
      <c r="AQ10" s="286">
        <v>382</v>
      </c>
      <c r="AR10" s="287">
        <v>-32.700000000000003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479</v>
      </c>
      <c r="AL11" s="1100"/>
      <c r="AM11" s="1100"/>
      <c r="AN11" s="1101"/>
      <c r="AO11" s="285" t="s">
        <v>480</v>
      </c>
      <c r="AP11" s="285" t="s">
        <v>480</v>
      </c>
      <c r="AQ11" s="286">
        <v>819</v>
      </c>
      <c r="AR11" s="287" t="s">
        <v>480</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481</v>
      </c>
      <c r="AL12" s="1100"/>
      <c r="AM12" s="1100"/>
      <c r="AN12" s="1101"/>
      <c r="AO12" s="285" t="s">
        <v>480</v>
      </c>
      <c r="AP12" s="285" t="s">
        <v>480</v>
      </c>
      <c r="AQ12" s="286" t="s">
        <v>480</v>
      </c>
      <c r="AR12" s="287" t="s">
        <v>480</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482</v>
      </c>
      <c r="AL13" s="1100"/>
      <c r="AM13" s="1100"/>
      <c r="AN13" s="1101"/>
      <c r="AO13" s="285" t="s">
        <v>480</v>
      </c>
      <c r="AP13" s="285" t="s">
        <v>480</v>
      </c>
      <c r="AQ13" s="286">
        <v>7</v>
      </c>
      <c r="AR13" s="287" t="s">
        <v>480</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483</v>
      </c>
      <c r="AL14" s="1100"/>
      <c r="AM14" s="1100"/>
      <c r="AN14" s="1101"/>
      <c r="AO14" s="285">
        <v>1188179</v>
      </c>
      <c r="AP14" s="285">
        <v>1426</v>
      </c>
      <c r="AQ14" s="286">
        <v>2428</v>
      </c>
      <c r="AR14" s="287">
        <v>-41.3</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484</v>
      </c>
      <c r="AL15" s="1100"/>
      <c r="AM15" s="1100"/>
      <c r="AN15" s="1101"/>
      <c r="AO15" s="285">
        <v>-10743241</v>
      </c>
      <c r="AP15" s="285">
        <v>-12893</v>
      </c>
      <c r="AQ15" s="286">
        <v>-11619</v>
      </c>
      <c r="AR15" s="287">
        <v>11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148</v>
      </c>
      <c r="AL16" s="1106"/>
      <c r="AM16" s="1106"/>
      <c r="AN16" s="1107"/>
      <c r="AO16" s="285">
        <v>113740857</v>
      </c>
      <c r="AP16" s="285">
        <v>136499</v>
      </c>
      <c r="AQ16" s="286">
        <v>128394</v>
      </c>
      <c r="AR16" s="287">
        <v>6.3</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485</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486</v>
      </c>
      <c r="AP20" s="296" t="s">
        <v>487</v>
      </c>
      <c r="AQ20" s="297" t="s">
        <v>488</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489</v>
      </c>
      <c r="AL21" s="1109"/>
      <c r="AM21" s="1109"/>
      <c r="AN21" s="1110"/>
      <c r="AO21" s="300">
        <v>1564.44</v>
      </c>
      <c r="AP21" s="301">
        <v>1451.45</v>
      </c>
      <c r="AQ21" s="302">
        <v>112.99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490</v>
      </c>
      <c r="AL22" s="1109"/>
      <c r="AM22" s="1109"/>
      <c r="AN22" s="1110"/>
      <c r="AO22" s="305">
        <v>100.7</v>
      </c>
      <c r="AP22" s="306">
        <v>99.2</v>
      </c>
      <c r="AQ22" s="307">
        <v>1.5</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492</v>
      </c>
      <c r="AO27" s="266"/>
      <c r="AP27" s="266"/>
      <c r="AQ27" s="266"/>
      <c r="AR27" s="266"/>
      <c r="AS27" s="266"/>
      <c r="AT27" s="266"/>
    </row>
    <row r="28" spans="1:46" ht="16.2" x14ac:dyDescent="0.2">
      <c r="A28" s="267" t="s">
        <v>493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494</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472</v>
      </c>
      <c r="AP30" s="276"/>
      <c r="AQ30" s="277" t="s">
        <v>473</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474</v>
      </c>
      <c r="AQ31" s="283" t="s">
        <v>475</v>
      </c>
      <c r="AR31" s="284" t="s">
        <v>476</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495</v>
      </c>
      <c r="AL32" s="1103"/>
      <c r="AM32" s="1103"/>
      <c r="AN32" s="1104"/>
      <c r="AO32" s="285">
        <v>65337797</v>
      </c>
      <c r="AP32" s="285">
        <v>78411</v>
      </c>
      <c r="AQ32" s="286">
        <v>76176</v>
      </c>
      <c r="AR32" s="287">
        <v>2.9</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496</v>
      </c>
      <c r="AL33" s="1103"/>
      <c r="AM33" s="1103"/>
      <c r="AN33" s="1104"/>
      <c r="AO33" s="285" t="s">
        <v>480</v>
      </c>
      <c r="AP33" s="285" t="s">
        <v>480</v>
      </c>
      <c r="AQ33" s="286" t="s">
        <v>480</v>
      </c>
      <c r="AR33" s="287" t="s">
        <v>480</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497</v>
      </c>
      <c r="AL34" s="1103"/>
      <c r="AM34" s="1103"/>
      <c r="AN34" s="1104"/>
      <c r="AO34" s="285">
        <v>1333333</v>
      </c>
      <c r="AP34" s="285">
        <v>1600</v>
      </c>
      <c r="AQ34" s="286">
        <v>3943</v>
      </c>
      <c r="AR34" s="287">
        <v>-59.4</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498</v>
      </c>
      <c r="AL35" s="1103"/>
      <c r="AM35" s="1103"/>
      <c r="AN35" s="1104"/>
      <c r="AO35" s="285" t="s">
        <v>480</v>
      </c>
      <c r="AP35" s="285" t="s">
        <v>480</v>
      </c>
      <c r="AQ35" s="286">
        <v>1855</v>
      </c>
      <c r="AR35" s="287" t="s">
        <v>480</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499</v>
      </c>
      <c r="AL36" s="1103"/>
      <c r="AM36" s="1103"/>
      <c r="AN36" s="1104"/>
      <c r="AO36" s="285" t="s">
        <v>480</v>
      </c>
      <c r="AP36" s="285" t="s">
        <v>480</v>
      </c>
      <c r="AQ36" s="286">
        <v>162</v>
      </c>
      <c r="AR36" s="287" t="s">
        <v>480</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500</v>
      </c>
      <c r="AL37" s="1103"/>
      <c r="AM37" s="1103"/>
      <c r="AN37" s="1104"/>
      <c r="AO37" s="285">
        <v>1507300</v>
      </c>
      <c r="AP37" s="285">
        <v>1809</v>
      </c>
      <c r="AQ37" s="286">
        <v>954</v>
      </c>
      <c r="AR37" s="287">
        <v>89.6</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501</v>
      </c>
      <c r="AL38" s="1112"/>
      <c r="AM38" s="1112"/>
      <c r="AN38" s="1113"/>
      <c r="AO38" s="315">
        <v>583</v>
      </c>
      <c r="AP38" s="315">
        <v>1</v>
      </c>
      <c r="AQ38" s="316">
        <v>2</v>
      </c>
      <c r="AR38" s="307">
        <v>-50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502</v>
      </c>
      <c r="AL39" s="1112"/>
      <c r="AM39" s="1112"/>
      <c r="AN39" s="1113"/>
      <c r="AO39" s="285">
        <v>-1207242</v>
      </c>
      <c r="AP39" s="285">
        <v>-1449</v>
      </c>
      <c r="AQ39" s="286">
        <v>-2895</v>
      </c>
      <c r="AR39" s="287">
        <v>-49.9</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503</v>
      </c>
      <c r="AL40" s="1103"/>
      <c r="AM40" s="1103"/>
      <c r="AN40" s="1104"/>
      <c r="AO40" s="285">
        <v>-45886572</v>
      </c>
      <c r="AP40" s="285">
        <v>-55068</v>
      </c>
      <c r="AQ40" s="286">
        <v>-51722</v>
      </c>
      <c r="AR40" s="287">
        <v>6.5</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504</v>
      </c>
      <c r="AL41" s="1106"/>
      <c r="AM41" s="1106"/>
      <c r="AN41" s="1107"/>
      <c r="AO41" s="285">
        <v>21085199</v>
      </c>
      <c r="AP41" s="285">
        <v>25304</v>
      </c>
      <c r="AQ41" s="286">
        <v>28475</v>
      </c>
      <c r="AR41" s="287">
        <v>-11.1</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506</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472</v>
      </c>
      <c r="AN49" s="1116" t="s">
        <v>507</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508</v>
      </c>
      <c r="AO50" s="328" t="s">
        <v>509</v>
      </c>
      <c r="AP50" s="329" t="s">
        <v>510</v>
      </c>
      <c r="AQ50" s="330" t="s">
        <v>511</v>
      </c>
      <c r="AR50" s="331" t="s">
        <v>512</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513</v>
      </c>
      <c r="AL51" s="324"/>
      <c r="AM51" s="332">
        <v>95635508</v>
      </c>
      <c r="AN51" s="333">
        <v>112211</v>
      </c>
      <c r="AO51" s="334">
        <v>12.4</v>
      </c>
      <c r="AP51" s="335">
        <v>88620</v>
      </c>
      <c r="AQ51" s="336">
        <v>12.5</v>
      </c>
      <c r="AR51" s="337">
        <v>-0.1</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514</v>
      </c>
      <c r="AM52" s="340">
        <v>33155752</v>
      </c>
      <c r="AN52" s="341">
        <v>38902</v>
      </c>
      <c r="AO52" s="342">
        <v>2.5</v>
      </c>
      <c r="AP52" s="343">
        <v>19309</v>
      </c>
      <c r="AQ52" s="344">
        <v>-3.3</v>
      </c>
      <c r="AR52" s="345">
        <v>5.8</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515</v>
      </c>
      <c r="AL53" s="324"/>
      <c r="AM53" s="332">
        <v>99378781</v>
      </c>
      <c r="AN53" s="333">
        <v>117272</v>
      </c>
      <c r="AO53" s="334">
        <v>4.5</v>
      </c>
      <c r="AP53" s="335">
        <v>94715</v>
      </c>
      <c r="AQ53" s="336">
        <v>6.9</v>
      </c>
      <c r="AR53" s="337">
        <v>-2.4</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514</v>
      </c>
      <c r="AM54" s="340">
        <v>40783565</v>
      </c>
      <c r="AN54" s="341">
        <v>48127</v>
      </c>
      <c r="AO54" s="342">
        <v>23.7</v>
      </c>
      <c r="AP54" s="343">
        <v>24902</v>
      </c>
      <c r="AQ54" s="344">
        <v>29</v>
      </c>
      <c r="AR54" s="345">
        <v>-5.3</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516</v>
      </c>
      <c r="AL55" s="324"/>
      <c r="AM55" s="332">
        <v>90123967</v>
      </c>
      <c r="AN55" s="333">
        <v>106978</v>
      </c>
      <c r="AO55" s="334">
        <v>-8.8000000000000007</v>
      </c>
      <c r="AP55" s="335">
        <v>97161</v>
      </c>
      <c r="AQ55" s="336">
        <v>2.6</v>
      </c>
      <c r="AR55" s="337">
        <v>-11.4</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514</v>
      </c>
      <c r="AM56" s="340">
        <v>34028269</v>
      </c>
      <c r="AN56" s="341">
        <v>40392</v>
      </c>
      <c r="AO56" s="342">
        <v>-16.100000000000001</v>
      </c>
      <c r="AP56" s="343">
        <v>26543</v>
      </c>
      <c r="AQ56" s="344">
        <v>6.6</v>
      </c>
      <c r="AR56" s="345">
        <v>-22.7</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517</v>
      </c>
      <c r="AL57" s="324"/>
      <c r="AM57" s="332">
        <v>86029051</v>
      </c>
      <c r="AN57" s="333">
        <v>102663</v>
      </c>
      <c r="AO57" s="334">
        <v>-4</v>
      </c>
      <c r="AP57" s="335">
        <v>101731</v>
      </c>
      <c r="AQ57" s="336">
        <v>4.7</v>
      </c>
      <c r="AR57" s="337">
        <v>-8.6999999999999993</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514</v>
      </c>
      <c r="AM58" s="340">
        <v>30700988</v>
      </c>
      <c r="AN58" s="341">
        <v>36637</v>
      </c>
      <c r="AO58" s="342">
        <v>-9.3000000000000007</v>
      </c>
      <c r="AP58" s="343">
        <v>26906</v>
      </c>
      <c r="AQ58" s="344">
        <v>1.4</v>
      </c>
      <c r="AR58" s="345">
        <v>-10.7</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518</v>
      </c>
      <c r="AL59" s="324"/>
      <c r="AM59" s="332">
        <v>89438703</v>
      </c>
      <c r="AN59" s="333">
        <v>107334</v>
      </c>
      <c r="AO59" s="334">
        <v>4.5</v>
      </c>
      <c r="AP59" s="335">
        <v>108224</v>
      </c>
      <c r="AQ59" s="336">
        <v>6.4</v>
      </c>
      <c r="AR59" s="337">
        <v>-1.9</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514</v>
      </c>
      <c r="AM60" s="340">
        <v>32981386</v>
      </c>
      <c r="AN60" s="341">
        <v>39581</v>
      </c>
      <c r="AO60" s="342">
        <v>8</v>
      </c>
      <c r="AP60" s="343">
        <v>27358</v>
      </c>
      <c r="AQ60" s="344">
        <v>1.7</v>
      </c>
      <c r="AR60" s="345">
        <v>6.3</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519</v>
      </c>
      <c r="AL61" s="346"/>
      <c r="AM61" s="347">
        <v>92121202</v>
      </c>
      <c r="AN61" s="348">
        <v>109292</v>
      </c>
      <c r="AO61" s="349">
        <v>1.7</v>
      </c>
      <c r="AP61" s="350">
        <v>98090</v>
      </c>
      <c r="AQ61" s="351">
        <v>6.6</v>
      </c>
      <c r="AR61" s="337">
        <v>-4.9000000000000004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514</v>
      </c>
      <c r="AM62" s="340">
        <v>34329992</v>
      </c>
      <c r="AN62" s="341">
        <v>40728</v>
      </c>
      <c r="AO62" s="342">
        <v>1.8</v>
      </c>
      <c r="AP62" s="343">
        <v>25004</v>
      </c>
      <c r="AQ62" s="344">
        <v>7.1</v>
      </c>
      <c r="AR62" s="345">
        <v>-5.3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2hZgntWjDLKR6ri8GiyJB1R61axWk9Reu0BMp+IW/l5bDCBS55b7GckzNtIEkBGMKsulON66RQOu3SLnL6cIw==" saltValue="EUMj9+wUD0CC1KYer+Pu5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8HPw5xobASHqRmgUv+Nq2ydPrcOGE+NSdGRjrG7+wgEITh66fEB0dKwcFY72AQn1tvU8RXKEXDmPYL+eMQhBA==" saltValue="3Cdch7hALxBMEBx+e+Zj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ZnEE37OEDQ/i8HDzuxteoMFOwbwZeSsN/damyOsz2z1R4t7miPY0yPl+PgRUYmpzqmoA3tvEnLoUpJYrnBOw==" saltValue="h9Q1dD5Sl6d4agDzROU9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522</v>
      </c>
      <c r="G46" s="355" t="s">
        <v>523</v>
      </c>
      <c r="H46" s="355" t="s">
        <v>524</v>
      </c>
      <c r="I46" s="355" t="s">
        <v>525</v>
      </c>
      <c r="J46" s="356" t="s">
        <v>526</v>
      </c>
    </row>
    <row r="47" spans="2:10" ht="57.75" customHeight="1" x14ac:dyDescent="0.2">
      <c r="B47" s="7"/>
      <c r="C47" s="1119" t="s">
        <v>3</v>
      </c>
      <c r="D47" s="1119"/>
      <c r="E47" s="1120"/>
      <c r="F47" s="357">
        <v>6.47</v>
      </c>
      <c r="G47" s="358">
        <v>6.38</v>
      </c>
      <c r="H47" s="358">
        <v>5.58</v>
      </c>
      <c r="I47" s="358">
        <v>6.72</v>
      </c>
      <c r="J47" s="359">
        <v>5.76</v>
      </c>
    </row>
    <row r="48" spans="2:10" ht="57.75" customHeight="1" x14ac:dyDescent="0.2">
      <c r="B48" s="8"/>
      <c r="C48" s="1121" t="s">
        <v>4</v>
      </c>
      <c r="D48" s="1121"/>
      <c r="E48" s="1122"/>
      <c r="F48" s="360">
        <v>1.61</v>
      </c>
      <c r="G48" s="361">
        <v>2.08</v>
      </c>
      <c r="H48" s="361">
        <v>2.14</v>
      </c>
      <c r="I48" s="361">
        <v>1.55</v>
      </c>
      <c r="J48" s="362">
        <v>1.84</v>
      </c>
    </row>
    <row r="49" spans="2:10" ht="57.75" customHeight="1" thickBot="1" x14ac:dyDescent="0.25">
      <c r="B49" s="9"/>
      <c r="C49" s="1123" t="s">
        <v>5</v>
      </c>
      <c r="D49" s="1123"/>
      <c r="E49" s="1124"/>
      <c r="F49" s="363" t="s">
        <v>527</v>
      </c>
      <c r="G49" s="364">
        <v>0.47</v>
      </c>
      <c r="H49" s="364" t="s">
        <v>528</v>
      </c>
      <c r="I49" s="364">
        <v>0.45</v>
      </c>
      <c r="J49" s="365" t="s">
        <v>529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tSJwelqt5+pjVp3UU5d5LfdUunSUI8wDLnb3Th82LC4R+jU0E2hQojptx2nIbM2l+cZEV5dArKKOCVcHlHuCQ==" saltValue="8TgY1Z4qx2Y21g+/35cM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2019-03-19T07:07:31Z</cp:lastPrinted>
  <dcterms:created xsi:type="dcterms:W3CDTF">2019-02-14T00:48:00Z</dcterms:created>
  <dcterms:modified xsi:type="dcterms:W3CDTF">2019-08-08T08:07:22Z</dcterms:modified>
  <cp:category/>
</cp:coreProperties>
</file>