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tabRatio="86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BAA84BB3_0084_4D96_942E_B19351718DC3_.wvu.Cols" localSheetId="2" hidden="1">'各会計、関係団体の財政状況及び健全化判断比率'!$EB:$XFD</definedName>
    <definedName name="Z_BAA84BB3_0084_4D96_942E_B19351718DC3_.wvu.Cols" localSheetId="12" hidden="1">基金残高に係る経年分析!$P:$XFD</definedName>
    <definedName name="Z_BAA84BB3_0084_4D96_942E_B19351718DC3_.wvu.Cols" localSheetId="4" hidden="1">'経常経費分析表（経常収支比率の分析）'!$DM:$XFD</definedName>
    <definedName name="Z_BAA84BB3_0084_4D96_942E_B19351718DC3_.wvu.Cols" localSheetId="5" hidden="1">'経常経費分析表（人件費・公債費・普通建設事業費の分析）'!$AU:$XFD</definedName>
    <definedName name="Z_BAA84BB3_0084_4D96_942E_B19351718DC3_.wvu.Cols" localSheetId="3" hidden="1">財政比較分析表!$DQ:$XFD</definedName>
    <definedName name="Z_BAA84BB3_0084_4D96_942E_B19351718DC3_.wvu.Cols" localSheetId="10" hidden="1">'実質公債費比率（分子）の構造'!$V:$XFD</definedName>
    <definedName name="Z_BAA84BB3_0084_4D96_942E_B19351718DC3_.wvu.Cols" localSheetId="8" hidden="1">実質収支比率等に係る経年分析!$Q:$XFD</definedName>
    <definedName name="Z_BAA84BB3_0084_4D96_942E_B19351718DC3_.wvu.Cols" localSheetId="11" hidden="1">'将来負担比率（分子）の構造'!$T:$XFD</definedName>
    <definedName name="Z_BAA84BB3_0084_4D96_942E_B19351718DC3_.wvu.Cols" localSheetId="6" hidden="1">'性質別歳出決算分析表（住民一人当たりのコスト）'!$DV:$XFD</definedName>
    <definedName name="Z_BAA84BB3_0084_4D96_942E_B19351718DC3_.wvu.Cols" localSheetId="0" hidden="1">総括表!$DP:$XFD</definedName>
    <definedName name="Z_BAA84BB3_0084_4D96_942E_B19351718DC3_.wvu.Cols" localSheetId="1" hidden="1">普通会計の状況!$EN:$XFD</definedName>
    <definedName name="Z_BAA84BB3_0084_4D96_942E_B19351718DC3_.wvu.Cols" localSheetId="7" hidden="1">'目的別歳出決算分析表（住民一人当たりのコスト）'!$DV:$XFD</definedName>
    <definedName name="Z_BAA84BB3_0084_4D96_942E_B19351718DC3_.wvu.Cols" localSheetId="9" hidden="1">連結実質赤字比率に係る赤字・黒字の構成分析!$Q:$XFD</definedName>
    <definedName name="Z_BAA84BB3_0084_4D96_942E_B19351718DC3_.wvu.Rows" localSheetId="2" hidden="1">'各会計、関係団体の財政状況及び健全化判断比率'!$137:$1048576,'各会計、関係団体の財政状況及び健全化判断比率'!$89:$101,'各会計、関係団体の財政状況及び健全化判断比率'!$135:$136</definedName>
    <definedName name="Z_BAA84BB3_0084_4D96_942E_B19351718DC3_.wvu.Rows" localSheetId="12" hidden="1">基金残高に係る経年分析!$67:$1048576,基金残高に係る経年分析!$65:$66</definedName>
    <definedName name="Z_BAA84BB3_0084_4D96_942E_B19351718DC3_.wvu.Rows" localSheetId="4" hidden="1">'経常経費分析表（経常収支比率の分析）'!$104:$1048576,'経常経費分析表（経常収支比率の分析）'!$90:$103</definedName>
    <definedName name="Z_BAA84BB3_0084_4D96_942E_B19351718DC3_.wvu.Rows" localSheetId="5" hidden="1">'経常経費分析表（人件費・公債費・普通建設事業費の分析）'!$75:$1048576,'経常経費分析表（人件費・公債費・普通建設事業費の分析）'!$67:$74</definedName>
    <definedName name="Z_BAA84BB3_0084_4D96_942E_B19351718DC3_.wvu.Rows" localSheetId="3" hidden="1">財政比較分析表!$111:$1048576,財政比較分析表!$98:$110</definedName>
    <definedName name="Z_BAA84BB3_0084_4D96_942E_B19351718DC3_.wvu.Rows" localSheetId="10" hidden="1">'実質公債費比率（分子）の構造'!$57:$1048576</definedName>
    <definedName name="Z_BAA84BB3_0084_4D96_942E_B19351718DC3_.wvu.Rows" localSheetId="8" hidden="1">実質収支比率等に係る経年分析!$54:$1048576,実質収支比率等に係る経年分析!$51:$53</definedName>
    <definedName name="Z_BAA84BB3_0084_4D96_942E_B19351718DC3_.wvu.Rows" localSheetId="11" hidden="1">'将来負担比率（分子）の構造'!$87:$1048576,'将来負担比率（分子）の構造'!$56:$86</definedName>
    <definedName name="Z_BAA84BB3_0084_4D96_942E_B19351718DC3_.wvu.Rows" localSheetId="6" hidden="1">'性質別歳出決算分析表（住民一人当たりのコスト）'!$133:$1048576,'性質別歳出決算分析表（住民一人当たりのコスト）'!$117:$132</definedName>
    <definedName name="Z_BAA84BB3_0084_4D96_942E_B19351718DC3_.wvu.Rows" localSheetId="0" hidden="1">総括表!$60:$1048576,総括表!$57:$59</definedName>
    <definedName name="Z_BAA84BB3_0084_4D96_942E_B19351718DC3_.wvu.Rows" localSheetId="1" hidden="1">普通会計の状況!$54:$1048576,普通会計の状況!$50:$53</definedName>
    <definedName name="Z_BAA84BB3_0084_4D96_942E_B19351718DC3_.wvu.Rows" localSheetId="7" hidden="1">'目的別歳出決算分析表（住民一人当たりのコスト）'!$133:$1048576,'目的別歳出決算分析表（住民一人当たりのコスト）'!$117:$132</definedName>
    <definedName name="Z_BAA84BB3_0084_4D96_942E_B19351718DC3_.wvu.Rows" localSheetId="9" hidden="1">連結実質赤字比率に係る赤字・黒字の構成分析!$46:$1048576</definedName>
  </definedNames>
  <calcPr calcId="162913"/>
  <customWorkbookViews>
    <customWorkbookView name=" 前畑 - 個人用ビュー" guid="{BAA84BB3-0084-4D96-942E-B19351718DC3}" mergeInterval="0" personalView="1" maximized="1" xWindow="-8" yWindow="-8" windowWidth="1936" windowHeight="1056" tabRatio="860" activeSheetId="1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 l="1"/>
  <c r="AO38"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E37" i="1"/>
  <c r="AM37" i="1"/>
  <c r="U37" i="1"/>
  <c r="C37" i="1"/>
  <c r="BE36" i="1"/>
  <c r="AM36" i="1"/>
  <c r="U36" i="1"/>
  <c r="C36" i="1"/>
  <c r="BE35" i="1"/>
  <c r="AM35" i="1"/>
  <c r="U35" i="1"/>
  <c r="C35" i="1"/>
  <c r="CO34" i="1"/>
  <c r="CO35" i="1" s="1"/>
  <c r="CO36" i="1" s="1"/>
  <c r="CO37" i="1" s="1"/>
  <c r="CO38" i="1" s="1"/>
  <c r="CO39" i="1" s="1"/>
  <c r="CO40" i="1" s="1"/>
  <c r="CO41" i="1" s="1"/>
  <c r="CO42" i="1" s="1"/>
  <c r="CO43" i="1" s="1"/>
  <c r="BW34" i="1"/>
  <c r="BW35" i="1" s="1"/>
  <c r="BW36" i="1" s="1"/>
  <c r="BW37"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<sst xmlns="http://schemas.openxmlformats.org/spreadsheetml/2006/main" count="1452" uniqueCount="638">
  <si>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</si>
  <si>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</si>
  <si>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</si>
  <si>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</si>
  <si>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</si>
  <si>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</si>
  <si>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</si>
  <si>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</si>
  <si>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</si>
  <si>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</si>
  <si>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</si>
  <si>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</si>
  <si>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</si>
  <si>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</si>
  <si>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</si>
  <si>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</si>
  <si>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</si>
  <si>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</si>
  <si>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</si>
  <si>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</si>
  <si>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</si>
  <si>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</si>
  <si>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</si>
  <si>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</si>
  <si>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</si>
  <si>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</si>
  <si>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</si>
  <si>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</si>
  <si>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</si>
  <si>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</si>
  <si>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</si>
  <si>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</si>
  <si>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</si>
  <si>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</si>
  <si>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</si>
  <si>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</si>
  <si>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</si>
  <si>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</si>
  <si>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</si>
  <si>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</si>
  <si>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</si>
  <si>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</si>
  <si>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</si>
  <si>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</si>
  <si>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</si>
  <si>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</si>
  <si>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</si>
  <si>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</si>
  <si>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</si>
  <si>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</si>
  <si>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</si>
  <si>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</si>
  <si>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</si>
  <si>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</si>
  <si>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</si>
  <si>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</si>
  <si>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</si>
  <si>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</si>
  <si>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</si>
  <si>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</si>
  <si>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</si>
  <si>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</si>
  <si>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</si>
  <si>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</si>
  <si>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</si>
  <si>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</si>
  <si>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</si>
  <si>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</si>
  <si>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</si>
  <si>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</si>
  <si>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</si>
  <si>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</si>
  <si>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</si>
  <si>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</si>
  <si>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</si>
  <si>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</si>
  <si>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</si>
  <si>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</si>
  <si>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</si>
  <si>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</si>
  <si>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</si>
  <si>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</si>
  <si>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</si>
  <si>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</si>
  <si>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</si>
  <si>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</si>
  <si>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</si>
  <si>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</si>
  <si>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</si>
  <si>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</si>
  <si>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</si>
  <si>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</si>
  <si>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</si>
  <si>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</si>
  <si>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</si>
  <si>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</si>
  <si>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</si>
  <si>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</si>
  <si>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</si>
  <si>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</si>
  <si>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</si>
  <si>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</si>
  <si>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</si>
  <si>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</si>
  <si>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</si>
  <si>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</si>
  <si>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</si>
  <si>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</si>
  <si>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</si>
  <si>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</si>
  <si>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</si>
  <si>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</si>
  <si>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</si>
  <si>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</si>
  <si>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</si>
  <si>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</si>
  <si>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</si>
  <si>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</si>
  <si>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</si>
  <si>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</si>
  <si>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</si>
  <si>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</si>
  <si>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</si>
  <si>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</si>
  <si>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</si>
  <si>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</si>
  <si>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</si>
  <si>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</si>
  <si>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</si>
  <si>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</si>
  <si>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</si>
  <si>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</si>
  <si>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</si>
  <si>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</si>
  <si>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</si>
  <si>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</si>
  <si>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</si>
  <si>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</si>
  <si>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</si>
  <si>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</si>
  <si>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</si>
  <si>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</si>
  <si>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</si>
  <si>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</si>
  <si>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</si>
  <si>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</si>
  <si>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</si>
  <si>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</si>
  <si>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</si>
  <si>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</si>
  <si>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</si>
  <si>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</si>
  <si>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</si>
  <si>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</si>
  <si>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</si>
  <si>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</si>
  <si>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</si>
  <si>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</si>
  <si>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</si>
  <si>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</si>
  <si>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</si>
  <si>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</si>
  <si>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</si>
  <si>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</si>
  <si>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</si>
  <si>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</si>
  <si>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</si>
  <si>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</si>
  <si>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</si>
  <si>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</si>
  <si>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</si>
  <si>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</si>
  <si>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</si>
  <si>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</si>
  <si>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</si>
  <si>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</si>
  <si>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</si>
  <si>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</si>
  <si>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</si>
  <si>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</si>
  <si>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</si>
  <si>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</si>
  <si>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</si>
  <si>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</si>
  <si>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</si>
  <si>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</si>
  <si>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</si>
  <si>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</si>
  <si>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</si>
  <si>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</si>
  <si>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</si>
  <si>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</si>
  <si>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</si>
  <si>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</si>
  <si>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</si>
  <si>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</si>
  <si>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</si>
  <si>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</si>
  <si>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</si>
  <si>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</si>
  <si>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</si>
  <si>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</si>
  <si>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</si>
  <si>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</si>
  <si>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</si>
  <si>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</si>
  <si>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</si>
  <si>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</si>
  <si>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</si>
  <si>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</si>
  <si>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</si>
  <si>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北海道札幌市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</si>
  <si>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</si>
  <si>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</si>
  <si>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</si>
  <si>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</si>
  <si>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</si>
  <si>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</si>
  <si>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</si>
  <si>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</si>
  <si>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</si>
  <si>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</si>
  <si>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</si>
  <si>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</si>
  <si>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</si>
  <si>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</si>
  <si>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</si>
  <si>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</si>
  <si>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</si>
  <si>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</si>
  <si>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</si>
  <si>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</si>
  <si>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</si>
  <si>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</si>
  <si>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</si>
  <si>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</si>
  <si>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</si>
  <si>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</si>
  <si>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</si>
  <si>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</si>
  <si>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</si>
  <si>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</si>
  <si>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</si>
  <si>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</si>
  <si>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</si>
  <si>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</si>
  <si>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</si>
  <si>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</si>
  <si>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</si>
  <si>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</si>
  <si>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</si>
  <si>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</si>
  <si>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</si>
  <si>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</si>
  <si>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</si>
  <si>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</si>
  <si>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</si>
  <si>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</si>
  <si>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</si>
  <si>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</si>
  <si>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</si>
  <si>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</si>
  <si>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</si>
  <si>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</si>
  <si>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</si>
  <si>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</si>
  <si>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</si>
  <si>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</si>
  <si>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</si>
  <si>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</si>
  <si>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</si>
  <si>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</si>
  <si>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</si>
  <si>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</si>
  <si>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</si>
  <si>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</si>
  <si>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</si>
  <si>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</si>
  <si>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</si>
  <si>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</si>
  <si>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</si>
  <si>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</si>
  <si>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</si>
  <si>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</si>
  <si>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</si>
  <si>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</si>
  <si>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</si>
  <si>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</si>
  <si>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</si>
  <si>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</si>
  <si>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</si>
  <si>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</si>
  <si>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</si>
  <si>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</si>
  <si>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</si>
  <si>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</si>
  <si>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</si>
  <si>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</si>
  <si>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</si>
  <si>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</si>
  <si>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</si>
  <si>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</si>
  <si>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</si>
  <si>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</si>
  <si>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</si>
  <si>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</si>
  <si>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</si>
  <si>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</si>
  <si>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</si>
  <si>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</si>
  <si>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</si>
  <si>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</si>
  <si>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</si>
  <si>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</si>
  <si>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</si>
  <si>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</si>
  <si>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</si>
  <si>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</si>
  <si>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</si>
  <si>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</si>
  <si>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</si>
  <si>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</si>
  <si>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</si>
  <si>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</si>
  <si>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</si>
  <si>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</si>
  <si>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</si>
  <si>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</si>
  <si>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</si>
  <si>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</si>
  <si>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</si>
  <si>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</si>
  <si>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</si>
  <si>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</si>
  <si>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</si>
  <si>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</si>
  <si>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</si>
  <si>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</si>
  <si>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</si>
  <si>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</si>
  <si>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</si>
  <si>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</si>
  <si>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</si>
  <si>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</si>
  <si>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</si>
  <si>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</si>
  <si>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</si>
  <si>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</si>
  <si>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</si>
  <si>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</si>
  <si>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</si>
  <si>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</si>
  <si>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</si>
  <si>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</si>
  <si>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</si>
  <si>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</si>
  <si>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</si>
  <si>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</si>
  <si>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</si>
  <si>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</si>
  <si>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</si>
  <si>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北海道札幌市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</si>
  <si>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</si>
  <si>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</si>
  <si>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</si>
  <si>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</si>
  <si>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</si>
  <si>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</si>
  <si>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</si>
  <si>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</si>
  <si>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</si>
  <si>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</si>
  <si>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</si>
  <si>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</si>
  <si>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</si>
  <si>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</si>
  <si>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</si>
  <si>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</si>
  <si>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</si>
  <si>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</si>
  <si>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</si>
  <si>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</si>
  <si>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</si>
  <si>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</si>
  <si>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</si>
  <si>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</si>
  <si>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</si>
  <si>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</si>
  <si>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</si>
  <si>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</si>
  <si>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</si>
  <si>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</si>
  <si>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</si>
  <si>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</si>
  <si>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</si>
  <si>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</si>
  <si>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</si>
  <si>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</si>
  <si>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</si>
  <si>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</si>
  <si>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</si>
  <si>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</si>
  <si>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</si>
  <si>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</si>
  <si>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中央卸売市場事業会計</t>
    <phoneticPr fontId="5"/>
  </si>
  <si>
    <t>法適用企業</t>
    <phoneticPr fontId="5"/>
  </si>
  <si>
    <t>病院事業会計</t>
    <phoneticPr fontId="5"/>
  </si>
  <si>
    <t>軌道事業会計</t>
    <phoneticPr fontId="5"/>
  </si>
  <si>
    <t>高速電車事業会計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</si>
  <si>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</si>
  <si>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</si>
  <si>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</si>
  <si>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</si>
  <si>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</si>
  <si>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</si>
  <si>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</si>
  <si>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</si>
  <si>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</si>
  <si>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</si>
  <si>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</si>
  <si>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</si>
  <si>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</si>
  <si>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</si>
  <si>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</si>
  <si>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</si>
  <si>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</si>
  <si>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</si>
  <si>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</si>
  <si>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</si>
  <si>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</si>
  <si>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</si>
  <si>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</si>
  <si>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</si>
  <si>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</si>
  <si>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</si>
  <si>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</si>
  <si>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</si>
  <si>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</si>
  <si>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</si>
  <si>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</si>
  <si>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</si>
  <si>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</si>
  <si>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</si>
  <si>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</si>
  <si>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</si>
  <si>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</si>
  <si>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</si>
  <si>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</si>
  <si>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</si>
  <si>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</si>
  <si>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</si>
  <si>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</si>
  <si>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</si>
  <si>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</si>
  <si>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</si>
  <si>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</si>
  <si>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</si>
  <si>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</si>
  <si>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</si>
  <si>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</si>
  <si>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</si>
  <si>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</si>
  <si>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</si>
  <si>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</si>
  <si>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</si>
  <si>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</si>
  <si>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</si>
  <si>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</si>
  <si>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</si>
  <si>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</si>
  <si>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</si>
  <si>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</si>
  <si>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</si>
  <si>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</si>
  <si>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</si>
  <si>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</si>
  <si>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</si>
  <si>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</si>
  <si>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</si>
  <si>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</si>
  <si>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</si>
  <si>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</si>
  <si>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</si>
  <si>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</si>
  <si>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</si>
  <si>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</si>
  <si>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</si>
  <si>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</si>
  <si>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</si>
  <si>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</si>
  <si>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</si>
  <si>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</si>
  <si>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</si>
  <si>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</si>
  <si>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</si>
  <si>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</si>
  <si>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</si>
  <si>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</si>
  <si>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</si>
  <si>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</si>
  <si>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</si>
  <si>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</si>
  <si>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</si>
  <si>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</si>
  <si>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</si>
  <si>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</si>
  <si>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</si>
  <si>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</si>
  <si>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</si>
  <si>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</si>
  <si>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</si>
  <si>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</si>
  <si>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</si>
  <si>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</si>
  <si>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</si>
  <si>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</si>
  <si>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</si>
  <si>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</si>
  <si>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</si>
  <si>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</si>
  <si>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</si>
  <si>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</si>
  <si>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</si>
  <si>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</si>
  <si>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</si>
  <si>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</si>
  <si>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</si>
  <si>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</si>
  <si>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</si>
  <si>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</si>
  <si>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</si>
  <si>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</si>
  <si>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</si>
  <si>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</si>
  <si>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</si>
  <si>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</si>
  <si>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</si>
  <si>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</si>
  <si>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</si>
  <si>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</si>
  <si>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</si>
  <si>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</si>
  <si>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</si>
  <si>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</si>
  <si>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</si>
  <si>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</si>
  <si>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</si>
  <si>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</si>
  <si>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</si>
  <si>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</si>
  <si>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</si>
  <si>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</si>
  <si>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</si>
  <si>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</si>
  <si>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</si>
  <si>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</si>
  <si>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</si>
  <si>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</si>
  <si>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</si>
  <si>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0.81</t>
  </si>
  <si>
    <t>▲ 0.14</t>
  </si>
  <si>
    <t>▲ 0.83</t>
  </si>
  <si>
    <t>水道事業会計</t>
  </si>
  <si>
    <t>一般会計</t>
  </si>
  <si>
    <t>下水道事業会計</t>
  </si>
  <si>
    <t>国民健康保険会計</t>
  </si>
  <si>
    <t>中央卸売市場事業会計</t>
  </si>
  <si>
    <t>介護保険会計</t>
  </si>
  <si>
    <t>後期高齢者医療会計</t>
  </si>
  <si>
    <t>病院事業会計</t>
  </si>
  <si>
    <t>▲ 0.09</t>
  </si>
  <si>
    <t>その他会計（赤字）</t>
  </si>
  <si>
    <t>その他会計（黒字）</t>
  </si>
  <si>
    <t>北海道市町村備荒資金組合</t>
    <rPh sb="0" eb="3">
      <t>ホッカイドウ</t>
    </rPh>
    <rPh sb="3" eb="6">
      <t>シチョウソン</t>
    </rPh>
    <rPh sb="6" eb="8">
      <t>ビコウ</t>
    </rPh>
    <rPh sb="8" eb="10">
      <t>シキン</t>
    </rPh>
    <rPh sb="10" eb="12">
      <t>クミアイ</t>
    </rPh>
    <phoneticPr fontId="3"/>
  </si>
  <si>
    <t>札幌広域圏組合</t>
    <rPh sb="0" eb="2">
      <t>サッポロ</t>
    </rPh>
    <rPh sb="2" eb="5">
      <t>コウイキケン</t>
    </rPh>
    <rPh sb="5" eb="7">
      <t>クミアイ</t>
    </rPh>
    <phoneticPr fontId="3"/>
  </si>
  <si>
    <t>北海道後期高齢者医療広域連合</t>
    <rPh sb="0" eb="3">
      <t>ホッカイドウ</t>
    </rPh>
    <rPh sb="3" eb="5">
      <t>コウキ</t>
    </rPh>
    <rPh sb="5" eb="8">
      <t>コウレイシャ</t>
    </rPh>
    <rPh sb="8" eb="10">
      <t>イリョウ</t>
    </rPh>
    <rPh sb="10" eb="12">
      <t>コウイキ</t>
    </rPh>
    <rPh sb="12" eb="14">
      <t>レンゴウ</t>
    </rPh>
    <phoneticPr fontId="3"/>
  </si>
  <si>
    <t>石狩西部広域水道企業団</t>
    <rPh sb="0" eb="2">
      <t>イシカリ</t>
    </rPh>
    <rPh sb="2" eb="4">
      <t>セイブ</t>
    </rPh>
    <rPh sb="4" eb="6">
      <t>コウイキ</t>
    </rPh>
    <rPh sb="6" eb="8">
      <t>スイドウ</t>
    </rPh>
    <rPh sb="8" eb="10">
      <t>キギョウ</t>
    </rPh>
    <rPh sb="10" eb="11">
      <t>ダン</t>
    </rPh>
    <phoneticPr fontId="3"/>
  </si>
  <si>
    <t>(公財)札幌市中小企業共済センター</t>
    <rPh sb="1" eb="2">
      <t>コウ</t>
    </rPh>
    <rPh sb="2" eb="3">
      <t>ザイ</t>
    </rPh>
    <phoneticPr fontId="5"/>
  </si>
  <si>
    <t>(一財)札幌市住宅管理公社</t>
    <rPh sb="1" eb="2">
      <t>イチ</t>
    </rPh>
    <phoneticPr fontId="5"/>
  </si>
  <si>
    <t>(一財)札幌市水道サービス協会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</si>
  <si>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</si>
  <si>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</si>
  <si>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</si>
  <si>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</si>
  <si>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</si>
  <si>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(一財)札幌勤労者職業福祉センター</t>
    <rPh sb="1" eb="2">
      <t>イチ</t>
    </rPh>
    <rPh sb="2" eb="3">
      <t>ザイ</t>
    </rPh>
    <phoneticPr fontId="3"/>
  </si>
  <si>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</si>
  <si>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</si>
  <si>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</si>
  <si>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</si>
  <si>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</si>
  <si>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</si>
  <si>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</si>
  <si>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</si>
  <si>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</si>
  <si>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</si>
  <si>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</si>
  <si>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</si>
  <si>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</si>
  <si>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</si>
  <si>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</si>
  <si>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</si>
  <si>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</si>
  <si>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</si>
  <si>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</si>
  <si>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</si>
  <si>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</si>
  <si>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</si>
  <si>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</si>
  <si>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(公財)北海道障がい者スポーツ協会</t>
    <rPh sb="1" eb="3">
      <t>コウザイ</t>
    </rPh>
    <rPh sb="4" eb="7">
      <t>ホッカイドウ</t>
    </rPh>
    <rPh sb="7" eb="8">
      <t>ショウ</t>
    </rPh>
    <rPh sb="10" eb="11">
      <t>シャ</t>
    </rPh>
    <rPh sb="15" eb="17">
      <t>キョウカイ</t>
    </rPh>
    <phoneticPr fontId="3"/>
  </si>
  <si>
    <t>(株)コンサドーレ</t>
  </si>
  <si>
    <t>(株)札幌総合情報センター</t>
  </si>
  <si>
    <t>札幌大通まちづくり株式会社</t>
    <rPh sb="2" eb="4">
      <t>オオドオ</t>
    </rPh>
    <rPh sb="9" eb="13">
      <t>カブシキガイシャ</t>
    </rPh>
    <phoneticPr fontId="3"/>
  </si>
  <si>
    <t>札幌駅前通まちづくり株式会社</t>
    <rPh sb="0" eb="3">
      <t>サッポロエキ</t>
    </rPh>
    <rPh sb="3" eb="4">
      <t>マエ</t>
    </rPh>
    <rPh sb="4" eb="5">
      <t>ドオ</t>
    </rPh>
    <rPh sb="10" eb="14">
      <t>カブシキガイシャ</t>
    </rPh>
    <phoneticPr fontId="3"/>
  </si>
  <si>
    <t>○</t>
  </si>
  <si>
    <t>.</t>
  </si>
  <si>
    <t>まちづくり推進基金</t>
    <rPh sb="5" eb="7">
      <t>スイシン</t>
    </rPh>
    <rPh sb="7" eb="9">
      <t>キキン</t>
    </rPh>
    <phoneticPr fontId="11"/>
  </si>
  <si>
    <t>オリンピック・パラリンピック基金</t>
    <rPh sb="14" eb="16">
      <t>キキン</t>
    </rPh>
    <phoneticPr fontId="11"/>
  </si>
  <si>
    <t>霊園基金</t>
    <rPh sb="0" eb="2">
      <t>レイエン</t>
    </rPh>
    <rPh sb="2" eb="4">
      <t>キキン</t>
    </rPh>
    <phoneticPr fontId="11"/>
  </si>
  <si>
    <t>スポーツ振興基金</t>
    <rPh sb="4" eb="6">
      <t>シンコウ</t>
    </rPh>
    <rPh sb="6" eb="8">
      <t>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</si>
  <si>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</si>
  <si>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</si>
  <si>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</si>
  <si>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</si>
  <si>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県費負担教職員の権限移譲に伴い、退職手当負担見込額が増となったこと等により、将来負担比率が上昇している。また、有形固定資産減価償却率は類似団体よりも高い水準にあり、主な要因としては、昭和40～50年代に整備された道路に係る減価償却累計額が高いことなどによるもの。今後は長寿命化を図りながら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</si>
  <si>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</si>
  <si>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</si>
  <si>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</si>
  <si>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</si>
  <si>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</si>
  <si>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</si>
  <si>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</si>
  <si>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</si>
  <si>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</si>
  <si>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将来負担比率及び実質公債費比率ともに、類似団体と比較して低い水準にある。
　平成29年度においては、県費負担教職員の権限移譲に伴う退職手当負担見込額の増により将来負担比率が上昇した一方、実質公債費比率については、県費負担教職員の権限移譲に伴う標準財政規模の増加等により、数値が低下した。
　今後も、本市の将来を見据えた真に必要な分野には積極的に投資を行う一方、世代間の負担の平準化を考慮しつつ、将来世代に過度な負担を残さない財政運営を継続していく。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</si>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</sst>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3A82-441F-A431-9FDD07A1CB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45440</c:v>
                </c:pt>
                <c:pt idx="1">
                  <c:v>54749</c:v>
                </c:pt>
                <c:pt idx="2">
                  <c:v>48565</c:v>
                </c:pt>
                <c:pt idx="3">
                  <c:v>60370</c:v>
                </c:pt>
                <c:pt idx="4">
                  <c:v>55698</c:v>
                </c:pt>
              </c:numCache>
            </c:numRef>
          </c:val>
          <c:smooth val="0"/>
          <c:extLst>
            <c:ext xmlns:c16="http://schemas.microsoft.com/office/drawing/2014/chart" uri="{C3380CC4-5D6E-409C-BE32-E72D297353CC}">
              <c16:uniqueId val="{00000001-3A82-441F-A431-9FDD07A1CB46}"/>
            </c:ext>
          </c:extLst>
        </c:ser>
        <c:dLbls>
          <c:showLegendKey val="0"/>
          <c:showVal val="0"/>
          <c:showCatName val="0"/>
          <c:showSerName val="0"/>
          <c:showPercent val="0"/>
          <c:showBubbleSize val="0"/>
        </c:dLbls>
        <c:marker val="1"/>
        <c:smooth val="0"/>
        <c:axId val="287575072"/>
        <c:axId val="287575464"/>
      </c:lineChart>
      <c:catAx>
        <c:axId val="287575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75464"/>
        <c:crosses val="autoZero"/>
        <c:auto val="1"/>
        <c:lblAlgn val="ctr"/>
        <c:lblOffset val="100"/>
        <c:tickLblSkip val="1"/>
        <c:tickMarkSkip val="1"/>
        <c:noMultiLvlLbl val="0"/>
      </c:catAx>
      <c:valAx>
        <c:axId val="287575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7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c:v>
                </c:pt>
                <c:pt idx="1">
                  <c:v>1.03</c:v>
                </c:pt>
                <c:pt idx="2">
                  <c:v>0.89</c:v>
                </c:pt>
                <c:pt idx="3">
                  <c:v>1.35</c:v>
                </c:pt>
                <c:pt idx="4">
                  <c:v>1.49</c:v>
                </c:pt>
              </c:numCache>
            </c:numRef>
          </c:val>
          <c:extLst>
            <c:ext xmlns:c16="http://schemas.microsoft.com/office/drawing/2014/chart" uri="{C3380CC4-5D6E-409C-BE32-E72D297353CC}">
              <c16:uniqueId val="{00000000-A8FD-4E21-975D-D6C5A782A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3.31</c:v>
                </c:pt>
                <c:pt idx="1">
                  <c:v>3.36</c:v>
                </c:pt>
                <c:pt idx="2">
                  <c:v>3.85</c:v>
                </c:pt>
                <c:pt idx="3">
                  <c:v>2.97</c:v>
                </c:pt>
                <c:pt idx="4">
                  <c:v>3.22</c:v>
                </c:pt>
              </c:numCache>
            </c:numRef>
          </c:val>
          <c:extLst>
            <c:ext xmlns:c16="http://schemas.microsoft.com/office/drawing/2014/chart" uri="{C3380CC4-5D6E-409C-BE32-E72D297353CC}">
              <c16:uniqueId val="{00000001-A8FD-4E21-975D-D6C5A782A91A}"/>
            </c:ext>
          </c:extLst>
        </c:ser>
        <c:dLbls>
          <c:showLegendKey val="0"/>
          <c:showVal val="0"/>
          <c:showCatName val="0"/>
          <c:showSerName val="0"/>
          <c:showPercent val="0"/>
          <c:showBubbleSize val="0"/>
        </c:dLbls>
        <c:gapWidth val="250"/>
        <c:overlap val="100"/>
        <c:axId val="287575856"/>
        <c:axId val="28757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0.85</c:v>
                </c:pt>
                <c:pt idx="1">
                  <c:v>-0.81</c:v>
                </c:pt>
                <c:pt idx="2">
                  <c:v>-0.14000000000000001</c:v>
                </c:pt>
                <c:pt idx="3">
                  <c:v>-0.83</c:v>
                </c:pt>
                <c:pt idx="4">
                  <c:v>0.28999999999999998</c:v>
                </c:pt>
              </c:numCache>
            </c:numRef>
          </c:val>
          <c:smooth val="0"/>
          <c:extLst>
            <c:ext xmlns:c16="http://schemas.microsoft.com/office/drawing/2014/chart" uri="{C3380CC4-5D6E-409C-BE32-E72D297353CC}">
              <c16:uniqueId val="{00000002-A8FD-4E21-975D-D6C5A782A91A}"/>
            </c:ext>
          </c:extLst>
        </c:ser>
        <c:dLbls>
          <c:showLegendKey val="0"/>
          <c:showVal val="0"/>
          <c:showCatName val="0"/>
          <c:showSerName val="0"/>
          <c:showPercent val="0"/>
          <c:showBubbleSize val="0"/>
        </c:dLbls>
        <c:marker val="1"/>
        <c:smooth val="0"/>
        <c:axId val="287575856"/>
        <c:axId val="287573504"/>
      </c:lineChart>
      <c:catAx>
        <c:axId val="28757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573504"/>
        <c:crosses val="autoZero"/>
        <c:auto val="1"/>
        <c:lblAlgn val="ctr"/>
        <c:lblOffset val="100"/>
        <c:tickLblSkip val="1"/>
        <c:tickMarkSkip val="1"/>
        <c:noMultiLvlLbl val="0"/>
      </c:catAx>
      <c:valAx>
        <c:axId val="2875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7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0.2</c:v>
                </c:pt>
                <c:pt idx="4">
                  <c:v>#N/A</c:v>
                </c:pt>
                <c:pt idx="5">
                  <c:v>0.17</c:v>
                </c:pt>
                <c:pt idx="6">
                  <c:v>#N/A</c:v>
                </c:pt>
                <c:pt idx="7">
                  <c:v>0.15</c:v>
                </c:pt>
                <c:pt idx="8">
                  <c:v>#N/A</c:v>
                </c:pt>
                <c:pt idx="9">
                  <c:v>0.27</c:v>
                </c:pt>
              </c:numCache>
            </c:numRef>
          </c:val>
          <c:extLst>
            <c:ext xmlns:c16="http://schemas.microsoft.com/office/drawing/2014/chart" uri="{C3380CC4-5D6E-409C-BE32-E72D297353CC}">
              <c16:uniqueId val="{00000000-E2CA-45F8-A502-061D31149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CA-45F8-A502-061D31149C1A}"/>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1.29</c:v>
                </c:pt>
                <c:pt idx="2">
                  <c:v>#N/A</c:v>
                </c:pt>
                <c:pt idx="3">
                  <c:v>0.53</c:v>
                </c:pt>
                <c:pt idx="4">
                  <c:v>#N/A</c:v>
                </c:pt>
                <c:pt idx="5">
                  <c:v>0.23</c:v>
                </c:pt>
                <c:pt idx="6">
                  <c:v>0.09</c:v>
                </c:pt>
                <c:pt idx="7">
                  <c:v>#N/A</c:v>
                </c:pt>
                <c:pt idx="8">
                  <c:v>#N/A</c:v>
                </c:pt>
                <c:pt idx="9">
                  <c:v>0.14000000000000001</c:v>
                </c:pt>
              </c:numCache>
            </c:numRef>
          </c:val>
          <c:extLst>
            <c:ext xmlns:c16="http://schemas.microsoft.com/office/drawing/2014/chart" uri="{C3380CC4-5D6E-409C-BE32-E72D297353CC}">
              <c16:uniqueId val="{00000002-E2CA-45F8-A502-061D31149C1A}"/>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0.17</c:v>
                </c:pt>
                <c:pt idx="4">
                  <c:v>#N/A</c:v>
                </c:pt>
                <c:pt idx="5">
                  <c:v>0.18</c:v>
                </c:pt>
                <c:pt idx="6">
                  <c:v>#N/A</c:v>
                </c:pt>
                <c:pt idx="7">
                  <c:v>0.19</c:v>
                </c:pt>
                <c:pt idx="8">
                  <c:v>#N/A</c:v>
                </c:pt>
                <c:pt idx="9">
                  <c:v>0.18</c:v>
                </c:pt>
              </c:numCache>
            </c:numRef>
          </c:val>
          <c:extLst>
            <c:ext xmlns:c16="http://schemas.microsoft.com/office/drawing/2014/chart" uri="{C3380CC4-5D6E-409C-BE32-E72D297353CC}">
              <c16:uniqueId val="{00000003-E2CA-45F8-A502-061D31149C1A}"/>
            </c:ext>
          </c:extLst>
        </c:ser>
        <c:ser>
          <c:idx val="4"/>
          <c:order val="4"/>
          <c:tx>
            <c:strRef>
              <c:f>データシート!$A$31</c:f>
              <c:strCache>
                <c:ptCount val="1"/>
                <c:pt idx="0">
                  <c:v>介護保険会計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c:v>
                </c:pt>
                <c:pt idx="4">
                  <c:v>#N/A</c:v>
                </c:pt>
                <c:pt idx="5">
                  <c:v>0.24</c:v>
                </c:pt>
                <c:pt idx="6">
                  <c:v>#N/A</c:v>
                </c:pt>
                <c:pt idx="7">
                  <c:v>0.74</c:v>
                </c:pt>
                <c:pt idx="8">
                  <c:v>#N/A</c:v>
                </c:pt>
                <c:pt idx="9">
                  <c:v>0.18</c:v>
                </c:pt>
              </c:numCache>
            </c:numRef>
          </c:val>
          <c:extLst>
            <c:ext xmlns:c16="http://schemas.microsoft.com/office/drawing/2014/chart" uri="{C3380CC4-5D6E-409C-BE32-E72D297353CC}">
              <c16:uniqueId val="{00000004-E2CA-45F8-A502-061D31149C1A}"/>
            </c:ext>
          </c:extLst>
        </c:ser>
        <c:ser>
          <c:idx val="5"/>
          <c:order val="5"/>
          <c:tx>
            <c:strRef>
              <c:f>データシート!$A$32</c:f>
              <c:strCache>
                <c:ptCount val="1"/>
                <c:pt idx="0">
                  <c:v>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0.23</c:v>
                </c:pt>
                <c:pt idx="4">
                  <c:v>#N/A</c:v>
                </c:pt>
                <c:pt idx="5">
                  <c:v>0.23</c:v>
                </c:pt>
                <c:pt idx="6">
                  <c:v>#N/A</c:v>
                </c:pt>
                <c:pt idx="7">
                  <c:v>0.23</c:v>
                </c:pt>
                <c:pt idx="8">
                  <c:v>#N/A</c:v>
                </c:pt>
                <c:pt idx="9">
                  <c:v>0.21</c:v>
                </c:pt>
              </c:numCache>
            </c:numRef>
          </c:val>
          <c:extLst>
            <c:ext xmlns:c16="http://schemas.microsoft.com/office/drawing/2014/chart" uri="{C3380CC4-5D6E-409C-BE32-E72D297353CC}">
              <c16:uniqueId val="{00000005-E2CA-45F8-A502-061D31149C1A}"/>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0.35</c:v>
                </c:pt>
                <c:pt idx="4">
                  <c:v>#N/A</c:v>
                </c:pt>
                <c:pt idx="5">
                  <c:v>0.28999999999999998</c:v>
                </c:pt>
                <c:pt idx="6">
                  <c:v>#N/A</c:v>
                </c:pt>
                <c:pt idx="7">
                  <c:v>0.18</c:v>
                </c:pt>
                <c:pt idx="8">
                  <c:v>#N/A</c:v>
                </c:pt>
                <c:pt idx="9">
                  <c:v>0.85</c:v>
                </c:pt>
              </c:numCache>
            </c:numRef>
          </c:val>
          <c:extLst>
            <c:ext xmlns:c16="http://schemas.microsoft.com/office/drawing/2014/chart" uri="{C3380CC4-5D6E-409C-BE32-E72D297353CC}">
              <c16:uniqueId val="{00000006-E2CA-45F8-A502-061D31149C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1.43</c:v>
                </c:pt>
                <c:pt idx="2">
                  <c:v>#N/A</c:v>
                </c:pt>
                <c:pt idx="3">
                  <c:v>1.5</c:v>
                </c:pt>
                <c:pt idx="4">
                  <c:v>#N/A</c:v>
                </c:pt>
                <c:pt idx="5">
                  <c:v>1.36</c:v>
                </c:pt>
                <c:pt idx="6">
                  <c:v>#N/A</c:v>
                </c:pt>
                <c:pt idx="7">
                  <c:v>1.54</c:v>
                </c:pt>
                <c:pt idx="8">
                  <c:v>#N/A</c:v>
                </c:pt>
                <c:pt idx="9">
                  <c:v>1.39</c:v>
                </c:pt>
              </c:numCache>
            </c:numRef>
          </c:val>
          <c:extLst>
            <c:ext xmlns:c16="http://schemas.microsoft.com/office/drawing/2014/chart" uri="{C3380CC4-5D6E-409C-BE32-E72D297353CC}">
              <c16:uniqueId val="{00000007-E2CA-45F8-A502-061D31149C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1.27</c:v>
                </c:pt>
                <c:pt idx="2">
                  <c:v>#N/A</c:v>
                </c:pt>
                <c:pt idx="3">
                  <c:v>1.01</c:v>
                </c:pt>
                <c:pt idx="4">
                  <c:v>#N/A</c:v>
                </c:pt>
                <c:pt idx="5">
                  <c:v>0.86</c:v>
                </c:pt>
                <c:pt idx="6">
                  <c:v>#N/A</c:v>
                </c:pt>
                <c:pt idx="7">
                  <c:v>1.32</c:v>
                </c:pt>
                <c:pt idx="8">
                  <c:v>#N/A</c:v>
                </c:pt>
                <c:pt idx="9">
                  <c:v>1.42</c:v>
                </c:pt>
              </c:numCache>
            </c:numRef>
          </c:val>
          <c:extLst>
            <c:ext xmlns:c16="http://schemas.microsoft.com/office/drawing/2014/chart" uri="{C3380CC4-5D6E-409C-BE32-E72D297353CC}">
              <c16:uniqueId val="{00000008-E2CA-45F8-A502-061D31149C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2.2200000000000002</c:v>
                </c:pt>
                <c:pt idx="2">
                  <c:v>#N/A</c:v>
                </c:pt>
                <c:pt idx="3">
                  <c:v>3.36</c:v>
                </c:pt>
                <c:pt idx="4">
                  <c:v>#N/A</c:v>
                </c:pt>
                <c:pt idx="5">
                  <c:v>3.12</c:v>
                </c:pt>
                <c:pt idx="6">
                  <c:v>#N/A</c:v>
                </c:pt>
                <c:pt idx="7">
                  <c:v>3.11</c:v>
                </c:pt>
                <c:pt idx="8">
                  <c:v>#N/A</c:v>
                </c:pt>
                <c:pt idx="9">
                  <c:v>2.87</c:v>
                </c:pt>
              </c:numCache>
            </c:numRef>
          </c:val>
          <c:extLst>
            <c:ext xmlns:c16="http://schemas.microsoft.com/office/drawing/2014/chart" uri="{C3380CC4-5D6E-409C-BE32-E72D297353CC}">
              <c16:uniqueId val="{00000009-E2CA-45F8-A502-061D31149C1A}"/>
            </c:ext>
          </c:extLst>
        </c:ser>
        <c:dLbls>
          <c:showLegendKey val="0"/>
          <c:showVal val="0"/>
          <c:showCatName val="0"/>
          <c:showSerName val="0"/>
          <c:showPercent val="0"/>
          <c:showBubbleSize val="0"/>
        </c:dLbls>
        <c:gapWidth val="150"/>
        <c:overlap val="100"/>
        <c:axId val="403581248"/>
        <c:axId val="403580856"/>
      </c:barChart>
      <c:catAx>
        <c:axId val="4035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80856"/>
        <c:crosses val="autoZero"/>
        <c:auto val="1"/>
        <c:lblAlgn val="ctr"/>
        <c:lblOffset val="100"/>
        <c:tickLblSkip val="1"/>
        <c:tickMarkSkip val="1"/>
        <c:noMultiLvlLbl val="0"/>
      </c:catAx>
      <c:valAx>
        <c:axId val="403580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81958</c:v>
                </c:pt>
                <c:pt idx="5">
                  <c:v>83282</c:v>
                </c:pt>
                <c:pt idx="8">
                  <c:v>80167</c:v>
                </c:pt>
                <c:pt idx="11">
                  <c:v>80811</c:v>
                </c:pt>
                <c:pt idx="14">
                  <c:v>79939</c:v>
                </c:pt>
              </c:numCache>
            </c:numRef>
          </c:val>
          <c:extLst>
            <c:ext xmlns:c16="http://schemas.microsoft.com/office/drawing/2014/chart" uri="{C3380CC4-5D6E-409C-BE32-E72D297353CC}">
              <c16:uniqueId val="{00000000-DACB-4FF0-8865-C648C9595D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CB-4FF0-8865-C648C9595D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708</c:v>
                </c:pt>
                <c:pt idx="3">
                  <c:v>703</c:v>
                </c:pt>
                <c:pt idx="6">
                  <c:v>293</c:v>
                </c:pt>
                <c:pt idx="9">
                  <c:v>339</c:v>
                </c:pt>
                <c:pt idx="12">
                  <c:v>282</c:v>
                </c:pt>
              </c:numCache>
            </c:numRef>
          </c:val>
          <c:extLst>
            <c:ext xmlns:c16="http://schemas.microsoft.com/office/drawing/2014/chart" uri="{C3380CC4-5D6E-409C-BE32-E72D297353CC}">
              <c16:uniqueId val="{00000002-DACB-4FF0-8865-C648C9595D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B-4FF0-8865-C648C9595D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25841</c:v>
                </c:pt>
                <c:pt idx="3">
                  <c:v>23272</c:v>
                </c:pt>
                <c:pt idx="6">
                  <c:v>22259</c:v>
                </c:pt>
                <c:pt idx="9">
                  <c:v>20829</c:v>
                </c:pt>
                <c:pt idx="12">
                  <c:v>19218</c:v>
                </c:pt>
              </c:numCache>
            </c:numRef>
          </c:val>
          <c:extLst>
            <c:ext xmlns:c16="http://schemas.microsoft.com/office/drawing/2014/chart" uri="{C3380CC4-5D6E-409C-BE32-E72D297353CC}">
              <c16:uniqueId val="{00000004-DACB-4FF0-8865-C648C9595D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39507</c:v>
                </c:pt>
                <c:pt idx="3">
                  <c:v>40536</c:v>
                </c:pt>
                <c:pt idx="6">
                  <c:v>41523</c:v>
                </c:pt>
                <c:pt idx="9">
                  <c:v>42069</c:v>
                </c:pt>
                <c:pt idx="12">
                  <c:v>42254</c:v>
                </c:pt>
              </c:numCache>
            </c:numRef>
          </c:val>
          <c:extLst>
            <c:ext xmlns:c16="http://schemas.microsoft.com/office/drawing/2014/chart" uri="{C3380CC4-5D6E-409C-BE32-E72D297353CC}">
              <c16:uniqueId val="{00000005-DACB-4FF0-8865-C648C9595D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4548</c:v>
                </c:pt>
                <c:pt idx="3">
                  <c:v>2694</c:v>
                </c:pt>
                <c:pt idx="6">
                  <c:v>1339</c:v>
                </c:pt>
                <c:pt idx="9">
                  <c:v>0</c:v>
                </c:pt>
                <c:pt idx="12">
                  <c:v>0</c:v>
                </c:pt>
              </c:numCache>
            </c:numRef>
          </c:val>
          <c:extLst>
            <c:ext xmlns:c16="http://schemas.microsoft.com/office/drawing/2014/chart" uri="{C3380CC4-5D6E-409C-BE32-E72D297353CC}">
              <c16:uniqueId val="{00000006-DACB-4FF0-8865-C648C9595D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35211</c:v>
                </c:pt>
                <c:pt idx="3">
                  <c:v>33356</c:v>
                </c:pt>
                <c:pt idx="6">
                  <c:v>30219</c:v>
                </c:pt>
                <c:pt idx="9">
                  <c:v>28063</c:v>
                </c:pt>
                <c:pt idx="12">
                  <c:v>26266</c:v>
                </c:pt>
              </c:numCache>
            </c:numRef>
          </c:val>
          <c:extLst>
            <c:ext xmlns:c16="http://schemas.microsoft.com/office/drawing/2014/chart" uri="{C3380CC4-5D6E-409C-BE32-E72D297353CC}">
              <c16:uniqueId val="{00000007-DACB-4FF0-8865-C648C9595DDB}"/>
            </c:ext>
          </c:extLst>
        </c:ser>
        <c:dLbls>
          <c:showLegendKey val="0"/>
          <c:showVal val="0"/>
          <c:showCatName val="0"/>
          <c:showSerName val="0"/>
          <c:showPercent val="0"/>
          <c:showBubbleSize val="0"/>
        </c:dLbls>
        <c:gapWidth val="100"/>
        <c:overlap val="100"/>
        <c:axId val="403584776"/>
        <c:axId val="40358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23857</c:v>
                </c:pt>
                <c:pt idx="2">
                  <c:v>#N/A</c:v>
                </c:pt>
                <c:pt idx="3">
                  <c:v>#N/A</c:v>
                </c:pt>
                <c:pt idx="4">
                  <c:v>17279</c:v>
                </c:pt>
                <c:pt idx="5">
                  <c:v>#N/A</c:v>
                </c:pt>
                <c:pt idx="6">
                  <c:v>#N/A</c:v>
                </c:pt>
                <c:pt idx="7">
                  <c:v>15466</c:v>
                </c:pt>
                <c:pt idx="8">
                  <c:v>#N/A</c:v>
                </c:pt>
                <c:pt idx="9">
                  <c:v>#N/A</c:v>
                </c:pt>
                <c:pt idx="10">
                  <c:v>10489</c:v>
                </c:pt>
                <c:pt idx="11">
                  <c:v>#N/A</c:v>
                </c:pt>
                <c:pt idx="12">
                  <c:v>#N/A</c:v>
                </c:pt>
                <c:pt idx="13">
                  <c:v>8081</c:v>
                </c:pt>
                <c:pt idx="14">
                  <c:v>#N/A</c:v>
                </c:pt>
              </c:numCache>
            </c:numRef>
          </c:val>
          <c:smooth val="0"/>
          <c:extLst>
            <c:ext xmlns:c16="http://schemas.microsoft.com/office/drawing/2014/chart" uri="{C3380CC4-5D6E-409C-BE32-E72D297353CC}">
              <c16:uniqueId val="{00000008-DACB-4FF0-8865-C648C9595DDB}"/>
            </c:ext>
          </c:extLst>
        </c:ser>
        <c:dLbls>
          <c:showLegendKey val="0"/>
          <c:showVal val="0"/>
          <c:showCatName val="0"/>
          <c:showSerName val="0"/>
          <c:showPercent val="0"/>
          <c:showBubbleSize val="0"/>
        </c:dLbls>
        <c:marker val="1"/>
        <c:smooth val="0"/>
        <c:axId val="403584776"/>
        <c:axId val="403584384"/>
      </c:lineChart>
      <c:catAx>
        <c:axId val="40358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84384"/>
        <c:crosses val="autoZero"/>
        <c:auto val="1"/>
        <c:lblAlgn val="ctr"/>
        <c:lblOffset val="100"/>
        <c:tickLblSkip val="1"/>
        <c:tickMarkSkip val="1"/>
        <c:noMultiLvlLbl val="0"/>
      </c:catAx>
      <c:valAx>
        <c:axId val="4035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740875</c:v>
                </c:pt>
                <c:pt idx="5">
                  <c:v>761590</c:v>
                </c:pt>
                <c:pt idx="8">
                  <c:v>774559</c:v>
                </c:pt>
                <c:pt idx="11">
                  <c:v>790799</c:v>
                </c:pt>
                <c:pt idx="14">
                  <c:v>809708</c:v>
                </c:pt>
              </c:numCache>
            </c:numRef>
          </c:val>
          <c:extLst>
            <c:ext xmlns:c16="http://schemas.microsoft.com/office/drawing/2014/chart" uri="{C3380CC4-5D6E-409C-BE32-E72D297353CC}">
              <c16:uniqueId val="{00000000-C166-4BD5-9081-D2871055E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223207</c:v>
                </c:pt>
                <c:pt idx="5">
                  <c:v>224332</c:v>
                </c:pt>
                <c:pt idx="8">
                  <c:v>218700</c:v>
                </c:pt>
                <c:pt idx="11">
                  <c:v>224645</c:v>
                </c:pt>
                <c:pt idx="14">
                  <c:v>215578</c:v>
                </c:pt>
              </c:numCache>
            </c:numRef>
          </c:val>
          <c:extLst>
            <c:ext xmlns:c16="http://schemas.microsoft.com/office/drawing/2014/chart" uri="{C3380CC4-5D6E-409C-BE32-E72D297353CC}">
              <c16:uniqueId val="{00000001-C166-4BD5-9081-D2871055E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224262</c:v>
                </c:pt>
                <c:pt idx="5">
                  <c:v>239482</c:v>
                </c:pt>
                <c:pt idx="8">
                  <c:v>262474</c:v>
                </c:pt>
                <c:pt idx="11">
                  <c:v>271958</c:v>
                </c:pt>
                <c:pt idx="14">
                  <c:v>290861</c:v>
                </c:pt>
              </c:numCache>
            </c:numRef>
          </c:val>
          <c:extLst>
            <c:ext xmlns:c16="http://schemas.microsoft.com/office/drawing/2014/chart" uri="{C3380CC4-5D6E-409C-BE32-E72D297353CC}">
              <c16:uniqueId val="{00000002-C166-4BD5-9081-D2871055E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66-4BD5-9081-D2871055E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66-4BD5-9081-D2871055E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1864</c:v>
                </c:pt>
                <c:pt idx="3">
                  <c:v>1764</c:v>
                </c:pt>
                <c:pt idx="6">
                  <c:v>1917</c:v>
                </c:pt>
                <c:pt idx="9">
                  <c:v>1746</c:v>
                </c:pt>
                <c:pt idx="12">
                  <c:v>1570</c:v>
                </c:pt>
              </c:numCache>
            </c:numRef>
          </c:val>
          <c:extLst>
            <c:ext xmlns:c16="http://schemas.microsoft.com/office/drawing/2014/chart" uri="{C3380CC4-5D6E-409C-BE32-E72D297353CC}">
              <c16:uniqueId val="{00000005-C166-4BD5-9081-D2871055E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89111</c:v>
                </c:pt>
                <c:pt idx="3">
                  <c:v>82166</c:v>
                </c:pt>
                <c:pt idx="6">
                  <c:v>76493</c:v>
                </c:pt>
                <c:pt idx="9">
                  <c:v>75072</c:v>
                </c:pt>
                <c:pt idx="12">
                  <c:v>131012</c:v>
                </c:pt>
              </c:numCache>
            </c:numRef>
          </c:val>
          <c:extLst>
            <c:ext xmlns:c16="http://schemas.microsoft.com/office/drawing/2014/chart" uri="{C3380CC4-5D6E-409C-BE32-E72D297353CC}">
              <c16:uniqueId val="{00000006-C166-4BD5-9081-D2871055E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166-4BD5-9081-D2871055E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287765</c:v>
                </c:pt>
                <c:pt idx="3">
                  <c:v>267746</c:v>
                </c:pt>
                <c:pt idx="6">
                  <c:v>244694</c:v>
                </c:pt>
                <c:pt idx="9">
                  <c:v>225258</c:v>
                </c:pt>
                <c:pt idx="12">
                  <c:v>209947</c:v>
                </c:pt>
              </c:numCache>
            </c:numRef>
          </c:val>
          <c:extLst>
            <c:ext xmlns:c16="http://schemas.microsoft.com/office/drawing/2014/chart" uri="{C3380CC4-5D6E-409C-BE32-E72D297353CC}">
              <c16:uniqueId val="{00000008-C166-4BD5-9081-D2871055E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11084</c:v>
                </c:pt>
                <c:pt idx="3">
                  <c:v>10052</c:v>
                </c:pt>
                <c:pt idx="6">
                  <c:v>9022</c:v>
                </c:pt>
                <c:pt idx="9">
                  <c:v>8039</c:v>
                </c:pt>
                <c:pt idx="12">
                  <c:v>7068</c:v>
                </c:pt>
              </c:numCache>
            </c:numRef>
          </c:val>
          <c:extLst>
            <c:ext xmlns:c16="http://schemas.microsoft.com/office/drawing/2014/chart" uri="{C3380CC4-5D6E-409C-BE32-E72D297353CC}">
              <c16:uniqueId val="{00000009-C166-4BD5-9081-D2871055E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1095658</c:v>
                </c:pt>
                <c:pt idx="3">
                  <c:v>1140714</c:v>
                </c:pt>
                <c:pt idx="6">
                  <c:v>1164043</c:v>
                </c:pt>
                <c:pt idx="9">
                  <c:v>1207997</c:v>
                </c:pt>
                <c:pt idx="12">
                  <c:v>1254520</c:v>
                </c:pt>
              </c:numCache>
            </c:numRef>
          </c:val>
          <c:extLst>
            <c:ext xmlns:c16="http://schemas.microsoft.com/office/drawing/2014/chart" uri="{C3380CC4-5D6E-409C-BE32-E72D297353CC}">
              <c16:uniqueId val="{0000000A-C166-4BD5-9081-D2871055E199}"/>
            </c:ext>
          </c:extLst>
        </c:ser>
        <c:dLbls>
          <c:showLegendKey val="0"/>
          <c:showVal val="0"/>
          <c:showCatName val="0"/>
          <c:showSerName val="0"/>
          <c:showPercent val="0"/>
          <c:showBubbleSize val="0"/>
        </c:dLbls>
        <c:gapWidth val="100"/>
        <c:overlap val="100"/>
        <c:axId val="403581640"/>
        <c:axId val="40358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297138</c:v>
                </c:pt>
                <c:pt idx="2">
                  <c:v>#N/A</c:v>
                </c:pt>
                <c:pt idx="3">
                  <c:v>#N/A</c:v>
                </c:pt>
                <c:pt idx="4">
                  <c:v>277038</c:v>
                </c:pt>
                <c:pt idx="5">
                  <c:v>#N/A</c:v>
                </c:pt>
                <c:pt idx="6">
                  <c:v>#N/A</c:v>
                </c:pt>
                <c:pt idx="7">
                  <c:v>240435</c:v>
                </c:pt>
                <c:pt idx="8">
                  <c:v>#N/A</c:v>
                </c:pt>
                <c:pt idx="9">
                  <c:v>#N/A</c:v>
                </c:pt>
                <c:pt idx="10">
                  <c:v>230709</c:v>
                </c:pt>
                <c:pt idx="11">
                  <c:v>#N/A</c:v>
                </c:pt>
                <c:pt idx="12">
                  <c:v>#N/A</c:v>
                </c:pt>
                <c:pt idx="13">
                  <c:v>287969</c:v>
                </c:pt>
                <c:pt idx="14">
                  <c:v>#N/A</c:v>
                </c:pt>
              </c:numCache>
            </c:numRef>
          </c:val>
          <c:smooth val="0"/>
          <c:extLst>
            <c:ext xmlns:c16="http://schemas.microsoft.com/office/drawing/2014/chart" uri="{C3380CC4-5D6E-409C-BE32-E72D297353CC}">
              <c16:uniqueId val="{0000000B-C166-4BD5-9081-D2871055E199}"/>
            </c:ext>
          </c:extLst>
        </c:ser>
        <c:dLbls>
          <c:showLegendKey val="0"/>
          <c:showVal val="0"/>
          <c:showCatName val="0"/>
          <c:showSerName val="0"/>
          <c:showPercent val="0"/>
          <c:showBubbleSize val="0"/>
        </c:dLbls>
        <c:marker val="1"/>
        <c:smooth val="0"/>
        <c:axId val="403581640"/>
        <c:axId val="403582816"/>
      </c:lineChart>
      <c:catAx>
        <c:axId val="40358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582816"/>
        <c:crosses val="autoZero"/>
        <c:auto val="1"/>
        <c:lblAlgn val="ctr"/>
        <c:lblOffset val="100"/>
        <c:tickLblSkip val="1"/>
        <c:tickMarkSkip val="1"/>
        <c:noMultiLvlLbl val="0"/>
      </c:catAx>
      <c:valAx>
        <c:axId val="40358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17289</c:v>
                </c:pt>
                <c:pt idx="1">
                  <c:v>13388</c:v>
                </c:pt>
                <c:pt idx="2">
                  <c:v>16389</c:v>
                </c:pt>
              </c:numCache>
            </c:numRef>
          </c:val>
          <c:extLst>
            <c:ext xmlns:c16="http://schemas.microsoft.com/office/drawing/2014/chart" uri="{C3380CC4-5D6E-409C-BE32-E72D297353CC}">
              <c16:uniqueId val="{00000000-F7C5-4C5E-B8F1-71AB2865DC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1721</c:v>
                </c:pt>
                <c:pt idx="1">
                  <c:v>1440</c:v>
                </c:pt>
                <c:pt idx="2">
                  <c:v>1332</c:v>
                </c:pt>
              </c:numCache>
            </c:numRef>
          </c:val>
          <c:extLst>
            <c:ext xmlns:c16="http://schemas.microsoft.com/office/drawing/2014/chart" uri="{C3380CC4-5D6E-409C-BE32-E72D297353CC}">
              <c16:uniqueId val="{00000001-F7C5-4C5E-B8F1-71AB2865DC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42210</c:v>
                </c:pt>
                <c:pt idx="1">
                  <c:v>41020</c:v>
                </c:pt>
                <c:pt idx="2">
                  <c:v>41974</c:v>
                </c:pt>
              </c:numCache>
            </c:numRef>
          </c:val>
          <c:extLst>
            <c:ext xmlns:c16="http://schemas.microsoft.com/office/drawing/2014/chart" uri="{C3380CC4-5D6E-409C-BE32-E72D297353CC}">
              <c16:uniqueId val="{00000002-F7C5-4C5E-B8F1-71AB2865DC1E}"/>
            </c:ext>
          </c:extLst>
        </c:ser>
        <c:dLbls>
          <c:showLegendKey val="0"/>
          <c:showVal val="0"/>
          <c:showCatName val="0"/>
          <c:showSerName val="0"/>
          <c:showPercent val="0"/>
          <c:showBubbleSize val="0"/>
        </c:dLbls>
        <c:gapWidth val="120"/>
        <c:overlap val="100"/>
        <c:axId val="403585952"/>
        <c:axId val="403586344"/>
      </c:barChart>
      <c:catAx>
        <c:axId val="4035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586344"/>
        <c:crosses val="autoZero"/>
        <c:auto val="1"/>
        <c:lblAlgn val="ctr"/>
        <c:lblOffset val="100"/>
        <c:tickLblSkip val="1"/>
        <c:tickMarkSkip val="1"/>
        <c:noMultiLvlLbl val="0"/>
      </c:catAx>
      <c:valAx>
        <c:axId val="403586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5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{FE308526-CCE0-44FC-B927-D52E7A42A084}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26-418D-9D0E-1A5DBCCCE6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{D843D855-0361-4D9B-AA77-B156686484C0}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26-418D-9D0E-1A5DBCCCE6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{336A156E-56FC-4B4E-84CC-14269E1F87AC}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26-418D-9D0E-1A5DBCCCE6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{1271888B-DCFA-4B63-9390-EF1B39EE111C}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26-418D-9D0E-1A5DBCCCE6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{93AF332F-3981-41E0-9570-7A8A49BC8575}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26-418D-9D0E-1A5DBCCCE6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{2B3C7A51-DD07-45CC-A2A7-D82D0995A5F6}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26-418D-9D0E-1A5DBCCCE6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{B0A2273E-EF6B-4FE9-908F-E13A565605E7}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26-418D-9D0E-1A5DBCCCE64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{6491E7F8-298C-42F2-A10B-9EB7E15EA7EF}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26-418D-9D0E-1A5DBCCCE64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{8C98AB12-CEFE-47B8-8746-3D7C33FCC90F}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26-418D-9D0E-1A5DBCCCE6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65.3</c:v>
                </c:pt>
                <c:pt idx="32">
                  <c:v>66.7</c:v>
                </c:pt>
              </c:numCache>
            </c:numRef>
          </c:xVal>
          <c:yVal>
            <c:numRef>
              <c:f>公会計指標分析・財政指標組合せ分析表!$BP$51:$DC$51</c:f>
              <c:numCache>
                <c:formatCode>#,##0.0;"▲ "#,##0.0</c:formatCode>
                <c:ptCount val="40"/>
                <c:pt idx="24">
                  <c:v>59</c:v>
                </c:pt>
                <c:pt idx="32">
                  <c:v>63.8</c:v>
                </c:pt>
              </c:numCache>
            </c:numRef>
          </c:yVal>
          <c:smooth val="0"/>
          <c:extLst>
            <c:ext xmlns:c16="http://schemas.microsoft.com/office/drawing/2014/chart" uri="{C3380CC4-5D6E-409C-BE32-E72D297353CC}">
              <c16:uniqueId val="{00000009-0A26-418D-9D0E-1A5DBCCCE6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{41E881F6-2C28-4712-9202-A28DB380AA3A}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26-418D-9D0E-1A5DBCCCE6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{BF37242A-687A-4535-9783-386C0E3EE8EF}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26-418D-9D0E-1A5DBCCCE6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{C11A922D-7AB1-4F8A-AC78-D928D945A89F}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26-418D-9D0E-1A5DBCCCE6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{BCF65AC3-B114-45CE-8B27-DDAD6049F093}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26-418D-9D0E-1A5DBCCCE6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{7A52CB88-F42B-48C3-98B5-95F34CA74A90}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26-418D-9D0E-1A5DBCCCE6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{18058D35-8529-44C8-AB99-6D098F36ACDB}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26-418D-9D0E-1A5DBCCCE6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{9B8F3039-81D3-459D-ACC5-26F884ABE38F}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26-418D-9D0E-1A5DBCCCE64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{6293C465-A7BF-46D5-9579-B29846450D3B}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26-418D-9D0E-1A5DBCCCE64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{B7D30B55-12E5-4923-B0E0-F39BEC71F952}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26-418D-9D0E-1A5DBCCCE6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0A26-418D-9D0E-1A5DBCCCE647}"/>
            </c:ext>
          </c:extLst>
        </c:ser>
        <c:dLbls>
          <c:showLegendKey val="0"/>
          <c:showVal val="1"/>
          <c:showCatName val="0"/>
          <c:showSerName val="0"/>
          <c:showPercent val="0"/>
          <c:showBubbleSize val="0"/>
        </c:dLbls>
        <c:axId val="46179840"/>
        <c:axId val="46181760"/>
      </c:scatterChart>
      <c:valAx>
        <c:axId val="46179840"/>
        <c:scaling>
          <c:orientation val="minMax"/>
          <c:max val="67.199999999999989"/>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6"/>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{770B2B78-011E-4FFB-8C3B-F44487194B22}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02-403F-9EA2-7915BA66B5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{9611CC05-1E76-4489-9B51-CCADB30AC391}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02-403F-9EA2-7915BA66B5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{A782CB0D-3766-4ECF-AAC5-8796E72F88C7}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02-403F-9EA2-7915BA66B5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{3A65C149-37D3-41ED-994B-EE1860B40F45}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02-403F-9EA2-7915BA66B5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{53729473-CBF2-49EE-AFDB-BDB4339CD7F9}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02-403F-9EA2-7915BA66B52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{1EEB6FF3-ECC0-4CC4-978E-0147D2B1D2A4}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02-403F-9EA2-7915BA66B52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{B20DF7C3-9EFB-4646-AC1B-81A6A13F88F2}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02-403F-9EA2-7915BA66B52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{E41BC3AD-3D29-47E5-B684-5239BA1A77A1}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02-403F-9EA2-7915BA66B52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{B1D1DD39-AF47-40DD-90F8-2B7CF2EFB148}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02-403F-9EA2-7915BA66B5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4.9000000000000004</c:v>
                </c:pt>
                <c:pt idx="24">
                  <c:v>3.7</c:v>
                </c:pt>
                <c:pt idx="32">
                  <c:v>2.8</c:v>
                </c:pt>
              </c:numCache>
            </c:numRef>
          </c:xVal>
          <c:yVal>
            <c:numRef>
              <c:f>公会計指標分析・財政指標組合せ分析表!$BP$73:$DC$73</c:f>
              <c:numCache>
                <c:formatCode>#,##0.0;"▲ "#,##0.0</c:formatCode>
                <c:ptCount val="40"/>
                <c:pt idx="0">
                  <c:v>78</c:v>
                </c:pt>
                <c:pt idx="8">
                  <c:v>72.099999999999994</c:v>
                </c:pt>
                <c:pt idx="16">
                  <c:v>61.8</c:v>
                </c:pt>
                <c:pt idx="24">
                  <c:v>59</c:v>
                </c:pt>
                <c:pt idx="32">
                  <c:v>63.8</c:v>
                </c:pt>
              </c:numCache>
            </c:numRef>
          </c:yVal>
          <c:smooth val="0"/>
          <c:extLst>
            <c:ext xmlns:c16="http://schemas.microsoft.com/office/drawing/2014/chart" uri="{C3380CC4-5D6E-409C-BE32-E72D297353CC}">
              <c16:uniqueId val="{00000009-B302-403F-9EA2-7915BA66B5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{9A509A1A-A0DD-410B-A090-4B041811B531}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02-403F-9EA2-7915BA66B5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{4EB5FE2C-659B-435B-976A-391A2B737FE0}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02-403F-9EA2-7915BA66B5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{A76E18C8-5412-46BF-AFBA-329247AC81B3}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02-403F-9EA2-7915BA66B5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{23257D43-0C17-4264-AC5C-D494419C643B}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02-403F-9EA2-7915BA66B5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{B5CA8DAE-9540-4975-A5CB-61C8F34D340F}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02-403F-9EA2-7915BA66B52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{3C7C4543-777D-4A9D-A0EF-EB1D00A8D5C2}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02-403F-9EA2-7915BA66B52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{F882EA7B-629E-49CA-9253-A7934D709DAE}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02-403F-9EA2-7915BA66B52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{C278E0B6-7089-4187-9DBB-F5891DE5873B}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02-403F-9EA2-7915BA66B52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{A79CF62D-F54E-48EE-B862-32167B4CC84C}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02-403F-9EA2-7915BA66B5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B302-403F-9EA2-7915BA66B523}"/>
            </c:ext>
          </c:extLst>
        </c:ser>
        <c:dLbls>
          <c:showLegendKey val="0"/>
          <c:showVal val="1"/>
          <c:showCatName val="0"/>
          <c:showSerName val="0"/>
          <c:showPercent val="0"/>
          <c:showBubbleSize val="0"/>
        </c:dLbls>
        <c:axId val="84219776"/>
        <c:axId val="84234240"/>
      </c:scatterChart>
      <c:valAx>
        <c:axId val="84219776"/>
        <c:scaling>
          <c:orientation val="minMax"/>
          <c:max val="11.9"/>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3"/>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利率の高い市債の償還が進んだことなどにより元利償還金が減少し、実質公債費比率の分子は対前年度比で</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今後も健全な財政運営に努めていく。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県費負担教職員の権限移譲に伴</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い、前年度に比べて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企業会計の元金償還が進んでいることなどにより公営企業債等繰入見込額は減少（平成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減債基金において、満期一括償還準備金の取崩しを上回る積立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などにより、充当可能基金は増（平成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億円の増）となり、将来負担比率の分子は減少している。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億円積立てたこと、オリンピック・パラリンピック基金に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・中長期的な財政見通しを踏まえ、今後発生する様々な行政課題に対応していくため、基金の適切な管理を行い、活用について検討していく。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・まちづくり推進基金：公園、学校その他の都市施設の整備、団地造成事業の円滑な運営、都市活性化のための諸事業の推進に資する。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・スポーツ振興基金：スポーツの振興に資する。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・オリンピック・パラリンピック基金：冬季オリンピック・パラリンピックの招致及び開催に資するため、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・スポーツ振興基金：スポーツ施設の広告料収入等の積立額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千万円が、スポーツ事業への充当のための取崩額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千万円を上回ったため。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・まちづくり推進基金：都市基盤の整備など、将来のまちづくりを見据えた活用を行っていくこととする。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オリンピック・パラリンピック基金：オリンピック・パラリンピックの開催に向けた将来の負担に備えるため、財政計画における市の負担額や財政状況を勘案しながら、可能な額を積立てていく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・札幌市アクションプラン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の財政運用の取り組みの中で、財政調整基金の残高について、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億円程度の水準を維持することとしている。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・財政調整基金は、年度間の財政の不均衡を調整するためのものであり、今後の災害対応や除雪費への備えとして、一定程度の残高は維持する必要があるものと認識している。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・公債費償還のための取崩に伴う減少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・減債基金の残額については、公債費償還の財源として取崩していくこととする。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年代に整備された道路に係る減価償却累計額が高いことなどにより、類似団体より高い水準にある。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指標は上昇傾向であるが、今後は長寿命化を図りながら、老朽化対策に積極的に取り組んでいく。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524803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663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66325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502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52480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78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7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901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46415</xdr:rowOff>
    </xdr:from>
    <xdr:to>
      <xdr:col>23</xdr:col>
      <xdr:colOff>136525</xdr:colOff>
      <xdr:row>27</xdr:row>
      <xdr:rowOff>148015</xdr:rowOff>
    </xdr:to>
    <xdr:sp macro="" textlink="">
      <xdr:nvSpPr>
        <xdr:cNvPr id="80" name="楕円 79"/>
        <xdr:cNvSpPr/>
      </xdr:nvSpPr>
      <xdr:spPr>
        <a:xfrm>
          <a:off x="4157345" y="53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69292</xdr:rowOff>
    </xdr:from>
    <xdr:ext cx="405111" cy="259045"/>
    <xdr:sp macro="" textlink="">
      <xdr:nvSpPr>
        <xdr:cNvPr id="81" name="有形固定資産減価償却率該当値テキスト"/>
        <xdr:cNvSpPr txBox="1"/>
      </xdr:nvSpPr>
      <xdr:spPr>
        <a:xfrm>
          <a:off x="4258945" y="51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18899</xdr:rowOff>
    </xdr:from>
    <xdr:to>
      <xdr:col>19</xdr:col>
      <xdr:colOff>187325</xdr:colOff>
      <xdr:row>28</xdr:row>
      <xdr:rowOff>120499</xdr:rowOff>
    </xdr:to>
    <xdr:sp macro="" textlink="">
      <xdr:nvSpPr>
        <xdr:cNvPr id="82" name="楕円 81"/>
        <xdr:cNvSpPr/>
      </xdr:nvSpPr>
      <xdr:spPr>
        <a:xfrm>
          <a:off x="3537585" y="5467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97215</xdr:rowOff>
    </xdr:from>
    <xdr:to>
      <xdr:col>23</xdr:col>
      <xdr:colOff>85725</xdr:colOff>
      <xdr:row>28</xdr:row>
      <xdr:rowOff>69699</xdr:rowOff>
    </xdr:to>
    <xdr:cxnSp macro="">
      <xdr:nvCxnSpPr>
        <xdr:cNvPr id="83" name="直線コネクタ 82"/>
        <xdr:cNvCxnSpPr/>
      </xdr:nvCxnSpPr>
      <xdr:spPr>
        <a:xfrm flipV="1">
          <a:off x="3588385" y="5377875"/>
          <a:ext cx="619760" cy="1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4" name="n_1aveValue有形固定資産減価償却率"/>
        <xdr:cNvSpPr txBox="1"/>
      </xdr:nvSpPr>
      <xdr:spPr>
        <a:xfrm>
          <a:off x="3395989" y="599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273812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137026</xdr:rowOff>
    </xdr:from>
    <xdr:ext cx="405111" cy="259045"/>
    <xdr:sp macro="" textlink="">
      <xdr:nvSpPr>
        <xdr:cNvPr id="86" name="n_1mainValue有形固定資産減価償却率"/>
        <xdr:cNvSpPr txBox="1"/>
      </xdr:nvSpPr>
      <xdr:spPr>
        <a:xfrm>
          <a:off x="3395989" y="525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債務償還可能年数は類似団体平均を下回っており、主な要因としては、企業債の元利償還が進んだこと等により公営企業債等繰入見込額が減少し、将来負担額が減少してきたことによる。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3027660" y="543270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3080365" y="6689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2963525" y="668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3080365" y="521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2963525" y="5432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1" name="債務償還可能年数平均値テキスト"/>
        <xdr:cNvSpPr txBox="1"/>
      </xdr:nvSpPr>
      <xdr:spPr>
        <a:xfrm>
          <a:off x="13080365" y="589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3001625" y="6038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28" name="楕円 127"/>
        <xdr:cNvSpPr/>
      </xdr:nvSpPr>
      <xdr:spPr>
        <a:xfrm>
          <a:off x="13001625" y="6178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29" name="債務償還可能年数該当値テキスト"/>
        <xdr:cNvSpPr txBox="1"/>
      </xdr:nvSpPr>
      <xdr:spPr>
        <a:xfrm>
          <a:off x="13080365" y="615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43361</xdr:rowOff>
    </xdr:from>
    <xdr:to>
      <xdr:col>24</xdr:col>
      <xdr:colOff>114300</xdr:colOff>
      <xdr:row>35</xdr:row>
      <xdr:rowOff>144961</xdr:rowOff>
    </xdr:to>
    <xdr:sp macro="" textlink="">
      <xdr:nvSpPr>
        <xdr:cNvPr id="72" name="楕円 71"/>
        <xdr:cNvSpPr/>
      </xdr:nvSpPr>
      <xdr:spPr>
        <a:xfrm>
          <a:off x="403606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66238</xdr:rowOff>
    </xdr:from>
    <xdr:ext cx="405111" cy="259045"/>
    <xdr:sp macro="" textlink="">
      <xdr:nvSpPr>
        <xdr:cNvPr id="73" name="【道路】&#10;有形固定資産減価償却率該当値テキスト"/>
        <xdr:cNvSpPr txBox="1"/>
      </xdr:nvSpPr>
      <xdr:spPr>
        <a:xfrm>
          <a:off x="4124960" y="5765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89081</xdr:rowOff>
    </xdr:from>
    <xdr:to>
      <xdr:col>20</xdr:col>
      <xdr:colOff>38100</xdr:colOff>
      <xdr:row>36</xdr:row>
      <xdr:rowOff>19231</xdr:rowOff>
    </xdr:to>
    <xdr:sp macro="" textlink="">
      <xdr:nvSpPr>
        <xdr:cNvPr id="74" name="楕円 73"/>
        <xdr:cNvSpPr/>
      </xdr:nvSpPr>
      <xdr:spPr>
        <a:xfrm>
          <a:off x="3312160" y="5956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94161</xdr:rowOff>
    </xdr:from>
    <xdr:to>
      <xdr:col>24</xdr:col>
      <xdr:colOff>63500</xdr:colOff>
      <xdr:row>35</xdr:row>
      <xdr:rowOff>139881</xdr:rowOff>
    </xdr:to>
    <xdr:cxnSp macro="">
      <xdr:nvCxnSpPr>
        <xdr:cNvPr id="75" name="直線コネクタ 74"/>
        <xdr:cNvCxnSpPr/>
      </xdr:nvCxnSpPr>
      <xdr:spPr>
        <a:xfrm flipV="1">
          <a:off x="3355340" y="5961561"/>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6"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35758</xdr:rowOff>
    </xdr:from>
    <xdr:ext cx="405111" cy="259045"/>
    <xdr:sp macro="" textlink="">
      <xdr:nvSpPr>
        <xdr:cNvPr id="78" name="n_1mainValue【道路】&#10;有形固定資産減価償却率"/>
        <xdr:cNvSpPr txBox="1"/>
      </xdr:nvSpPr>
      <xdr:spPr>
        <a:xfrm>
          <a:off x="317056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07"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158115</xdr:rowOff>
    </xdr:from>
    <xdr:to>
      <xdr:col>55</xdr:col>
      <xdr:colOff>50800</xdr:colOff>
      <xdr:row>40</xdr:row>
      <xdr:rowOff>88265</xdr:rowOff>
    </xdr:to>
    <xdr:sp macro="" textlink="">
      <xdr:nvSpPr>
        <xdr:cNvPr id="116" name="楕円 115"/>
        <xdr:cNvSpPr/>
      </xdr:nvSpPr>
      <xdr:spPr>
        <a:xfrm>
          <a:off x="9192260" y="6696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136542</xdr:rowOff>
    </xdr:from>
    <xdr:ext cx="469744" cy="259045"/>
    <xdr:sp macro="" textlink="">
      <xdr:nvSpPr>
        <xdr:cNvPr id="117" name="【道路】&#10;一人当たり延長該当値テキスト"/>
        <xdr:cNvSpPr txBox="1"/>
      </xdr:nvSpPr>
      <xdr:spPr>
        <a:xfrm>
          <a:off x="9258300"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157734</xdr:rowOff>
    </xdr:from>
    <xdr:to>
      <xdr:col>50</xdr:col>
      <xdr:colOff>165100</xdr:colOff>
      <xdr:row>40</xdr:row>
      <xdr:rowOff>87884</xdr:rowOff>
    </xdr:to>
    <xdr:sp macro="" textlink="">
      <xdr:nvSpPr>
        <xdr:cNvPr id="118" name="楕円 117"/>
        <xdr:cNvSpPr/>
      </xdr:nvSpPr>
      <xdr:spPr>
        <a:xfrm>
          <a:off x="8445500" y="6695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37084</xdr:rowOff>
    </xdr:from>
    <xdr:to>
      <xdr:col>55</xdr:col>
      <xdr:colOff>0</xdr:colOff>
      <xdr:row>40</xdr:row>
      <xdr:rowOff>37465</xdr:rowOff>
    </xdr:to>
    <xdr:cxnSp macro="">
      <xdr:nvCxnSpPr>
        <xdr:cNvPr id="119" name="直線コネクタ 118"/>
        <xdr:cNvCxnSpPr/>
      </xdr:nvCxnSpPr>
      <xdr:spPr>
        <a:xfrm>
          <a:off x="8496300" y="6742684"/>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79011</xdr:rowOff>
    </xdr:from>
    <xdr:ext cx="469744" cy="259045"/>
    <xdr:sp macro="" textlink="">
      <xdr:nvSpPr>
        <xdr:cNvPr id="122" name="n_1mainValue【道路】&#10;一人当たり延長"/>
        <xdr:cNvSpPr txBox="1"/>
      </xdr:nvSpPr>
      <xdr:spPr>
        <a:xfrm>
          <a:off x="8271587" y="67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45" name="直線コネクタ 144"/>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6"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7" name="直線コネクタ 146"/>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8"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9" name="直線コネクタ 148"/>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0"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1" name="フローチャート: 判断 150"/>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2" name="フローチャート: 判断 151"/>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3" name="フローチャート: 判断 152"/>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129794</xdr:rowOff>
    </xdr:from>
    <xdr:to>
      <xdr:col>24</xdr:col>
      <xdr:colOff>114300</xdr:colOff>
      <xdr:row>58</xdr:row>
      <xdr:rowOff>59944</xdr:rowOff>
    </xdr:to>
    <xdr:sp macro="" textlink="">
      <xdr:nvSpPr>
        <xdr:cNvPr id="159" name="楕円 158"/>
        <xdr:cNvSpPr/>
      </xdr:nvSpPr>
      <xdr:spPr>
        <a:xfrm>
          <a:off x="4036060" y="9685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152671</xdr:rowOff>
    </xdr:from>
    <xdr:ext cx="405111" cy="259045"/>
    <xdr:sp macro="" textlink="">
      <xdr:nvSpPr>
        <xdr:cNvPr id="160" name="【橋りょう・トンネル】&#10;有形固定資産減価償却率該当値テキスト"/>
        <xdr:cNvSpPr txBox="1"/>
      </xdr:nvSpPr>
      <xdr:spPr>
        <a:xfrm>
          <a:off x="4124960"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61" name="楕円 160"/>
        <xdr:cNvSpPr/>
      </xdr:nvSpPr>
      <xdr:spPr>
        <a:xfrm>
          <a:off x="3312160" y="9676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9144</xdr:rowOff>
    </xdr:to>
    <xdr:cxnSp macro="">
      <xdr:nvCxnSpPr>
        <xdr:cNvPr id="162" name="直線コネクタ 161"/>
        <xdr:cNvCxnSpPr/>
      </xdr:nvCxnSpPr>
      <xdr:spPr>
        <a:xfrm>
          <a:off x="3355340" y="972312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63"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64"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65" name="n_1mainValue【橋りょう・トンネル】&#10;有形固定資産減価償却率"/>
        <xdr:cNvSpPr txBox="1"/>
      </xdr:nvSpPr>
      <xdr:spPr>
        <a:xfrm>
          <a:off x="317056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9" name="直線コネクタ 188"/>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0"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91" name="直線コネクタ 190"/>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92"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93" name="直線コネクタ 192"/>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194" name="【橋りょう・トンネル】&#10;一人当たり有形固定資産（償却資産）額平均値テキスト"/>
        <xdr:cNvSpPr txBox="1"/>
      </xdr:nvSpPr>
      <xdr:spPr>
        <a:xfrm>
          <a:off x="9258300" y="1031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95" name="フローチャート: 判断 194"/>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96" name="フローチャート: 判断 195"/>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97" name="フローチャート: 判断 196"/>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7752</xdr:rowOff>
    </xdr:from>
    <xdr:to>
      <xdr:col>55</xdr:col>
      <xdr:colOff>50800</xdr:colOff>
      <xdr:row>61</xdr:row>
      <xdr:rowOff>109352</xdr:rowOff>
    </xdr:to>
    <xdr:sp macro="" textlink="">
      <xdr:nvSpPr>
        <xdr:cNvPr id="203" name="楕円 202"/>
        <xdr:cNvSpPr/>
      </xdr:nvSpPr>
      <xdr:spPr>
        <a:xfrm>
          <a:off x="9192260" y="102337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30629</xdr:rowOff>
    </xdr:from>
    <xdr:ext cx="599010" cy="259045"/>
    <xdr:sp macro="" textlink="">
      <xdr:nvSpPr>
        <xdr:cNvPr id="204" name="【橋りょう・トンネル】&#10;一人当たり有形固定資産（償却資産）額該当値テキスト"/>
        <xdr:cNvSpPr txBox="1"/>
      </xdr:nvSpPr>
      <xdr:spPr>
        <a:xfrm>
          <a:off x="9258300" y="1008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21944</xdr:rowOff>
    </xdr:from>
    <xdr:to>
      <xdr:col>50</xdr:col>
      <xdr:colOff>165100</xdr:colOff>
      <xdr:row>61</xdr:row>
      <xdr:rowOff>123544</xdr:rowOff>
    </xdr:to>
    <xdr:sp macro="" textlink="">
      <xdr:nvSpPr>
        <xdr:cNvPr id="205" name="楕円 204"/>
        <xdr:cNvSpPr/>
      </xdr:nvSpPr>
      <xdr:spPr>
        <a:xfrm>
          <a:off x="8445500" y="102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58552</xdr:rowOff>
    </xdr:from>
    <xdr:to>
      <xdr:col>55</xdr:col>
      <xdr:colOff>0</xdr:colOff>
      <xdr:row>61</xdr:row>
      <xdr:rowOff>72744</xdr:rowOff>
    </xdr:to>
    <xdr:cxnSp macro="">
      <xdr:nvCxnSpPr>
        <xdr:cNvPr id="206" name="直線コネクタ 205"/>
        <xdr:cNvCxnSpPr/>
      </xdr:nvCxnSpPr>
      <xdr:spPr>
        <a:xfrm flipV="1">
          <a:off x="8496300" y="10284592"/>
          <a:ext cx="7239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07" name="n_1aveValue【橋りょう・トンネル】&#10;一人当たり有形固定資産（償却資産）額"/>
        <xdr:cNvSpPr txBox="1"/>
      </xdr:nvSpPr>
      <xdr:spPr>
        <a:xfrm>
          <a:off x="8214575" y="103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08"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140071</xdr:rowOff>
    </xdr:from>
    <xdr:ext cx="599010" cy="259045"/>
    <xdr:sp macro="" textlink="">
      <xdr:nvSpPr>
        <xdr:cNvPr id="209" name="n_1mainValue【橋りょう・トンネル】&#10;一人当たり有形固定資産（償却資産）額"/>
        <xdr:cNvSpPr txBox="1"/>
      </xdr:nvSpPr>
      <xdr:spPr>
        <a:xfrm>
          <a:off x="8214575" y="1003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34" name="直線コネクタ 233"/>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35"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36" name="直線コネクタ 235"/>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7"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8" name="直線コネクタ 237"/>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39" name="【公営住宅】&#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0" name="フローチャート: 判断 239"/>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41" name="フローチャート: 判断 240"/>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42" name="フローチャート: 判断 241"/>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248" name="楕円 247"/>
        <xdr:cNvSpPr/>
      </xdr:nvSpPr>
      <xdr:spPr>
        <a:xfrm>
          <a:off x="403606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249" name="【公営住宅】&#10;有形固定資産減価償却率該当値テキスト"/>
        <xdr:cNvSpPr txBox="1"/>
      </xdr:nvSpPr>
      <xdr:spPr>
        <a:xfrm>
          <a:off x="412496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50" name="楕円 249"/>
        <xdr:cNvSpPr/>
      </xdr:nvSpPr>
      <xdr:spPr>
        <a:xfrm>
          <a:off x="3312160" y="1400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144780</xdr:rowOff>
    </xdr:to>
    <xdr:cxnSp macro="">
      <xdr:nvCxnSpPr>
        <xdr:cNvPr id="251" name="直線コネクタ 250"/>
        <xdr:cNvCxnSpPr/>
      </xdr:nvCxnSpPr>
      <xdr:spPr>
        <a:xfrm flipV="1">
          <a:off x="3355340" y="1399032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52" name="n_1aveValue【公営住宅】&#10;有形固定資産減価償却率"/>
        <xdr:cNvSpPr txBox="1"/>
      </xdr:nvSpPr>
      <xdr:spPr>
        <a:xfrm>
          <a:off x="317056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53"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54" name="n_1mainValue【公営住宅】&#10;有形固定資産減価償却率"/>
        <xdr:cNvSpPr txBox="1"/>
      </xdr:nvSpPr>
      <xdr:spPr>
        <a:xfrm>
          <a:off x="3170564" y="1409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76" name="直線コネクタ 275"/>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77"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78" name="直線コネクタ 277"/>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79"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80" name="直線コネクタ 279"/>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81"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82" name="フローチャート: 判断 281"/>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83" name="フローチャート: 判断 282"/>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84" name="フローチャート: 判断 283"/>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49936</xdr:rowOff>
    </xdr:from>
    <xdr:to>
      <xdr:col>55</xdr:col>
      <xdr:colOff>50800</xdr:colOff>
      <xdr:row>83</xdr:row>
      <xdr:rowOff>151536</xdr:rowOff>
    </xdr:to>
    <xdr:sp macro="" textlink="">
      <xdr:nvSpPr>
        <xdr:cNvPr id="290" name="楕円 289"/>
        <xdr:cNvSpPr/>
      </xdr:nvSpPr>
      <xdr:spPr>
        <a:xfrm>
          <a:off x="9192260" y="13964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28363</xdr:rowOff>
    </xdr:from>
    <xdr:ext cx="469744" cy="259045"/>
    <xdr:sp macro="" textlink="">
      <xdr:nvSpPr>
        <xdr:cNvPr id="291" name="【公営住宅】&#10;一人当たり面積該当値テキスト"/>
        <xdr:cNvSpPr txBox="1"/>
      </xdr:nvSpPr>
      <xdr:spPr>
        <a:xfrm>
          <a:off x="9258300" y="1394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43535</xdr:rowOff>
    </xdr:from>
    <xdr:to>
      <xdr:col>50</xdr:col>
      <xdr:colOff>165100</xdr:colOff>
      <xdr:row>83</xdr:row>
      <xdr:rowOff>145135</xdr:rowOff>
    </xdr:to>
    <xdr:sp macro="" textlink="">
      <xdr:nvSpPr>
        <xdr:cNvPr id="292" name="楕円 291"/>
        <xdr:cNvSpPr/>
      </xdr:nvSpPr>
      <xdr:spPr>
        <a:xfrm>
          <a:off x="8445500" y="139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94335</xdr:rowOff>
    </xdr:from>
    <xdr:to>
      <xdr:col>55</xdr:col>
      <xdr:colOff>0</xdr:colOff>
      <xdr:row>83</xdr:row>
      <xdr:rowOff>100736</xdr:rowOff>
    </xdr:to>
    <xdr:cxnSp macro="">
      <xdr:nvCxnSpPr>
        <xdr:cNvPr id="293" name="直線コネクタ 292"/>
        <xdr:cNvCxnSpPr/>
      </xdr:nvCxnSpPr>
      <xdr:spPr>
        <a:xfrm>
          <a:off x="8496300" y="14008455"/>
          <a:ext cx="7239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294"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95"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136262</xdr:rowOff>
    </xdr:from>
    <xdr:ext cx="469744" cy="259045"/>
    <xdr:sp macro="" textlink="">
      <xdr:nvSpPr>
        <xdr:cNvPr id="296" name="n_1mainValue【公営住宅】&#10;一人当たり面積"/>
        <xdr:cNvSpPr txBox="1"/>
      </xdr:nvSpPr>
      <xdr:spPr>
        <a:xfrm>
          <a:off x="8271587" y="140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7" name="直線コネクタ 336"/>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38"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39" name="直線コネクタ 338"/>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40"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1" name="直線コネクタ 340"/>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42"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3" name="フローチャート: 判断 34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4" name="フローチャート: 判断 343"/>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5" name="フローチャート: 判断 344"/>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158750</xdr:rowOff>
    </xdr:from>
    <xdr:to>
      <xdr:col>85</xdr:col>
      <xdr:colOff>177800</xdr:colOff>
      <xdr:row>41</xdr:row>
      <xdr:rowOff>88900</xdr:rowOff>
    </xdr:to>
    <xdr:sp macro="" textlink="">
      <xdr:nvSpPr>
        <xdr:cNvPr id="351" name="楕円 350"/>
        <xdr:cNvSpPr/>
      </xdr:nvSpPr>
      <xdr:spPr>
        <a:xfrm>
          <a:off x="14325600" y="68643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137177</xdr:rowOff>
    </xdr:from>
    <xdr:ext cx="405111" cy="259045"/>
    <xdr:sp macro="" textlink="">
      <xdr:nvSpPr>
        <xdr:cNvPr id="352" name="【認定こども園・幼稚園・保育所】&#10;有形固定資産減価償却率該当値テキスト"/>
        <xdr:cNvSpPr txBox="1"/>
      </xdr:nvSpPr>
      <xdr:spPr>
        <a:xfrm>
          <a:off x="144145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44450</xdr:rowOff>
    </xdr:from>
    <xdr:to>
      <xdr:col>81</xdr:col>
      <xdr:colOff>101600</xdr:colOff>
      <xdr:row>41</xdr:row>
      <xdr:rowOff>146050</xdr:rowOff>
    </xdr:to>
    <xdr:sp macro="" textlink="">
      <xdr:nvSpPr>
        <xdr:cNvPr id="353" name="楕円 352"/>
        <xdr:cNvSpPr/>
      </xdr:nvSpPr>
      <xdr:spPr>
        <a:xfrm>
          <a:off x="1357884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38100</xdr:rowOff>
    </xdr:from>
    <xdr:to>
      <xdr:col>85</xdr:col>
      <xdr:colOff>127000</xdr:colOff>
      <xdr:row>41</xdr:row>
      <xdr:rowOff>95250</xdr:rowOff>
    </xdr:to>
    <xdr:cxnSp macro="">
      <xdr:nvCxnSpPr>
        <xdr:cNvPr id="354" name="直線コネクタ 353"/>
        <xdr:cNvCxnSpPr/>
      </xdr:nvCxnSpPr>
      <xdr:spPr>
        <a:xfrm flipV="1">
          <a:off x="13629640" y="691134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55" name="n_1aveValue【認定こども園・幼稚園・保育所】&#10;有形固定資産減価償却率"/>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6"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137177</xdr:rowOff>
    </xdr:from>
    <xdr:ext cx="405111" cy="259045"/>
    <xdr:sp macro="" textlink="">
      <xdr:nvSpPr>
        <xdr:cNvPr id="357" name="n_1mainValue【認定こども園・幼稚園・保育所】&#10;有形固定資産減価償却率"/>
        <xdr:cNvSpPr txBox="1"/>
      </xdr:nvSpPr>
      <xdr:spPr>
        <a:xfrm>
          <a:off x="134372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9" name="テキスト ボックス 36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1" name="テキスト ボックス 37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3" name="テキスト ボックス 37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5" name="テキスト ボックス 37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79" name="直線コネクタ 378"/>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80"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1" name="直線コネクタ 380"/>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2"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3" name="直線コネクタ 382"/>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384"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5" name="フローチャート: 判断 384"/>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6" name="フローチャート: 判断 385"/>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7" name="フローチャート: 判断 386"/>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393" name="楕円 392"/>
        <xdr:cNvSpPr/>
      </xdr:nvSpPr>
      <xdr:spPr>
        <a:xfrm>
          <a:off x="19458940" y="684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394" name="【認定こども園・幼稚園・保育所】&#10;一人当たり面積該当値テキスト"/>
        <xdr:cNvSpPr txBox="1"/>
      </xdr:nvSpPr>
      <xdr:spPr>
        <a:xfrm>
          <a:off x="19547840" y="676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395" name="楕円 394"/>
        <xdr:cNvSpPr/>
      </xdr:nvSpPr>
      <xdr:spPr>
        <a:xfrm>
          <a:off x="18735040" y="6840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23622</xdr:rowOff>
    </xdr:to>
    <xdr:cxnSp macro="">
      <xdr:nvCxnSpPr>
        <xdr:cNvPr id="396" name="直線コネクタ 395"/>
        <xdr:cNvCxnSpPr/>
      </xdr:nvCxnSpPr>
      <xdr:spPr>
        <a:xfrm>
          <a:off x="18778220" y="688771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397"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8"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399" name="n_1mainValue【認定こども園・幼稚園・保育所】&#10;一人当たり面積"/>
        <xdr:cNvSpPr txBox="1"/>
      </xdr:nvSpPr>
      <xdr:spPr>
        <a:xfrm>
          <a:off x="18561127" y="69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2" name="直線コネクタ 4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4" name="直線コネクタ 4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6" name="直線コネクタ 4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27"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28" name="フローチャート: 判断 4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29" name="フローチャート: 判断 4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30" name="フローチャート: 判断 4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81788</xdr:rowOff>
    </xdr:from>
    <xdr:to>
      <xdr:col>85</xdr:col>
      <xdr:colOff>177800</xdr:colOff>
      <xdr:row>61</xdr:row>
      <xdr:rowOff>11938</xdr:rowOff>
    </xdr:to>
    <xdr:sp macro="" textlink="">
      <xdr:nvSpPr>
        <xdr:cNvPr id="436" name="楕円 435"/>
        <xdr:cNvSpPr/>
      </xdr:nvSpPr>
      <xdr:spPr>
        <a:xfrm>
          <a:off x="14325600" y="101401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60215</xdr:rowOff>
    </xdr:from>
    <xdr:ext cx="405111" cy="259045"/>
    <xdr:sp macro="" textlink="">
      <xdr:nvSpPr>
        <xdr:cNvPr id="437" name="【学校施設】&#10;有形固定資産減価償却率該当値テキスト"/>
        <xdr:cNvSpPr txBox="1"/>
      </xdr:nvSpPr>
      <xdr:spPr>
        <a:xfrm>
          <a:off x="14414500"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438" name="楕円 437"/>
        <xdr:cNvSpPr/>
      </xdr:nvSpPr>
      <xdr:spPr>
        <a:xfrm>
          <a:off x="13578840" y="10185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132588</xdr:rowOff>
    </xdr:from>
    <xdr:to>
      <xdr:col>85</xdr:col>
      <xdr:colOff>127000</xdr:colOff>
      <xdr:row>61</xdr:row>
      <xdr:rowOff>6858</xdr:rowOff>
    </xdr:to>
    <xdr:cxnSp macro="">
      <xdr:nvCxnSpPr>
        <xdr:cNvPr id="439" name="直線コネクタ 438"/>
        <xdr:cNvCxnSpPr/>
      </xdr:nvCxnSpPr>
      <xdr:spPr>
        <a:xfrm flipV="1">
          <a:off x="13629640" y="10190988"/>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40"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1"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442" name="n_1mainValue【学校施設】&#10;有形固定資産減価償却率"/>
        <xdr:cNvSpPr txBox="1"/>
      </xdr:nvSpPr>
      <xdr:spPr>
        <a:xfrm>
          <a:off x="13437244" y="1027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6" name="直線コネクタ 465"/>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7"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68" name="直線コネクタ 467"/>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69"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70" name="直線コネクタ 469"/>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471"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2" name="フローチャート: 判断 471"/>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3" name="フローチャート: 判断 472"/>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4" name="フローチャート: 判断 473"/>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73787</xdr:rowOff>
    </xdr:from>
    <xdr:to>
      <xdr:col>116</xdr:col>
      <xdr:colOff>114300</xdr:colOff>
      <xdr:row>62</xdr:row>
      <xdr:rowOff>3937</xdr:rowOff>
    </xdr:to>
    <xdr:sp macro="" textlink="">
      <xdr:nvSpPr>
        <xdr:cNvPr id="480" name="楕円 479"/>
        <xdr:cNvSpPr/>
      </xdr:nvSpPr>
      <xdr:spPr>
        <a:xfrm>
          <a:off x="19458940" y="10299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52214</xdr:rowOff>
    </xdr:from>
    <xdr:ext cx="469744" cy="259045"/>
    <xdr:sp macro="" textlink="">
      <xdr:nvSpPr>
        <xdr:cNvPr id="481" name="【学校施設】&#10;一人当たり面積該当値テキスト"/>
        <xdr:cNvSpPr txBox="1"/>
      </xdr:nvSpPr>
      <xdr:spPr>
        <a:xfrm>
          <a:off x="19547840" y="102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74549</xdr:rowOff>
    </xdr:from>
    <xdr:to>
      <xdr:col>112</xdr:col>
      <xdr:colOff>38100</xdr:colOff>
      <xdr:row>62</xdr:row>
      <xdr:rowOff>4699</xdr:rowOff>
    </xdr:to>
    <xdr:sp macro="" textlink="">
      <xdr:nvSpPr>
        <xdr:cNvPr id="482" name="楕円 481"/>
        <xdr:cNvSpPr/>
      </xdr:nvSpPr>
      <xdr:spPr>
        <a:xfrm>
          <a:off x="18735040" y="10300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124587</xdr:rowOff>
    </xdr:from>
    <xdr:to>
      <xdr:col>116</xdr:col>
      <xdr:colOff>63500</xdr:colOff>
      <xdr:row>61</xdr:row>
      <xdr:rowOff>125349</xdr:rowOff>
    </xdr:to>
    <xdr:cxnSp macro="">
      <xdr:nvCxnSpPr>
        <xdr:cNvPr id="483" name="直線コネクタ 482"/>
        <xdr:cNvCxnSpPr/>
      </xdr:nvCxnSpPr>
      <xdr:spPr>
        <a:xfrm flipV="1">
          <a:off x="18778220" y="10350627"/>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4"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5"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21226</xdr:rowOff>
    </xdr:from>
    <xdr:ext cx="469744" cy="259045"/>
    <xdr:sp macro="" textlink="">
      <xdr:nvSpPr>
        <xdr:cNvPr id="486" name="n_1mainValue【学校施設】&#10;一人当たり面積"/>
        <xdr:cNvSpPr txBox="1"/>
      </xdr:nvSpPr>
      <xdr:spPr>
        <a:xfrm>
          <a:off x="18561127" y="100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7" name="テキスト ボックス 49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9" name="テキスト ボックス 49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9" name="テキスト ボックス 50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1" name="テキスト ボックス 51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13" name="直線コネクタ 512"/>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14"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15" name="直線コネクタ 514"/>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6"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7" name="直線コネクタ 516"/>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18"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19" name="フローチャート: 判断 518"/>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20" name="フローチャート: 判断 519"/>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21" name="フローチャート: 判断 520"/>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47716</xdr:rowOff>
    </xdr:from>
    <xdr:to>
      <xdr:col>85</xdr:col>
      <xdr:colOff>177800</xdr:colOff>
      <xdr:row>77</xdr:row>
      <xdr:rowOff>149316</xdr:rowOff>
    </xdr:to>
    <xdr:sp macro="" textlink="">
      <xdr:nvSpPr>
        <xdr:cNvPr id="527" name="楕円 526"/>
        <xdr:cNvSpPr/>
      </xdr:nvSpPr>
      <xdr:spPr>
        <a:xfrm>
          <a:off x="14325600" y="129559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159130</xdr:rowOff>
    </xdr:from>
    <xdr:ext cx="405111" cy="259045"/>
    <xdr:sp macro="" textlink="">
      <xdr:nvSpPr>
        <xdr:cNvPr id="528" name="【児童館】&#10;有形固定資産減価償却率該当値テキスト"/>
        <xdr:cNvSpPr txBox="1"/>
      </xdr:nvSpPr>
      <xdr:spPr>
        <a:xfrm>
          <a:off x="14414500" y="1289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8527</xdr:rowOff>
    </xdr:from>
    <xdr:to>
      <xdr:col>81</xdr:col>
      <xdr:colOff>101600</xdr:colOff>
      <xdr:row>77</xdr:row>
      <xdr:rowOff>110127</xdr:rowOff>
    </xdr:to>
    <xdr:sp macro="" textlink="">
      <xdr:nvSpPr>
        <xdr:cNvPr id="529" name="楕円 528"/>
        <xdr:cNvSpPr/>
      </xdr:nvSpPr>
      <xdr:spPr>
        <a:xfrm>
          <a:off x="13578840" y="129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59327</xdr:rowOff>
    </xdr:from>
    <xdr:to>
      <xdr:col>85</xdr:col>
      <xdr:colOff>127000</xdr:colOff>
      <xdr:row>77</xdr:row>
      <xdr:rowOff>98516</xdr:rowOff>
    </xdr:to>
    <xdr:cxnSp macro="">
      <xdr:nvCxnSpPr>
        <xdr:cNvPr id="530" name="直線コネクタ 529"/>
        <xdr:cNvCxnSpPr/>
      </xdr:nvCxnSpPr>
      <xdr:spPr>
        <a:xfrm>
          <a:off x="13629640" y="12967607"/>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31"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32"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126654</xdr:rowOff>
    </xdr:from>
    <xdr:ext cx="405111" cy="259045"/>
    <xdr:sp macro="" textlink="">
      <xdr:nvSpPr>
        <xdr:cNvPr id="533" name="n_1mainValue【児童館】&#10;有形固定資産減価償却率"/>
        <xdr:cNvSpPr txBox="1"/>
      </xdr:nvSpPr>
      <xdr:spPr>
        <a:xfrm>
          <a:off x="13437244" y="1269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55" name="直線コネクタ 554"/>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6"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7" name="直線コネクタ 556"/>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8"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59" name="直線コネクタ 558"/>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60"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61" name="フローチャート: 判断 560"/>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62" name="フローチャート: 判断 561"/>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63" name="フローチャート: 判断 562"/>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124461</xdr:rowOff>
    </xdr:from>
    <xdr:to>
      <xdr:col>116</xdr:col>
      <xdr:colOff>114300</xdr:colOff>
      <xdr:row>79</xdr:row>
      <xdr:rowOff>54611</xdr:rowOff>
    </xdr:to>
    <xdr:sp macro="" textlink="">
      <xdr:nvSpPr>
        <xdr:cNvPr id="569" name="楕円 568"/>
        <xdr:cNvSpPr/>
      </xdr:nvSpPr>
      <xdr:spPr>
        <a:xfrm>
          <a:off x="19458940" y="13200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147338</xdr:rowOff>
    </xdr:from>
    <xdr:ext cx="469744" cy="259045"/>
    <xdr:sp macro="" textlink="">
      <xdr:nvSpPr>
        <xdr:cNvPr id="570" name="【児童館】&#10;一人当たり面積該当値テキスト"/>
        <xdr:cNvSpPr txBox="1"/>
      </xdr:nvSpPr>
      <xdr:spPr>
        <a:xfrm>
          <a:off x="19547840" y="1305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124461</xdr:rowOff>
    </xdr:from>
    <xdr:to>
      <xdr:col>112</xdr:col>
      <xdr:colOff>38100</xdr:colOff>
      <xdr:row>79</xdr:row>
      <xdr:rowOff>54611</xdr:rowOff>
    </xdr:to>
    <xdr:sp macro="" textlink="">
      <xdr:nvSpPr>
        <xdr:cNvPr id="571" name="楕円 570"/>
        <xdr:cNvSpPr/>
      </xdr:nvSpPr>
      <xdr:spPr>
        <a:xfrm>
          <a:off x="18735040" y="13200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3811</xdr:rowOff>
    </xdr:from>
    <xdr:to>
      <xdr:col>116</xdr:col>
      <xdr:colOff>63500</xdr:colOff>
      <xdr:row>79</xdr:row>
      <xdr:rowOff>3811</xdr:rowOff>
    </xdr:to>
    <xdr:cxnSp macro="">
      <xdr:nvCxnSpPr>
        <xdr:cNvPr id="572" name="直線コネクタ 571"/>
        <xdr:cNvCxnSpPr/>
      </xdr:nvCxnSpPr>
      <xdr:spPr>
        <a:xfrm>
          <a:off x="18778220" y="1324737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573" name="n_1aveValue【児童館】&#10;一人当たり面積"/>
        <xdr:cNvSpPr txBox="1"/>
      </xdr:nvSpPr>
      <xdr:spPr>
        <a:xfrm>
          <a:off x="18561127" y="137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74"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71138</xdr:rowOff>
    </xdr:from>
    <xdr:ext cx="469744" cy="259045"/>
    <xdr:sp macro="" textlink="">
      <xdr:nvSpPr>
        <xdr:cNvPr id="575" name="n_1mainValue【児童館】&#10;一人当たり面積"/>
        <xdr:cNvSpPr txBox="1"/>
      </xdr:nvSpPr>
      <xdr:spPr>
        <a:xfrm>
          <a:off x="18561127" y="1297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4" name="テキスト ボックス 593"/>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98" name="直線コネクタ 597"/>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99"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00" name="直線コネクタ 599"/>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01"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02" name="直線コネクタ 601"/>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603"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04" name="フローチャート: 判断 603"/>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05" name="フローチャート: 判断 604"/>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06" name="フローチャート: 判断 605"/>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160274</xdr:rowOff>
    </xdr:from>
    <xdr:to>
      <xdr:col>85</xdr:col>
      <xdr:colOff>177800</xdr:colOff>
      <xdr:row>100</xdr:row>
      <xdr:rowOff>90424</xdr:rowOff>
    </xdr:to>
    <xdr:sp macro="" textlink="">
      <xdr:nvSpPr>
        <xdr:cNvPr id="612" name="楕円 611"/>
        <xdr:cNvSpPr/>
      </xdr:nvSpPr>
      <xdr:spPr>
        <a:xfrm>
          <a:off x="14325600" y="167566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113301</xdr:rowOff>
    </xdr:from>
    <xdr:ext cx="405111" cy="259045"/>
    <xdr:sp macro="" textlink="">
      <xdr:nvSpPr>
        <xdr:cNvPr id="613" name="【公民館】&#10;有形固定資産減価償却率該当値テキスト"/>
        <xdr:cNvSpPr txBox="1"/>
      </xdr:nvSpPr>
      <xdr:spPr>
        <a:xfrm>
          <a:off x="14414500" y="1670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29972</xdr:rowOff>
    </xdr:from>
    <xdr:to>
      <xdr:col>81</xdr:col>
      <xdr:colOff>101600</xdr:colOff>
      <xdr:row>100</xdr:row>
      <xdr:rowOff>131572</xdr:rowOff>
    </xdr:to>
    <xdr:sp macro="" textlink="">
      <xdr:nvSpPr>
        <xdr:cNvPr id="614" name="楕円 613"/>
        <xdr:cNvSpPr/>
      </xdr:nvSpPr>
      <xdr:spPr>
        <a:xfrm>
          <a:off x="13578840" y="167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39624</xdr:rowOff>
    </xdr:from>
    <xdr:to>
      <xdr:col>85</xdr:col>
      <xdr:colOff>127000</xdr:colOff>
      <xdr:row>100</xdr:row>
      <xdr:rowOff>80772</xdr:rowOff>
    </xdr:to>
    <xdr:cxnSp macro="">
      <xdr:nvCxnSpPr>
        <xdr:cNvPr id="615" name="直線コネクタ 614"/>
        <xdr:cNvCxnSpPr/>
      </xdr:nvCxnSpPr>
      <xdr:spPr>
        <a:xfrm flipV="1">
          <a:off x="13629640" y="16803624"/>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16"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17"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148099</xdr:rowOff>
    </xdr:from>
    <xdr:ext cx="405111" cy="259045"/>
    <xdr:sp macro="" textlink="">
      <xdr:nvSpPr>
        <xdr:cNvPr id="618" name="n_1mainValue【公民館】&#10;有形固定資産減価償却率"/>
        <xdr:cNvSpPr txBox="1"/>
      </xdr:nvSpPr>
      <xdr:spPr>
        <a:xfrm>
          <a:off x="13437244" y="1657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44" name="直線コネクタ 643"/>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45"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46" name="直線コネクタ 645"/>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47"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48" name="直線コネクタ 647"/>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649"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50" name="フローチャート: 判断 649"/>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51" name="フローチャート: 判断 650"/>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52" name="フローチャート: 判断 651"/>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658" name="楕円 657"/>
        <xdr:cNvSpPr/>
      </xdr:nvSpPr>
      <xdr:spPr>
        <a:xfrm>
          <a:off x="19458940" y="1824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659" name="【公民館】&#10;一人当たり面積該当値テキスト"/>
        <xdr:cNvSpPr txBox="1"/>
      </xdr:nvSpPr>
      <xdr:spPr>
        <a:xfrm>
          <a:off x="19547840"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660" name="楕円 659"/>
        <xdr:cNvSpPr/>
      </xdr:nvSpPr>
      <xdr:spPr>
        <a:xfrm>
          <a:off x="18735040" y="1824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661" name="直線コネクタ 660"/>
        <xdr:cNvCxnSpPr/>
      </xdr:nvCxnSpPr>
      <xdr:spPr>
        <a:xfrm>
          <a:off x="18778220" y="18291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662"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63"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664" name="n_1mainValue【公民館】&#10;一人当たり面積"/>
        <xdr:cNvSpPr txBox="1"/>
      </xdr:nvSpPr>
      <xdr:spPr>
        <a:xfrm>
          <a:off x="18561127" y="183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類似団体と比較して特に有形固定資産減価償却率が高くなっている施設類型は、道路、児童館、公民館であり、特に低くなっているのは認定こども園・幼稚園・保育所である。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道路については、数値上は老朽化が進んでいるが、計画的な維持・補修によって長寿命化を図るなど、老朽化対策に取り組んでいる。また、児童館の有形固定資産減価償却率が前年度と比べ低くなっ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年度に人口が増加している小学校区内に新設したためである。</a:t>
          </a:r>
        </a:p>
        <a:p>
          <a:r>
            <a:rPr kumimoji="1" lang="ja-JP" altLang="en-US" sz="1300">
              <a:latin typeface="ＭＳ Ｐゴシック" panose="020B0600070205080204" pitchFamily="50" charset="-128"/>
              <a:ea typeface="ＭＳ Ｐゴシック" panose="020B0600070205080204" pitchFamily="50" charset="-128"/>
            </a:rPr>
            <a:t>その他の児童館については、比較的老朽化が進んでいるものの、今後小学校の改築などに合わせて複合化を行っていく予定である。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年未満の施設が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割以上を占めているため、類似団体と比べて有形固定資産減価償却率が低くなっている。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一人当たりの面積について、市民の活動拠点となる施設のほとんどが類型上は市民会館（分析表➁参照）に分類されているため、公民館と合わせて考えると類似団体と比較して充実していると言える。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0" name="楕円 69"/>
        <xdr:cNvSpPr/>
      </xdr:nvSpPr>
      <xdr:spPr>
        <a:xfrm>
          <a:off x="403606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78757</xdr:rowOff>
    </xdr:from>
    <xdr:ext cx="405111" cy="259045"/>
    <xdr:sp macro="" textlink="">
      <xdr:nvSpPr>
        <xdr:cNvPr id="71" name="【図書館】&#10;有形固定資産減価償却率該当値テキスト"/>
        <xdr:cNvSpPr txBox="1"/>
      </xdr:nvSpPr>
      <xdr:spPr>
        <a:xfrm>
          <a:off x="412496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2" name="楕円 71"/>
        <xdr:cNvSpPr/>
      </xdr:nvSpPr>
      <xdr:spPr>
        <a:xfrm>
          <a:off x="33121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38</xdr:row>
      <xdr:rowOff>106680</xdr:rowOff>
    </xdr:to>
    <xdr:cxnSp macro="">
      <xdr:nvCxnSpPr>
        <xdr:cNvPr id="73" name="直線コネクタ 72"/>
        <xdr:cNvCxnSpPr/>
      </xdr:nvCxnSpPr>
      <xdr:spPr>
        <a:xfrm>
          <a:off x="3355340" y="6290310"/>
          <a:ext cx="73152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4"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6" name="n_1mainValue【図書館】&#10;有形固定資産減価償却率"/>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4"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3" name="楕円 112"/>
        <xdr:cNvSpPr/>
      </xdr:nvSpPr>
      <xdr:spPr>
        <a:xfrm>
          <a:off x="919226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14" name="【図書館】&#10;一人当たり面積該当値テキスト"/>
        <xdr:cNvSpPr txBox="1"/>
      </xdr:nvSpPr>
      <xdr:spPr>
        <a:xfrm>
          <a:off x="92583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5" name="楕円 114"/>
        <xdr:cNvSpPr/>
      </xdr:nvSpPr>
      <xdr:spPr>
        <a:xfrm>
          <a:off x="84455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6" name="直線コネクタ 115"/>
        <xdr:cNvCxnSpPr/>
      </xdr:nvCxnSpPr>
      <xdr:spPr>
        <a:xfrm>
          <a:off x="8496300" y="70065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17"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19" name="n_1mainValue【図書館】&#10;一人当たり面積"/>
        <xdr:cNvSpPr txBox="1"/>
      </xdr:nvSpPr>
      <xdr:spPr>
        <a:xfrm>
          <a:off x="8271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58" name="楕円 157"/>
        <xdr:cNvSpPr/>
      </xdr:nvSpPr>
      <xdr:spPr>
        <a:xfrm>
          <a:off x="403606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59" name="【体育館・プール】&#10;有形固定資産減価償却率該当値テキスト"/>
        <xdr:cNvSpPr txBox="1"/>
      </xdr:nvSpPr>
      <xdr:spPr>
        <a:xfrm>
          <a:off x="412496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60" name="楕円 159"/>
        <xdr:cNvSpPr/>
      </xdr:nvSpPr>
      <xdr:spPr>
        <a:xfrm>
          <a:off x="3312160" y="999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156210</xdr:rowOff>
    </xdr:to>
    <xdr:cxnSp macro="">
      <xdr:nvCxnSpPr>
        <xdr:cNvPr id="161" name="直線コネクタ 160"/>
        <xdr:cNvCxnSpPr/>
      </xdr:nvCxnSpPr>
      <xdr:spPr>
        <a:xfrm flipV="1">
          <a:off x="3355340" y="1000887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62"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64" name="n_1mainValue【体育館・プール】&#10;有形固定資産減価償却率"/>
        <xdr:cNvSpPr txBox="1"/>
      </xdr:nvSpPr>
      <xdr:spPr>
        <a:xfrm>
          <a:off x="317056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196"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907</xdr:rowOff>
    </xdr:from>
    <xdr:to>
      <xdr:col>55</xdr:col>
      <xdr:colOff>50800</xdr:colOff>
      <xdr:row>63</xdr:row>
      <xdr:rowOff>102507</xdr:rowOff>
    </xdr:to>
    <xdr:sp macro="" textlink="">
      <xdr:nvSpPr>
        <xdr:cNvPr id="205" name="楕円 204"/>
        <xdr:cNvSpPr/>
      </xdr:nvSpPr>
      <xdr:spPr>
        <a:xfrm>
          <a:off x="9192260" y="1056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150784</xdr:rowOff>
    </xdr:from>
    <xdr:ext cx="469744" cy="259045"/>
    <xdr:sp macro="" textlink="">
      <xdr:nvSpPr>
        <xdr:cNvPr id="206" name="【体育館・プール】&#10;一人当たり面積該当値テキスト"/>
        <xdr:cNvSpPr txBox="1"/>
      </xdr:nvSpPr>
      <xdr:spPr>
        <a:xfrm>
          <a:off x="9258300"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07" name="楕円 206"/>
        <xdr:cNvSpPr/>
      </xdr:nvSpPr>
      <xdr:spPr>
        <a:xfrm>
          <a:off x="8445500" y="105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51707</xdr:rowOff>
    </xdr:from>
    <xdr:to>
      <xdr:col>55</xdr:col>
      <xdr:colOff>0</xdr:colOff>
      <xdr:row>63</xdr:row>
      <xdr:rowOff>51707</xdr:rowOff>
    </xdr:to>
    <xdr:cxnSp macro="">
      <xdr:nvCxnSpPr>
        <xdr:cNvPr id="208" name="直線コネクタ 207"/>
        <xdr:cNvCxnSpPr/>
      </xdr:nvCxnSpPr>
      <xdr:spPr>
        <a:xfrm>
          <a:off x="8496300" y="1061302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09"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11" name="n_1mainValue【体育館・プール】&#10;一人当たり面積"/>
        <xdr:cNvSpPr txBox="1"/>
      </xdr:nvSpPr>
      <xdr:spPr>
        <a:xfrm>
          <a:off x="8271587"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43"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52" name="楕円 251"/>
        <xdr:cNvSpPr/>
      </xdr:nvSpPr>
      <xdr:spPr>
        <a:xfrm>
          <a:off x="403606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116313</xdr:rowOff>
    </xdr:from>
    <xdr:ext cx="405111" cy="259045"/>
    <xdr:sp macro="" textlink="">
      <xdr:nvSpPr>
        <xdr:cNvPr id="253" name="【福祉施設】&#10;有形固定資産減価償却率該当値テキスト"/>
        <xdr:cNvSpPr txBox="1"/>
      </xdr:nvSpPr>
      <xdr:spPr>
        <a:xfrm>
          <a:off x="4124960"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254" name="楕円 253"/>
        <xdr:cNvSpPr/>
      </xdr:nvSpPr>
      <xdr:spPr>
        <a:xfrm>
          <a:off x="3312160" y="13711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11974</xdr:rowOff>
    </xdr:to>
    <xdr:cxnSp macro="">
      <xdr:nvCxnSpPr>
        <xdr:cNvPr id="255" name="直線コネクタ 254"/>
        <xdr:cNvCxnSpPr/>
      </xdr:nvCxnSpPr>
      <xdr:spPr>
        <a:xfrm flipV="1">
          <a:off x="3355340" y="13723076"/>
          <a:ext cx="7315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56"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79301</xdr:rowOff>
    </xdr:from>
    <xdr:ext cx="405111" cy="259045"/>
    <xdr:sp macro="" textlink="">
      <xdr:nvSpPr>
        <xdr:cNvPr id="258" name="n_1mainValue【福祉施設】&#10;有形固定資産減価償却率"/>
        <xdr:cNvSpPr txBox="1"/>
      </xdr:nvSpPr>
      <xdr:spPr>
        <a:xfrm>
          <a:off x="3170564" y="1349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289"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298" name="楕円 297"/>
        <xdr:cNvSpPr/>
      </xdr:nvSpPr>
      <xdr:spPr>
        <a:xfrm>
          <a:off x="9192260" y="14397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299" name="【福祉施設】&#10;一人当たり面積該当値テキスト"/>
        <xdr:cNvSpPr txBox="1"/>
      </xdr:nvSpPr>
      <xdr:spPr>
        <a:xfrm>
          <a:off x="9258300" y="1431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00" name="楕円 299"/>
        <xdr:cNvSpPr/>
      </xdr:nvSpPr>
      <xdr:spPr>
        <a:xfrm>
          <a:off x="8445500" y="14397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27214</xdr:rowOff>
    </xdr:to>
    <xdr:cxnSp macro="">
      <xdr:nvCxnSpPr>
        <xdr:cNvPr id="301" name="直線コネクタ 300"/>
        <xdr:cNvCxnSpPr/>
      </xdr:nvCxnSpPr>
      <xdr:spPr>
        <a:xfrm>
          <a:off x="8496300" y="144442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02"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04" name="n_1mainValue【福祉施設】&#10;一人当たり面積"/>
        <xdr:cNvSpPr txBox="1"/>
      </xdr:nvSpPr>
      <xdr:spPr>
        <a:xfrm>
          <a:off x="8271587" y="1448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34" name="【市民会館】&#10;有形固定資産減価償却率平均値テキスト"/>
        <xdr:cNvSpPr txBox="1"/>
      </xdr:nvSpPr>
      <xdr:spPr>
        <a:xfrm>
          <a:off x="412496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43" name="楕円 342"/>
        <xdr:cNvSpPr/>
      </xdr:nvSpPr>
      <xdr:spPr>
        <a:xfrm>
          <a:off x="403606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344" name="【市民会館】&#10;有形固定資産減価償却率該当値テキスト"/>
        <xdr:cNvSpPr txBox="1"/>
      </xdr:nvSpPr>
      <xdr:spPr>
        <a:xfrm>
          <a:off x="412496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122555</xdr:rowOff>
    </xdr:from>
    <xdr:to>
      <xdr:col>20</xdr:col>
      <xdr:colOff>38100</xdr:colOff>
      <xdr:row>106</xdr:row>
      <xdr:rowOff>52705</xdr:rowOff>
    </xdr:to>
    <xdr:sp macro="" textlink="">
      <xdr:nvSpPr>
        <xdr:cNvPr id="345" name="楕円 344"/>
        <xdr:cNvSpPr/>
      </xdr:nvSpPr>
      <xdr:spPr>
        <a:xfrm>
          <a:off x="3312160" y="17724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1905</xdr:rowOff>
    </xdr:to>
    <xdr:cxnSp macro="">
      <xdr:nvCxnSpPr>
        <xdr:cNvPr id="346" name="直線コネクタ 345"/>
        <xdr:cNvCxnSpPr/>
      </xdr:nvCxnSpPr>
      <xdr:spPr>
        <a:xfrm flipV="1">
          <a:off x="3355340" y="1774698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47" name="n_1aveValue【市民会館】&#10;有形固定資産減価償却率"/>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43832</xdr:rowOff>
    </xdr:from>
    <xdr:ext cx="405111" cy="259045"/>
    <xdr:sp macro="" textlink="">
      <xdr:nvSpPr>
        <xdr:cNvPr id="349" name="n_1mainValue【市民会館】&#10;有形固定資産減価償却率"/>
        <xdr:cNvSpPr txBox="1"/>
      </xdr:nvSpPr>
      <xdr:spPr>
        <a:xfrm>
          <a:off x="317056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74"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88264</xdr:rowOff>
    </xdr:from>
    <xdr:to>
      <xdr:col>55</xdr:col>
      <xdr:colOff>50800</xdr:colOff>
      <xdr:row>104</xdr:row>
      <xdr:rowOff>18414</xdr:rowOff>
    </xdr:to>
    <xdr:sp macro="" textlink="">
      <xdr:nvSpPr>
        <xdr:cNvPr id="383" name="楕円 382"/>
        <xdr:cNvSpPr/>
      </xdr:nvSpPr>
      <xdr:spPr>
        <a:xfrm>
          <a:off x="919226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111141</xdr:rowOff>
    </xdr:from>
    <xdr:ext cx="469744" cy="259045"/>
    <xdr:sp macro="" textlink="">
      <xdr:nvSpPr>
        <xdr:cNvPr id="384" name="【市民会館】&#10;一人当たり面積該当値テキスト"/>
        <xdr:cNvSpPr txBox="1"/>
      </xdr:nvSpPr>
      <xdr:spPr>
        <a:xfrm>
          <a:off x="9258300" y="172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76836</xdr:rowOff>
    </xdr:from>
    <xdr:to>
      <xdr:col>50</xdr:col>
      <xdr:colOff>165100</xdr:colOff>
      <xdr:row>104</xdr:row>
      <xdr:rowOff>6986</xdr:rowOff>
    </xdr:to>
    <xdr:sp macro="" textlink="">
      <xdr:nvSpPr>
        <xdr:cNvPr id="385" name="楕円 384"/>
        <xdr:cNvSpPr/>
      </xdr:nvSpPr>
      <xdr:spPr>
        <a:xfrm>
          <a:off x="8445500" y="1734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127636</xdr:rowOff>
    </xdr:from>
    <xdr:to>
      <xdr:col>55</xdr:col>
      <xdr:colOff>0</xdr:colOff>
      <xdr:row>103</xdr:row>
      <xdr:rowOff>139064</xdr:rowOff>
    </xdr:to>
    <xdr:cxnSp macro="">
      <xdr:nvCxnSpPr>
        <xdr:cNvPr id="386" name="直線コネクタ 385"/>
        <xdr:cNvCxnSpPr/>
      </xdr:nvCxnSpPr>
      <xdr:spPr>
        <a:xfrm>
          <a:off x="8496300" y="17394556"/>
          <a:ext cx="7239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387"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23513</xdr:rowOff>
    </xdr:from>
    <xdr:ext cx="469744" cy="259045"/>
    <xdr:sp macro="" textlink="">
      <xdr:nvSpPr>
        <xdr:cNvPr id="389" name="n_1mainValue【市民会館】&#10;一人当たり面積"/>
        <xdr:cNvSpPr txBox="1"/>
      </xdr:nvSpPr>
      <xdr:spPr>
        <a:xfrm>
          <a:off x="8271587" y="1712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21"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430" name="楕円 429"/>
        <xdr:cNvSpPr/>
      </xdr:nvSpPr>
      <xdr:spPr>
        <a:xfrm>
          <a:off x="14325600" y="60637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7093</xdr:rowOff>
    </xdr:from>
    <xdr:ext cx="405111" cy="259045"/>
    <xdr:sp macro="" textlink="">
      <xdr:nvSpPr>
        <xdr:cNvPr id="431" name="【一般廃棄物処理施設】&#10;有形固定資産減価償却率該当値テキスト"/>
        <xdr:cNvSpPr txBox="1"/>
      </xdr:nvSpPr>
      <xdr:spPr>
        <a:xfrm>
          <a:off x="14414500"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432" name="楕円 431"/>
        <xdr:cNvSpPr/>
      </xdr:nvSpPr>
      <xdr:spPr>
        <a:xfrm>
          <a:off x="13578840" y="6148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164374</xdr:rowOff>
    </xdr:to>
    <xdr:cxnSp macro="">
      <xdr:nvCxnSpPr>
        <xdr:cNvPr id="433" name="直線コネクタ 432"/>
        <xdr:cNvCxnSpPr/>
      </xdr:nvCxnSpPr>
      <xdr:spPr>
        <a:xfrm flipV="1">
          <a:off x="13629640" y="6114506"/>
          <a:ext cx="74676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34"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34851</xdr:rowOff>
    </xdr:from>
    <xdr:ext cx="405111" cy="259045"/>
    <xdr:sp macro="" textlink="">
      <xdr:nvSpPr>
        <xdr:cNvPr id="436" name="n_1mainValue【一般廃棄物処理施設】&#10;有形固定資産減価償却率"/>
        <xdr:cNvSpPr txBox="1"/>
      </xdr:nvSpPr>
      <xdr:spPr>
        <a:xfrm>
          <a:off x="13437244" y="623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66"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145224</xdr:rowOff>
    </xdr:from>
    <xdr:to>
      <xdr:col>116</xdr:col>
      <xdr:colOff>114300</xdr:colOff>
      <xdr:row>42</xdr:row>
      <xdr:rowOff>75374</xdr:rowOff>
    </xdr:to>
    <xdr:sp macro="" textlink="">
      <xdr:nvSpPr>
        <xdr:cNvPr id="475" name="楕円 474"/>
        <xdr:cNvSpPr/>
      </xdr:nvSpPr>
      <xdr:spPr>
        <a:xfrm>
          <a:off x="19458940" y="7018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60151</xdr:rowOff>
    </xdr:from>
    <xdr:ext cx="534377" cy="259045"/>
    <xdr:sp macro="" textlink="">
      <xdr:nvSpPr>
        <xdr:cNvPr id="476" name="【一般廃棄物処理施設】&#10;一人当たり有形固定資産（償却資産）額該当値テキスト"/>
        <xdr:cNvSpPr txBox="1"/>
      </xdr:nvSpPr>
      <xdr:spPr>
        <a:xfrm>
          <a:off x="19547840" y="69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144234</xdr:rowOff>
    </xdr:from>
    <xdr:to>
      <xdr:col>112</xdr:col>
      <xdr:colOff>38100</xdr:colOff>
      <xdr:row>42</xdr:row>
      <xdr:rowOff>74384</xdr:rowOff>
    </xdr:to>
    <xdr:sp macro="" textlink="">
      <xdr:nvSpPr>
        <xdr:cNvPr id="477" name="楕円 476"/>
        <xdr:cNvSpPr/>
      </xdr:nvSpPr>
      <xdr:spPr>
        <a:xfrm>
          <a:off x="18735040" y="7017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23584</xdr:rowOff>
    </xdr:from>
    <xdr:to>
      <xdr:col>116</xdr:col>
      <xdr:colOff>63500</xdr:colOff>
      <xdr:row>42</xdr:row>
      <xdr:rowOff>24574</xdr:rowOff>
    </xdr:to>
    <xdr:cxnSp macro="">
      <xdr:nvCxnSpPr>
        <xdr:cNvPr id="478" name="直線コネクタ 477"/>
        <xdr:cNvCxnSpPr/>
      </xdr:nvCxnSpPr>
      <xdr:spPr>
        <a:xfrm>
          <a:off x="18778220" y="7064464"/>
          <a:ext cx="73152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479"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65511</xdr:rowOff>
    </xdr:from>
    <xdr:ext cx="534377" cy="259045"/>
    <xdr:sp macro="" textlink="">
      <xdr:nvSpPr>
        <xdr:cNvPr id="481" name="n_1mainValue【一般廃棄物処理施設】&#10;一人当たり有形固定資産（償却資産）額"/>
        <xdr:cNvSpPr txBox="1"/>
      </xdr:nvSpPr>
      <xdr:spPr>
        <a:xfrm>
          <a:off x="18528811" y="71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1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20" name="楕円 519"/>
        <xdr:cNvSpPr/>
      </xdr:nvSpPr>
      <xdr:spPr>
        <a:xfrm>
          <a:off x="14325600" y="9805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21" name="【保健センター・保健所】&#10;有形固定資産減価償却率該当値テキスト"/>
        <xdr:cNvSpPr txBox="1"/>
      </xdr:nvSpPr>
      <xdr:spPr>
        <a:xfrm>
          <a:off x="144145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22" name="楕円 521"/>
        <xdr:cNvSpPr/>
      </xdr:nvSpPr>
      <xdr:spPr>
        <a:xfrm>
          <a:off x="1357884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58</xdr:row>
      <xdr:rowOff>133350</xdr:rowOff>
    </xdr:to>
    <xdr:cxnSp macro="">
      <xdr:nvCxnSpPr>
        <xdr:cNvPr id="523" name="直線コネクタ 522"/>
        <xdr:cNvCxnSpPr/>
      </xdr:nvCxnSpPr>
      <xdr:spPr>
        <a:xfrm>
          <a:off x="13629640" y="985647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24"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26" name="n_1mainValue【保健センター・保健所】&#10;有形固定資産減価償却率"/>
        <xdr:cNvSpPr txBox="1"/>
      </xdr:nvSpPr>
      <xdr:spPr>
        <a:xfrm>
          <a:off x="13437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55"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64" name="楕円 563"/>
        <xdr:cNvSpPr/>
      </xdr:nvSpPr>
      <xdr:spPr>
        <a:xfrm>
          <a:off x="194589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565" name="【保健センター・保健所】&#10;一人当たり面積該当値テキスト"/>
        <xdr:cNvSpPr txBox="1"/>
      </xdr:nvSpPr>
      <xdr:spPr>
        <a:xfrm>
          <a:off x="19547840"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66" name="楕円 565"/>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38100</xdr:rowOff>
    </xdr:to>
    <xdr:cxnSp macro="">
      <xdr:nvCxnSpPr>
        <xdr:cNvPr id="567" name="直線コネクタ 566"/>
        <xdr:cNvCxnSpPr/>
      </xdr:nvCxnSpPr>
      <xdr:spPr>
        <a:xfrm>
          <a:off x="18778220" y="1039368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8"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70" name="n_1mainValue【保健センター・保健所】&#10;一人当たり面積"/>
        <xdr:cNvSpPr txBox="1"/>
      </xdr:nvSpPr>
      <xdr:spPr>
        <a:xfrm>
          <a:off x="185611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00"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xdr:rowOff>
    </xdr:from>
    <xdr:to>
      <xdr:col>85</xdr:col>
      <xdr:colOff>177800</xdr:colOff>
      <xdr:row>81</xdr:row>
      <xdr:rowOff>115570</xdr:rowOff>
    </xdr:to>
    <xdr:sp macro="" textlink="">
      <xdr:nvSpPr>
        <xdr:cNvPr id="609" name="楕円 608"/>
        <xdr:cNvSpPr/>
      </xdr:nvSpPr>
      <xdr:spPr>
        <a:xfrm>
          <a:off x="14325600" y="135928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36847</xdr:rowOff>
    </xdr:from>
    <xdr:ext cx="405111" cy="259045"/>
    <xdr:sp macro="" textlink="">
      <xdr:nvSpPr>
        <xdr:cNvPr id="610" name="【消防施設】&#10;有形固定資産減価償却率該当値テキスト"/>
        <xdr:cNvSpPr txBox="1"/>
      </xdr:nvSpPr>
      <xdr:spPr>
        <a:xfrm>
          <a:off x="144145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611" name="楕円 610"/>
        <xdr:cNvSpPr/>
      </xdr:nvSpPr>
      <xdr:spPr>
        <a:xfrm>
          <a:off x="13578840" y="1365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81</xdr:row>
      <xdr:rowOff>125730</xdr:rowOff>
    </xdr:to>
    <xdr:cxnSp macro="">
      <xdr:nvCxnSpPr>
        <xdr:cNvPr id="612" name="直線コネクタ 611"/>
        <xdr:cNvCxnSpPr/>
      </xdr:nvCxnSpPr>
      <xdr:spPr>
        <a:xfrm flipV="1">
          <a:off x="13629640" y="1364361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13"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167657</xdr:rowOff>
    </xdr:from>
    <xdr:ext cx="405111" cy="259045"/>
    <xdr:sp macro="" textlink="">
      <xdr:nvSpPr>
        <xdr:cNvPr id="615" name="n_1mainValue【消防施設】&#10;有形固定資産減価償却率"/>
        <xdr:cNvSpPr txBox="1"/>
      </xdr:nvSpPr>
      <xdr:spPr>
        <a:xfrm>
          <a:off x="134372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45"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114300</xdr:rowOff>
    </xdr:from>
    <xdr:to>
      <xdr:col>116</xdr:col>
      <xdr:colOff>114300</xdr:colOff>
      <xdr:row>87</xdr:row>
      <xdr:rowOff>44450</xdr:rowOff>
    </xdr:to>
    <xdr:sp macro="" textlink="">
      <xdr:nvSpPr>
        <xdr:cNvPr id="654" name="楕円 653"/>
        <xdr:cNvSpPr/>
      </xdr:nvSpPr>
      <xdr:spPr>
        <a:xfrm>
          <a:off x="19458940" y="1453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29227</xdr:rowOff>
    </xdr:from>
    <xdr:ext cx="469744" cy="259045"/>
    <xdr:sp macro="" textlink="">
      <xdr:nvSpPr>
        <xdr:cNvPr id="655" name="【消防施設】&#10;一人当たり面積該当値テキスト"/>
        <xdr:cNvSpPr txBox="1"/>
      </xdr:nvSpPr>
      <xdr:spPr>
        <a:xfrm>
          <a:off x="19547840"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114300</xdr:rowOff>
    </xdr:from>
    <xdr:to>
      <xdr:col>112</xdr:col>
      <xdr:colOff>38100</xdr:colOff>
      <xdr:row>87</xdr:row>
      <xdr:rowOff>44450</xdr:rowOff>
    </xdr:to>
    <xdr:sp macro="" textlink="">
      <xdr:nvSpPr>
        <xdr:cNvPr id="656" name="楕円 655"/>
        <xdr:cNvSpPr/>
      </xdr:nvSpPr>
      <xdr:spPr>
        <a:xfrm>
          <a:off x="18735040" y="14531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165100</xdr:rowOff>
    </xdr:from>
    <xdr:to>
      <xdr:col>116</xdr:col>
      <xdr:colOff>63500</xdr:colOff>
      <xdr:row>86</xdr:row>
      <xdr:rowOff>165100</xdr:rowOff>
    </xdr:to>
    <xdr:cxnSp macro="">
      <xdr:nvCxnSpPr>
        <xdr:cNvPr id="657" name="直線コネクタ 656"/>
        <xdr:cNvCxnSpPr/>
      </xdr:nvCxnSpPr>
      <xdr:spPr>
        <a:xfrm>
          <a:off x="18778220" y="14582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58"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35577</xdr:rowOff>
    </xdr:from>
    <xdr:ext cx="469744" cy="259045"/>
    <xdr:sp macro="" textlink="">
      <xdr:nvSpPr>
        <xdr:cNvPr id="660" name="n_1mainValue【消防施設】&#10;一人当たり面積"/>
        <xdr:cNvSpPr txBox="1"/>
      </xdr:nvSpPr>
      <xdr:spPr>
        <a:xfrm>
          <a:off x="18561127"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688" name="【庁舎】&#10;有形固定資産減価償却率平均値テキスト"/>
        <xdr:cNvSpPr txBox="1"/>
      </xdr:nvSpPr>
      <xdr:spPr>
        <a:xfrm>
          <a:off x="14414500" y="1730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xdr:rowOff>
    </xdr:from>
    <xdr:to>
      <xdr:col>85</xdr:col>
      <xdr:colOff>177800</xdr:colOff>
      <xdr:row>105</xdr:row>
      <xdr:rowOff>110998</xdr:rowOff>
    </xdr:to>
    <xdr:sp macro="" textlink="">
      <xdr:nvSpPr>
        <xdr:cNvPr id="697" name="楕円 696"/>
        <xdr:cNvSpPr/>
      </xdr:nvSpPr>
      <xdr:spPr>
        <a:xfrm>
          <a:off x="14325600" y="176115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159275</xdr:rowOff>
    </xdr:from>
    <xdr:ext cx="405111" cy="259045"/>
    <xdr:sp macro="" textlink="">
      <xdr:nvSpPr>
        <xdr:cNvPr id="698" name="【庁舎】&#10;有形固定資産減価償却率該当値テキスト"/>
        <xdr:cNvSpPr txBox="1"/>
      </xdr:nvSpPr>
      <xdr:spPr>
        <a:xfrm>
          <a:off x="14414500" y="1759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50546</xdr:rowOff>
    </xdr:from>
    <xdr:to>
      <xdr:col>81</xdr:col>
      <xdr:colOff>101600</xdr:colOff>
      <xdr:row>105</xdr:row>
      <xdr:rowOff>152146</xdr:rowOff>
    </xdr:to>
    <xdr:sp macro="" textlink="">
      <xdr:nvSpPr>
        <xdr:cNvPr id="699" name="楕円 698"/>
        <xdr:cNvSpPr/>
      </xdr:nvSpPr>
      <xdr:spPr>
        <a:xfrm>
          <a:off x="1357884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60198</xdr:rowOff>
    </xdr:from>
    <xdr:to>
      <xdr:col>85</xdr:col>
      <xdr:colOff>127000</xdr:colOff>
      <xdr:row>105</xdr:row>
      <xdr:rowOff>101346</xdr:rowOff>
    </xdr:to>
    <xdr:cxnSp macro="">
      <xdr:nvCxnSpPr>
        <xdr:cNvPr id="700" name="直線コネクタ 699"/>
        <xdr:cNvCxnSpPr/>
      </xdr:nvCxnSpPr>
      <xdr:spPr>
        <a:xfrm flipV="1">
          <a:off x="13629640" y="17662398"/>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01" name="n_1aveValue【庁舎】&#10;有形固定資産減価償却率"/>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143273</xdr:rowOff>
    </xdr:from>
    <xdr:ext cx="405111" cy="259045"/>
    <xdr:sp macro="" textlink="">
      <xdr:nvSpPr>
        <xdr:cNvPr id="703" name="n_1mainValue【庁舎】&#10;有形固定資産減価償却率"/>
        <xdr:cNvSpPr txBox="1"/>
      </xdr:nvSpPr>
      <xdr:spPr>
        <a:xfrm>
          <a:off x="13437244" y="1774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30"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39" name="楕円 738"/>
        <xdr:cNvSpPr/>
      </xdr:nvSpPr>
      <xdr:spPr>
        <a:xfrm>
          <a:off x="194589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150131</xdr:rowOff>
    </xdr:from>
    <xdr:ext cx="469744" cy="259045"/>
    <xdr:sp macro="" textlink="">
      <xdr:nvSpPr>
        <xdr:cNvPr id="740" name="【庁舎】&#10;一人当たり面積該当値テキスト"/>
        <xdr:cNvSpPr txBox="1"/>
      </xdr:nvSpPr>
      <xdr:spPr>
        <a:xfrm>
          <a:off x="19547840"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41" name="楕円 740"/>
        <xdr:cNvSpPr/>
      </xdr:nvSpPr>
      <xdr:spPr>
        <a:xfrm>
          <a:off x="18735040" y="17587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51054</xdr:rowOff>
    </xdr:to>
    <xdr:cxnSp macro="">
      <xdr:nvCxnSpPr>
        <xdr:cNvPr id="742" name="直線コネクタ 741"/>
        <xdr:cNvCxnSpPr/>
      </xdr:nvCxnSpPr>
      <xdr:spPr>
        <a:xfrm>
          <a:off x="18778220" y="17634965"/>
          <a:ext cx="7315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43"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745" name="n_1mainValue【庁舎】&#10;一人当たり面積"/>
        <xdr:cNvSpPr txBox="1"/>
      </xdr:nvSpPr>
      <xdr:spPr>
        <a:xfrm>
          <a:off x="1856112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半数以上の施設類型について、有形固定資産減価償却率は類似団体と比較して同程度かそれ以下であるが、保健センター・保健所については、類似団体平均と比べて特に高くなっている。</a:t>
          </a:r>
        </a:p>
        <a:p>
          <a:r>
            <a:rPr kumimoji="1" lang="ja-JP" altLang="en-US" sz="1300">
              <a:latin typeface="ＭＳ Ｐゴシック" panose="020B0600070205080204" pitchFamily="50" charset="-128"/>
              <a:ea typeface="ＭＳ Ｐゴシック" panose="020B0600070205080204" pitchFamily="50" charset="-128"/>
            </a:rPr>
            <a:t>これは、築後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年を経過した施設が半数以上を占めているためであるが、今後庁舎等の建替えに合わせて建替えや複合化が進む予定である。</a:t>
          </a:r>
        </a:p>
        <a:p>
          <a:r>
            <a:rPr kumimoji="1" lang="ja-JP" altLang="en-US" sz="1300">
              <a:latin typeface="ＭＳ Ｐゴシック" panose="020B0600070205080204" pitchFamily="50" charset="-128"/>
              <a:ea typeface="ＭＳ Ｐゴシック" panose="020B0600070205080204" pitchFamily="50" charset="-128"/>
            </a:rPr>
            <a:t>また、図書館については、有形固定資産減価償却率が大きく低下しているが、これは平成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年度に中央図書館の設備更新のための大規模改修を行ったためである。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基準財政需要額は、県費負担教職員の権限移譲に伴う「その他の教育費」の増加（平成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578</a:t>
          </a:r>
          <a:r>
            <a:rPr kumimoji="1" lang="ja-JP" altLang="en-US" sz="1100">
              <a:latin typeface="ＭＳ Ｐゴシック" panose="020B0600070205080204" pitchFamily="50" charset="-128"/>
              <a:ea typeface="ＭＳ Ｐゴシック" panose="020B0600070205080204" pitchFamily="50" charset="-128"/>
            </a:rPr>
            <a:t>億円の増）などにより、平成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21.7</a:t>
          </a:r>
          <a:r>
            <a:rPr kumimoji="1" lang="ja-JP" altLang="en-US" sz="1100">
              <a:latin typeface="ＭＳ Ｐゴシック" panose="020B0600070205080204" pitchFamily="50" charset="-128"/>
              <a:ea typeface="ＭＳ Ｐゴシック" panose="020B0600070205080204" pitchFamily="50" charset="-128"/>
            </a:rPr>
            <a:t>％の伸びとなった。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一方、基準財政収入額は、県費負担教職員の権限移譲に伴う道民税所得割臨時交付金の新設（</a:t>
          </a:r>
          <a:r>
            <a:rPr kumimoji="1" lang="en-US" altLang="ja-JP" sz="1100">
              <a:latin typeface="ＭＳ Ｐゴシック" panose="020B0600070205080204" pitchFamily="50" charset="-128"/>
              <a:ea typeface="ＭＳ Ｐゴシック" panose="020B0600070205080204" pitchFamily="50" charset="-128"/>
            </a:rPr>
            <a:t>318</a:t>
          </a:r>
          <a:r>
            <a:rPr kumimoji="1" lang="ja-JP" altLang="en-US" sz="1100">
              <a:latin typeface="ＭＳ Ｐゴシック" panose="020B0600070205080204" pitchFamily="50" charset="-128"/>
              <a:ea typeface="ＭＳ Ｐゴシック" panose="020B0600070205080204" pitchFamily="50" charset="-128"/>
            </a:rPr>
            <a:t>億円）、消費税法改正による地方消費税交付金の増加（平成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億円の増）などにより、基準財政需要額の伸びを上回る</a:t>
          </a:r>
          <a:r>
            <a:rPr kumimoji="1" lang="en-US" altLang="ja-JP" sz="1100">
              <a:latin typeface="ＭＳ Ｐゴシック" panose="020B0600070205080204" pitchFamily="50" charset="-128"/>
              <a:ea typeface="ＭＳ Ｐゴシック" panose="020B0600070205080204" pitchFamily="50" charset="-128"/>
            </a:rPr>
            <a:t>26.5</a:t>
          </a:r>
          <a:r>
            <a:rPr kumimoji="1" lang="ja-JP" altLang="en-US" sz="1100">
              <a:latin typeface="ＭＳ Ｐゴシック" panose="020B0600070205080204" pitchFamily="50" charset="-128"/>
              <a:ea typeface="ＭＳ Ｐゴシック" panose="020B0600070205080204" pitchFamily="50" charset="-128"/>
            </a:rPr>
            <a:t>％の伸びとなった。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その結果、財政力指数は</a:t>
          </a:r>
          <a:r>
            <a:rPr kumimoji="1" lang="en-US" altLang="ja-JP" sz="1100">
              <a:latin typeface="ＭＳ Ｐゴシック" panose="020B0600070205080204" pitchFamily="50" charset="-128"/>
              <a:ea typeface="ＭＳ Ｐゴシック" panose="020B0600070205080204" pitchFamily="50" charset="-128"/>
            </a:rPr>
            <a:t>0.73</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ポイント改善したが、類似団体平均</a:t>
          </a:r>
          <a:r>
            <a:rPr kumimoji="1" lang="en-US" altLang="ja-JP" sz="1100">
              <a:latin typeface="ＭＳ Ｐゴシック" panose="020B0600070205080204" pitchFamily="50" charset="-128"/>
              <a:ea typeface="ＭＳ Ｐゴシック" panose="020B0600070205080204" pitchFamily="50" charset="-128"/>
            </a:rPr>
            <a:t>0.87</a:t>
          </a:r>
          <a:r>
            <a:rPr kumimoji="1" lang="ja-JP" altLang="en-US" sz="1100">
              <a:latin typeface="ＭＳ Ｐゴシック" panose="020B0600070205080204" pitchFamily="50" charset="-128"/>
              <a:ea typeface="ＭＳ Ｐゴシック" panose="020B0600070205080204" pitchFamily="50" charset="-128"/>
            </a:rPr>
            <a:t>を下回っていることから、今後も、企業誘致や民間再開発の促進による財源の涵養を図るなど、財政基盤の強化に努めていく。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xdr:cNvCxnSpPr/>
      </xdr:nvCxnSpPr>
      <xdr:spPr>
        <a:xfrm flipV="1">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165100</xdr:rowOff>
    </xdr:to>
    <xdr:cxnSp macro="">
      <xdr:nvCxnSpPr>
        <xdr:cNvPr id="73" name="直線コネクタ 72"/>
        <xdr:cNvCxnSpPr/>
      </xdr:nvCxnSpPr>
      <xdr:spPr>
        <a:xfrm flipV="1">
          <a:off x="2336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41910</xdr:rowOff>
    </xdr:to>
    <xdr:cxnSp macro="">
      <xdr:nvCxnSpPr>
        <xdr:cNvPr id="76" name="直線コネクタ 75"/>
        <xdr:cNvCxnSpPr/>
      </xdr:nvCxnSpPr>
      <xdr:spPr>
        <a:xfrm flipV="1">
          <a:off x="1447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少子化等への対応のため、扶助費が増加（平成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379</a:t>
          </a:r>
          <a:r>
            <a:rPr kumimoji="1" lang="ja-JP" altLang="en-US" sz="1100">
              <a:latin typeface="ＭＳ Ｐゴシック" panose="020B0600070205080204" pitchFamily="50" charset="-128"/>
              <a:ea typeface="ＭＳ Ｐゴシック" panose="020B0600070205080204" pitchFamily="50" charset="-128"/>
            </a:rPr>
            <a:t>億円の増）している。また、県費負担教職員の権限移譲により人件費が増加（平成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716</a:t>
          </a:r>
          <a:r>
            <a:rPr kumimoji="1" lang="ja-JP" altLang="en-US" sz="1100">
              <a:latin typeface="ＭＳ Ｐゴシック" panose="020B0600070205080204" pitchFamily="50" charset="-128"/>
              <a:ea typeface="ＭＳ Ｐゴシック" panose="020B0600070205080204" pitchFamily="50" charset="-128"/>
            </a:rPr>
            <a:t>億円の増）しているものの、札幌市まちづくり戦略ビジョン・アクションプラン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における行財政運営の取り組み（人件費の見直し等）を進めた結果、類似団体平均</a:t>
          </a:r>
          <a:r>
            <a:rPr kumimoji="1" lang="en-US" altLang="ja-JP" sz="1100">
              <a:latin typeface="ＭＳ Ｐゴシック" panose="020B0600070205080204" pitchFamily="50" charset="-128"/>
              <a:ea typeface="ＭＳ Ｐゴシック" panose="020B0600070205080204" pitchFamily="50" charset="-128"/>
            </a:rPr>
            <a:t>96.9</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93.6</a:t>
          </a:r>
          <a:r>
            <a:rPr kumimoji="1" lang="ja-JP" altLang="en-US" sz="1100">
              <a:latin typeface="ＭＳ Ｐゴシック" panose="020B0600070205080204" pitchFamily="50" charset="-128"/>
              <a:ea typeface="ＭＳ Ｐゴシック" panose="020B0600070205080204" pitchFamily="50" charset="-128"/>
            </a:rPr>
            <a:t>％と類似団体中６位となっている。　</a:t>
          </a:r>
        </a:p>
        <a:p>
          <a:r>
            <a:rPr kumimoji="1" lang="ja-JP" altLang="en-US" sz="1100">
              <a:latin typeface="ＭＳ Ｐゴシック" panose="020B0600070205080204" pitchFamily="50" charset="-128"/>
              <a:ea typeface="ＭＳ Ｐゴシック" panose="020B0600070205080204" pitchFamily="50" charset="-128"/>
            </a:rPr>
            <a:t>　本市では、現在、生産年齢人口は減少傾向にあり、さらに、今後数年のうちに総人口が減少に転じ、一層少子高齢化が進むと予測されている。扶助費等の経常的支出の増加や、公共施設の老朽化に伴う施設更新費用の増加による公債費の増加が見込まれることから、引き続き健全な行財政運営の取組を図り、財政構造の弾力性向上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162278</xdr:rowOff>
    </xdr:to>
    <xdr:cxnSp macro="">
      <xdr:nvCxnSpPr>
        <xdr:cNvPr id="130" name="直線コネクタ 129"/>
        <xdr:cNvCxnSpPr/>
      </xdr:nvCxnSpPr>
      <xdr:spPr>
        <a:xfrm flipV="1">
          <a:off x="4114800" y="1047326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89605</xdr:rowOff>
    </xdr:from>
    <xdr:to>
      <xdr:col>19</xdr:col>
      <xdr:colOff>133350</xdr:colOff>
      <xdr:row>61</xdr:row>
      <xdr:rowOff>162278</xdr:rowOff>
    </xdr:to>
    <xdr:cxnSp macro="">
      <xdr:nvCxnSpPr>
        <xdr:cNvPr id="133" name="直線コネクタ 132"/>
        <xdr:cNvCxnSpPr/>
      </xdr:nvCxnSpPr>
      <xdr:spPr>
        <a:xfrm>
          <a:off x="3225800" y="102051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89605</xdr:rowOff>
    </xdr:from>
    <xdr:to>
      <xdr:col>15</xdr:col>
      <xdr:colOff>82550</xdr:colOff>
      <xdr:row>61</xdr:row>
      <xdr:rowOff>68439</xdr:rowOff>
    </xdr:to>
    <xdr:cxnSp macro="">
      <xdr:nvCxnSpPr>
        <xdr:cNvPr id="136" name="直線コネクタ 135"/>
        <xdr:cNvCxnSpPr/>
      </xdr:nvCxnSpPr>
      <xdr:spPr>
        <a:xfrm flipV="1">
          <a:off x="2336800" y="1020515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11995</xdr:rowOff>
    </xdr:from>
    <xdr:to>
      <xdr:col>11</xdr:col>
      <xdr:colOff>31750</xdr:colOff>
      <xdr:row>61</xdr:row>
      <xdr:rowOff>68439</xdr:rowOff>
    </xdr:to>
    <xdr:cxnSp macro="">
      <xdr:nvCxnSpPr>
        <xdr:cNvPr id="139" name="直線コネクタ 138"/>
        <xdr:cNvCxnSpPr/>
      </xdr:nvCxnSpPr>
      <xdr:spPr>
        <a:xfrm>
          <a:off x="1447800" y="102989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49" name="楕円 148"/>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0"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111478</xdr:rowOff>
    </xdr:from>
    <xdr:to>
      <xdr:col>19</xdr:col>
      <xdr:colOff>184150</xdr:colOff>
      <xdr:row>62</xdr:row>
      <xdr:rowOff>41628</xdr:rowOff>
    </xdr:to>
    <xdr:sp macro="" textlink="">
      <xdr:nvSpPr>
        <xdr:cNvPr id="151" name="楕円 150"/>
        <xdr:cNvSpPr/>
      </xdr:nvSpPr>
      <xdr:spPr>
        <a:xfrm>
          <a:off x="4064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51805</xdr:rowOff>
    </xdr:from>
    <xdr:ext cx="736600" cy="259045"/>
    <xdr:sp macro="" textlink="">
      <xdr:nvSpPr>
        <xdr:cNvPr id="152" name="テキスト ボックス 151"/>
        <xdr:cNvSpPr txBox="1"/>
      </xdr:nvSpPr>
      <xdr:spPr>
        <a:xfrm>
          <a:off x="3733800" y="103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38805</xdr:rowOff>
    </xdr:from>
    <xdr:to>
      <xdr:col>15</xdr:col>
      <xdr:colOff>133350</xdr:colOff>
      <xdr:row>59</xdr:row>
      <xdr:rowOff>140405</xdr:rowOff>
    </xdr:to>
    <xdr:sp macro="" textlink="">
      <xdr:nvSpPr>
        <xdr:cNvPr id="153" name="楕円 152"/>
        <xdr:cNvSpPr/>
      </xdr:nvSpPr>
      <xdr:spPr>
        <a:xfrm>
          <a:off x="3175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150582</xdr:rowOff>
    </xdr:from>
    <xdr:ext cx="762000" cy="259045"/>
    <xdr:sp macro="" textlink="">
      <xdr:nvSpPr>
        <xdr:cNvPr id="154" name="テキスト ボックス 153"/>
        <xdr:cNvSpPr txBox="1"/>
      </xdr:nvSpPr>
      <xdr:spPr>
        <a:xfrm>
          <a:off x="2844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17639</xdr:rowOff>
    </xdr:from>
    <xdr:to>
      <xdr:col>11</xdr:col>
      <xdr:colOff>82550</xdr:colOff>
      <xdr:row>61</xdr:row>
      <xdr:rowOff>119239</xdr:rowOff>
    </xdr:to>
    <xdr:sp macro="" textlink="">
      <xdr:nvSpPr>
        <xdr:cNvPr id="155" name="楕円 154"/>
        <xdr:cNvSpPr/>
      </xdr:nvSpPr>
      <xdr:spPr>
        <a:xfrm>
          <a:off x="2286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129416</xdr:rowOff>
    </xdr:from>
    <xdr:ext cx="762000" cy="259045"/>
    <xdr:sp macro="" textlink="">
      <xdr:nvSpPr>
        <xdr:cNvPr id="156" name="テキスト ボックス 155"/>
        <xdr:cNvSpPr txBox="1"/>
      </xdr:nvSpPr>
      <xdr:spPr>
        <a:xfrm>
          <a:off x="1955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132645</xdr:rowOff>
    </xdr:from>
    <xdr:to>
      <xdr:col>7</xdr:col>
      <xdr:colOff>31750</xdr:colOff>
      <xdr:row>60</xdr:row>
      <xdr:rowOff>62795</xdr:rowOff>
    </xdr:to>
    <xdr:sp macro="" textlink="">
      <xdr:nvSpPr>
        <xdr:cNvPr id="157" name="楕円 156"/>
        <xdr:cNvSpPr/>
      </xdr:nvSpPr>
      <xdr:spPr>
        <a:xfrm>
          <a:off x="1397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72972</xdr:rowOff>
    </xdr:from>
    <xdr:ext cx="762000" cy="259045"/>
    <xdr:sp macro="" textlink="">
      <xdr:nvSpPr>
        <xdr:cNvPr id="158" name="テキスト ボックス 157"/>
        <xdr:cNvSpPr txBox="1"/>
      </xdr:nvSpPr>
      <xdr:spPr>
        <a:xfrm>
          <a:off x="1066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維持補修費には、類似団体ではほとんど行われていない多額の除雪費（平成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a:t>
          </a:r>
          <a:r>
            <a:rPr kumimoji="1" lang="en-US" altLang="ja-JP" sz="1100">
              <a:latin typeface="ＭＳ Ｐゴシック" panose="020B0600070205080204" pitchFamily="50" charset="-128"/>
              <a:ea typeface="ＭＳ Ｐゴシック" panose="020B0600070205080204" pitchFamily="50" charset="-128"/>
            </a:rPr>
            <a:t>208</a:t>
          </a:r>
          <a:r>
            <a:rPr kumimoji="1" lang="ja-JP" altLang="en-US" sz="1100">
              <a:latin typeface="ＭＳ Ｐゴシック" panose="020B0600070205080204" pitchFamily="50" charset="-128"/>
              <a:ea typeface="ＭＳ Ｐゴシック" panose="020B0600070205080204" pitchFamily="50" charset="-128"/>
            </a:rPr>
            <a:t>億円）が含まれているものの、人件費の見直し等経費の縮減に努めたことにより、類似団体平均</a:t>
          </a:r>
          <a:r>
            <a:rPr kumimoji="1" lang="en-US" altLang="ja-JP" sz="1100">
              <a:latin typeface="ＭＳ Ｐゴシック" panose="020B0600070205080204" pitchFamily="50" charset="-128"/>
              <a:ea typeface="ＭＳ Ｐゴシック" panose="020B0600070205080204" pitchFamily="50" charset="-128"/>
            </a:rPr>
            <a:t>150,663</a:t>
          </a:r>
          <a:r>
            <a:rPr kumimoji="1" lang="ja-JP" altLang="en-US" sz="1100">
              <a:latin typeface="ＭＳ Ｐゴシック" panose="020B0600070205080204" pitchFamily="50" charset="-128"/>
              <a:ea typeface="ＭＳ Ｐゴシック" panose="020B0600070205080204" pitchFamily="50" charset="-128"/>
            </a:rPr>
            <a:t>円を下回る</a:t>
          </a:r>
          <a:r>
            <a:rPr kumimoji="1" lang="en-US" altLang="ja-JP" sz="1100">
              <a:latin typeface="ＭＳ Ｐゴシック" panose="020B0600070205080204" pitchFamily="50" charset="-128"/>
              <a:ea typeface="ＭＳ Ｐゴシック" panose="020B0600070205080204" pitchFamily="50" charset="-128"/>
            </a:rPr>
            <a:t>138,017</a:t>
          </a:r>
          <a:r>
            <a:rPr kumimoji="1" lang="ja-JP" altLang="en-US" sz="1100">
              <a:latin typeface="ＭＳ Ｐゴシック" panose="020B0600070205080204" pitchFamily="50" charset="-128"/>
              <a:ea typeface="ＭＳ Ｐゴシック" panose="020B0600070205080204" pitchFamily="50" charset="-128"/>
            </a:rPr>
            <a:t>円と類似団体で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番目に低くなっている。特に人件費については、効率的な職員配置に努めてきたことにより類似団体平均を大幅に下回っている。</a:t>
          </a:r>
        </a:p>
        <a:p>
          <a:r>
            <a:rPr kumimoji="1" lang="ja-JP" altLang="en-US" sz="1100">
              <a:latin typeface="ＭＳ Ｐゴシック" panose="020B0600070205080204" pitchFamily="50" charset="-128"/>
              <a:ea typeface="ＭＳ Ｐゴシック" panose="020B0600070205080204" pitchFamily="50" charset="-128"/>
            </a:rPr>
            <a:t>　今後も引き続き効率的な職員配置等による人件費の見直しや物件費の抑制に努めていく。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106834</xdr:rowOff>
    </xdr:from>
    <xdr:to>
      <xdr:col>23</xdr:col>
      <xdr:colOff>133350</xdr:colOff>
      <xdr:row>84</xdr:row>
      <xdr:rowOff>42562</xdr:rowOff>
    </xdr:to>
    <xdr:cxnSp macro="">
      <xdr:nvCxnSpPr>
        <xdr:cNvPr id="193" name="直線コネクタ 192"/>
        <xdr:cNvCxnSpPr/>
      </xdr:nvCxnSpPr>
      <xdr:spPr>
        <a:xfrm>
          <a:off x="4114800" y="13994284"/>
          <a:ext cx="838200" cy="4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51200</xdr:rowOff>
    </xdr:from>
    <xdr:to>
      <xdr:col>19</xdr:col>
      <xdr:colOff>133350</xdr:colOff>
      <xdr:row>81</xdr:row>
      <xdr:rowOff>106834</xdr:rowOff>
    </xdr:to>
    <xdr:cxnSp macro="">
      <xdr:nvCxnSpPr>
        <xdr:cNvPr id="196" name="直線コネクタ 195"/>
        <xdr:cNvCxnSpPr/>
      </xdr:nvCxnSpPr>
      <xdr:spPr>
        <a:xfrm>
          <a:off x="3225800" y="13938650"/>
          <a:ext cx="889000" cy="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51200</xdr:rowOff>
    </xdr:from>
    <xdr:to>
      <xdr:col>15</xdr:col>
      <xdr:colOff>82550</xdr:colOff>
      <xdr:row>81</xdr:row>
      <xdr:rowOff>72461</xdr:rowOff>
    </xdr:to>
    <xdr:cxnSp macro="">
      <xdr:nvCxnSpPr>
        <xdr:cNvPr id="199" name="直線コネクタ 198"/>
        <xdr:cNvCxnSpPr/>
      </xdr:nvCxnSpPr>
      <xdr:spPr>
        <a:xfrm flipV="1">
          <a:off x="2336800" y="13938650"/>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31200</xdr:rowOff>
    </xdr:from>
    <xdr:to>
      <xdr:col>11</xdr:col>
      <xdr:colOff>31750</xdr:colOff>
      <xdr:row>81</xdr:row>
      <xdr:rowOff>72461</xdr:rowOff>
    </xdr:to>
    <xdr:cxnSp macro="">
      <xdr:nvCxnSpPr>
        <xdr:cNvPr id="202" name="直線コネクタ 201"/>
        <xdr:cNvCxnSpPr/>
      </xdr:nvCxnSpPr>
      <xdr:spPr>
        <a:xfrm>
          <a:off x="1447800" y="13918650"/>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163212</xdr:rowOff>
    </xdr:from>
    <xdr:to>
      <xdr:col>23</xdr:col>
      <xdr:colOff>184150</xdr:colOff>
      <xdr:row>84</xdr:row>
      <xdr:rowOff>93362</xdr:rowOff>
    </xdr:to>
    <xdr:sp macro="" textlink="">
      <xdr:nvSpPr>
        <xdr:cNvPr id="212" name="楕円 211"/>
        <xdr:cNvSpPr/>
      </xdr:nvSpPr>
      <xdr:spPr>
        <a:xfrm>
          <a:off x="4902200" y="143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84489</xdr:rowOff>
    </xdr:from>
    <xdr:ext cx="762000" cy="259045"/>
    <xdr:sp macro="" textlink="">
      <xdr:nvSpPr>
        <xdr:cNvPr id="213" name="人件費・物件費等の状況該当値テキスト"/>
        <xdr:cNvSpPr txBox="1"/>
      </xdr:nvSpPr>
      <xdr:spPr>
        <a:xfrm>
          <a:off x="5041900" y="143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56034</xdr:rowOff>
    </xdr:from>
    <xdr:to>
      <xdr:col>19</xdr:col>
      <xdr:colOff>184150</xdr:colOff>
      <xdr:row>81</xdr:row>
      <xdr:rowOff>157634</xdr:rowOff>
    </xdr:to>
    <xdr:sp macro="" textlink="">
      <xdr:nvSpPr>
        <xdr:cNvPr id="214" name="楕円 213"/>
        <xdr:cNvSpPr/>
      </xdr:nvSpPr>
      <xdr:spPr>
        <a:xfrm>
          <a:off x="4064000" y="139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167811</xdr:rowOff>
    </xdr:from>
    <xdr:ext cx="736600" cy="259045"/>
    <xdr:sp macro="" textlink="">
      <xdr:nvSpPr>
        <xdr:cNvPr id="215" name="テキスト ボックス 214"/>
        <xdr:cNvSpPr txBox="1"/>
      </xdr:nvSpPr>
      <xdr:spPr>
        <a:xfrm>
          <a:off x="3733800" y="1371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400</xdr:rowOff>
    </xdr:from>
    <xdr:to>
      <xdr:col>15</xdr:col>
      <xdr:colOff>133350</xdr:colOff>
      <xdr:row>81</xdr:row>
      <xdr:rowOff>102000</xdr:rowOff>
    </xdr:to>
    <xdr:sp macro="" textlink="">
      <xdr:nvSpPr>
        <xdr:cNvPr id="216" name="楕円 215"/>
        <xdr:cNvSpPr/>
      </xdr:nvSpPr>
      <xdr:spPr>
        <a:xfrm>
          <a:off x="3175000" y="13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112177</xdr:rowOff>
    </xdr:from>
    <xdr:ext cx="762000" cy="259045"/>
    <xdr:sp macro="" textlink="">
      <xdr:nvSpPr>
        <xdr:cNvPr id="217" name="テキスト ボックス 216"/>
        <xdr:cNvSpPr txBox="1"/>
      </xdr:nvSpPr>
      <xdr:spPr>
        <a:xfrm>
          <a:off x="2844800" y="1365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21661</xdr:rowOff>
    </xdr:from>
    <xdr:to>
      <xdr:col>11</xdr:col>
      <xdr:colOff>82550</xdr:colOff>
      <xdr:row>81</xdr:row>
      <xdr:rowOff>123261</xdr:rowOff>
    </xdr:to>
    <xdr:sp macro="" textlink="">
      <xdr:nvSpPr>
        <xdr:cNvPr id="218" name="楕円 217"/>
        <xdr:cNvSpPr/>
      </xdr:nvSpPr>
      <xdr:spPr>
        <a:xfrm>
          <a:off x="2286000" y="139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133438</xdr:rowOff>
    </xdr:from>
    <xdr:ext cx="762000" cy="259045"/>
    <xdr:sp macro="" textlink="">
      <xdr:nvSpPr>
        <xdr:cNvPr id="219" name="テキスト ボックス 218"/>
        <xdr:cNvSpPr txBox="1"/>
      </xdr:nvSpPr>
      <xdr:spPr>
        <a:xfrm>
          <a:off x="1955800" y="1367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151850</xdr:rowOff>
    </xdr:from>
    <xdr:to>
      <xdr:col>7</xdr:col>
      <xdr:colOff>31750</xdr:colOff>
      <xdr:row>81</xdr:row>
      <xdr:rowOff>82000</xdr:rowOff>
    </xdr:to>
    <xdr:sp macro="" textlink="">
      <xdr:nvSpPr>
        <xdr:cNvPr id="220" name="楕円 219"/>
        <xdr:cNvSpPr/>
      </xdr:nvSpPr>
      <xdr:spPr>
        <a:xfrm>
          <a:off x="1397000" y="138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92177</xdr:rowOff>
    </xdr:from>
    <xdr:ext cx="762000" cy="259045"/>
    <xdr:sp macro="" textlink="">
      <xdr:nvSpPr>
        <xdr:cNvPr id="221" name="テキスト ボックス 220"/>
        <xdr:cNvSpPr txBox="1"/>
      </xdr:nvSpPr>
      <xdr:spPr>
        <a:xfrm>
          <a:off x="1066800" y="136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札幌市においては、市内民間企業の給与水準との均衡を維持するため、人事委員会勧告に基づく給与の改定を行っており、ラスパイレス指数は類似団体平均</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番目に低くなっている。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今後も人事委員会勧告に基づき、給与水準の適正化に努めていく。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0" name="直線コネクタ 259"/>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67129</xdr:rowOff>
    </xdr:to>
    <xdr:cxnSp macro="">
      <xdr:nvCxnSpPr>
        <xdr:cNvPr id="263" name="直線コネクタ 262"/>
        <xdr:cNvCxnSpPr/>
      </xdr:nvCxnSpPr>
      <xdr:spPr>
        <a:xfrm flipV="1">
          <a:off x="14401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6" name="直線コネクタ 265"/>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7"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1" name="テキスト ボックス 280"/>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3" name="テキスト ボックス 282"/>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における行財政運営の取組（内部管理業務の簡素化や委託などによる業務効率化等）を継続し、効率的な職員配置等に努めてきたことにより、類似団体平均</a:t>
          </a:r>
          <a:r>
            <a:rPr kumimoji="1" lang="en-US" altLang="ja-JP" sz="1100">
              <a:latin typeface="ＭＳ Ｐゴシック" panose="020B0600070205080204" pitchFamily="50" charset="-128"/>
              <a:ea typeface="ＭＳ Ｐゴシック" panose="020B0600070205080204" pitchFamily="50" charset="-128"/>
            </a:rPr>
            <a:t>10.73</a:t>
          </a:r>
          <a:r>
            <a:rPr kumimoji="1" lang="ja-JP" altLang="en-US" sz="1100">
              <a:latin typeface="ＭＳ Ｐゴシック" panose="020B0600070205080204" pitchFamily="50" charset="-128"/>
              <a:ea typeface="ＭＳ Ｐゴシック" panose="020B0600070205080204" pitchFamily="50" charset="-128"/>
            </a:rPr>
            <a:t>人を下回る</a:t>
          </a:r>
          <a:r>
            <a:rPr kumimoji="1" lang="en-US" altLang="ja-JP" sz="1100">
              <a:latin typeface="ＭＳ Ｐゴシック" panose="020B0600070205080204" pitchFamily="50" charset="-128"/>
              <a:ea typeface="ＭＳ Ｐゴシック" panose="020B0600070205080204" pitchFamily="50" charset="-128"/>
            </a:rPr>
            <a:t>9.71</a:t>
          </a:r>
          <a:r>
            <a:rPr kumimoji="1" lang="ja-JP" altLang="en-US" sz="1100">
              <a:latin typeface="ＭＳ Ｐゴシック" panose="020B0600070205080204" pitchFamily="50" charset="-128"/>
              <a:ea typeface="ＭＳ Ｐゴシック" panose="020B0600070205080204" pitchFamily="50" charset="-128"/>
            </a:rPr>
            <a:t>人と類似団体中</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番目に低くなっている。</a:t>
          </a:r>
        </a:p>
        <a:p>
          <a:r>
            <a:rPr kumimoji="1" lang="ja-JP" altLang="en-US" sz="1100">
              <a:latin typeface="ＭＳ Ｐゴシック" panose="020B0600070205080204" pitchFamily="50" charset="-128"/>
              <a:ea typeface="ＭＳ Ｐゴシック" panose="020B0600070205080204" pitchFamily="50"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164973</xdr:rowOff>
    </xdr:from>
    <xdr:to>
      <xdr:col>81</xdr:col>
      <xdr:colOff>44450</xdr:colOff>
      <xdr:row>63</xdr:row>
      <xdr:rowOff>169799</xdr:rowOff>
    </xdr:to>
    <xdr:cxnSp macro="">
      <xdr:nvCxnSpPr>
        <xdr:cNvPr id="318" name="直線コネクタ 317"/>
        <xdr:cNvCxnSpPr/>
      </xdr:nvCxnSpPr>
      <xdr:spPr>
        <a:xfrm flipV="1">
          <a:off x="16179800" y="1096632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32893</xdr:rowOff>
    </xdr:from>
    <xdr:to>
      <xdr:col>77</xdr:col>
      <xdr:colOff>44450</xdr:colOff>
      <xdr:row>63</xdr:row>
      <xdr:rowOff>169799</xdr:rowOff>
    </xdr:to>
    <xdr:cxnSp macro="">
      <xdr:nvCxnSpPr>
        <xdr:cNvPr id="321" name="直線コネクタ 320"/>
        <xdr:cNvCxnSpPr/>
      </xdr:nvCxnSpPr>
      <xdr:spPr>
        <a:xfrm>
          <a:off x="15290800" y="9976993"/>
          <a:ext cx="889000" cy="9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32893</xdr:rowOff>
    </xdr:from>
    <xdr:to>
      <xdr:col>72</xdr:col>
      <xdr:colOff>203200</xdr:colOff>
      <xdr:row>58</xdr:row>
      <xdr:rowOff>35306</xdr:rowOff>
    </xdr:to>
    <xdr:cxnSp macro="">
      <xdr:nvCxnSpPr>
        <xdr:cNvPr id="324" name="直線コネクタ 323"/>
        <xdr:cNvCxnSpPr/>
      </xdr:nvCxnSpPr>
      <xdr:spPr>
        <a:xfrm flipV="1">
          <a:off x="14401800" y="99769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35306</xdr:rowOff>
    </xdr:from>
    <xdr:to>
      <xdr:col>68</xdr:col>
      <xdr:colOff>152400</xdr:colOff>
      <xdr:row>58</xdr:row>
      <xdr:rowOff>47371</xdr:rowOff>
    </xdr:to>
    <xdr:cxnSp macro="">
      <xdr:nvCxnSpPr>
        <xdr:cNvPr id="327" name="直線コネクタ 326"/>
        <xdr:cNvCxnSpPr/>
      </xdr:nvCxnSpPr>
      <xdr:spPr>
        <a:xfrm flipV="1">
          <a:off x="13512800" y="99794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114173</xdr:rowOff>
    </xdr:from>
    <xdr:to>
      <xdr:col>81</xdr:col>
      <xdr:colOff>95250</xdr:colOff>
      <xdr:row>64</xdr:row>
      <xdr:rowOff>44323</xdr:rowOff>
    </xdr:to>
    <xdr:sp macro="" textlink="">
      <xdr:nvSpPr>
        <xdr:cNvPr id="337" name="楕円 336"/>
        <xdr:cNvSpPr/>
      </xdr:nvSpPr>
      <xdr:spPr>
        <a:xfrm>
          <a:off x="169672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35450</xdr:rowOff>
    </xdr:from>
    <xdr:ext cx="762000" cy="259045"/>
    <xdr:sp macro="" textlink="">
      <xdr:nvSpPr>
        <xdr:cNvPr id="338" name="定員管理の状況該当値テキスト"/>
        <xdr:cNvSpPr txBox="1"/>
      </xdr:nvSpPr>
      <xdr:spPr>
        <a:xfrm>
          <a:off x="17106900" y="108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118999</xdr:rowOff>
    </xdr:from>
    <xdr:to>
      <xdr:col>77</xdr:col>
      <xdr:colOff>95250</xdr:colOff>
      <xdr:row>64</xdr:row>
      <xdr:rowOff>49149</xdr:rowOff>
    </xdr:to>
    <xdr:sp macro="" textlink="">
      <xdr:nvSpPr>
        <xdr:cNvPr id="339" name="楕円 338"/>
        <xdr:cNvSpPr/>
      </xdr:nvSpPr>
      <xdr:spPr>
        <a:xfrm>
          <a:off x="16129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59326</xdr:rowOff>
    </xdr:from>
    <xdr:ext cx="736600" cy="259045"/>
    <xdr:sp macro="" textlink="">
      <xdr:nvSpPr>
        <xdr:cNvPr id="340" name="テキスト ボックス 339"/>
        <xdr:cNvSpPr txBox="1"/>
      </xdr:nvSpPr>
      <xdr:spPr>
        <a:xfrm>
          <a:off x="15798800" y="1068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153543</xdr:rowOff>
    </xdr:from>
    <xdr:to>
      <xdr:col>73</xdr:col>
      <xdr:colOff>44450</xdr:colOff>
      <xdr:row>58</xdr:row>
      <xdr:rowOff>83693</xdr:rowOff>
    </xdr:to>
    <xdr:sp macro="" textlink="">
      <xdr:nvSpPr>
        <xdr:cNvPr id="341" name="楕円 340"/>
        <xdr:cNvSpPr/>
      </xdr:nvSpPr>
      <xdr:spPr>
        <a:xfrm>
          <a:off x="15240000" y="99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93870</xdr:rowOff>
    </xdr:from>
    <xdr:ext cx="762000" cy="259045"/>
    <xdr:sp macro="" textlink="">
      <xdr:nvSpPr>
        <xdr:cNvPr id="342" name="テキスト ボックス 341"/>
        <xdr:cNvSpPr txBox="1"/>
      </xdr:nvSpPr>
      <xdr:spPr>
        <a:xfrm>
          <a:off x="14909800" y="969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155956</xdr:rowOff>
    </xdr:from>
    <xdr:to>
      <xdr:col>68</xdr:col>
      <xdr:colOff>203200</xdr:colOff>
      <xdr:row>58</xdr:row>
      <xdr:rowOff>86106</xdr:rowOff>
    </xdr:to>
    <xdr:sp macro="" textlink="">
      <xdr:nvSpPr>
        <xdr:cNvPr id="343" name="楕円 342"/>
        <xdr:cNvSpPr/>
      </xdr:nvSpPr>
      <xdr:spPr>
        <a:xfrm>
          <a:off x="14351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96283</xdr:rowOff>
    </xdr:from>
    <xdr:ext cx="762000" cy="259045"/>
    <xdr:sp macro="" textlink="">
      <xdr:nvSpPr>
        <xdr:cNvPr id="344" name="テキスト ボックス 343"/>
        <xdr:cNvSpPr txBox="1"/>
      </xdr:nvSpPr>
      <xdr:spPr>
        <a:xfrm>
          <a:off x="14020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168021</xdr:rowOff>
    </xdr:from>
    <xdr:to>
      <xdr:col>64</xdr:col>
      <xdr:colOff>152400</xdr:colOff>
      <xdr:row>58</xdr:row>
      <xdr:rowOff>98171</xdr:rowOff>
    </xdr:to>
    <xdr:sp macro="" textlink="">
      <xdr:nvSpPr>
        <xdr:cNvPr id="345" name="楕円 344"/>
        <xdr:cNvSpPr/>
      </xdr:nvSpPr>
      <xdr:spPr>
        <a:xfrm>
          <a:off x="13462000" y="9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108348</xdr:rowOff>
    </xdr:from>
    <xdr:ext cx="762000" cy="259045"/>
    <xdr:sp macro="" textlink="">
      <xdr:nvSpPr>
        <xdr:cNvPr id="346" name="テキスト ボックス 345"/>
        <xdr:cNvSpPr txBox="1"/>
      </xdr:nvSpPr>
      <xdr:spPr>
        <a:xfrm>
          <a:off x="13131800" y="97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県費負担教職員の権限移譲に伴い標準財政規模が大きく増加（平成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億円の増）しているとともに、利率の高い市債の償還が進んだことなどにより元利償還金が減少したため、類似団体平均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と類似団体で最も低くなっている。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今後も、本市の将来を見据え、真に必要な分野には積極的に投資を行う一方、世代間の負担の平準化を考慮しつつ、将来世代に過度の負担を残さない財政運営を継続していく。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36</xdr:row>
      <xdr:rowOff>31448</xdr:rowOff>
    </xdr:to>
    <xdr:cxnSp macro="">
      <xdr:nvCxnSpPr>
        <xdr:cNvPr id="383" name="直線コネクタ 382"/>
        <xdr:cNvCxnSpPr/>
      </xdr:nvCxnSpPr>
      <xdr:spPr>
        <a:xfrm flipV="1">
          <a:off x="16179800" y="61002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169333</xdr:rowOff>
    </xdr:to>
    <xdr:cxnSp macro="">
      <xdr:nvCxnSpPr>
        <xdr:cNvPr id="386" name="直線コネクタ 385"/>
        <xdr:cNvCxnSpPr/>
      </xdr:nvCxnSpPr>
      <xdr:spPr>
        <a:xfrm flipV="1">
          <a:off x="15290800" y="62036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112788</xdr:rowOff>
    </xdr:to>
    <xdr:cxnSp macro="">
      <xdr:nvCxnSpPr>
        <xdr:cNvPr id="389" name="直線コネクタ 388"/>
        <xdr:cNvCxnSpPr/>
      </xdr:nvCxnSpPr>
      <xdr:spPr>
        <a:xfrm flipV="1">
          <a:off x="14401800" y="63415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112788</xdr:rowOff>
    </xdr:from>
    <xdr:to>
      <xdr:col>68</xdr:col>
      <xdr:colOff>152400</xdr:colOff>
      <xdr:row>38</xdr:row>
      <xdr:rowOff>33262</xdr:rowOff>
    </xdr:to>
    <xdr:cxnSp macro="">
      <xdr:nvCxnSpPr>
        <xdr:cNvPr id="392" name="直線コネクタ 391"/>
        <xdr:cNvCxnSpPr/>
      </xdr:nvCxnSpPr>
      <xdr:spPr>
        <a:xfrm flipV="1">
          <a:off x="13512800" y="64564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48683</xdr:rowOff>
    </xdr:from>
    <xdr:to>
      <xdr:col>81</xdr:col>
      <xdr:colOff>95250</xdr:colOff>
      <xdr:row>35</xdr:row>
      <xdr:rowOff>150283</xdr:rowOff>
    </xdr:to>
    <xdr:sp macro="" textlink="">
      <xdr:nvSpPr>
        <xdr:cNvPr id="402" name="楕円 401"/>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141410</xdr:rowOff>
    </xdr:from>
    <xdr:ext cx="762000" cy="259045"/>
    <xdr:sp macro="" textlink="">
      <xdr:nvSpPr>
        <xdr:cNvPr id="403"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152098</xdr:rowOff>
    </xdr:from>
    <xdr:to>
      <xdr:col>77</xdr:col>
      <xdr:colOff>95250</xdr:colOff>
      <xdr:row>36</xdr:row>
      <xdr:rowOff>82248</xdr:rowOff>
    </xdr:to>
    <xdr:sp macro="" textlink="">
      <xdr:nvSpPr>
        <xdr:cNvPr id="404" name="楕円 403"/>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92425</xdr:rowOff>
    </xdr:from>
    <xdr:ext cx="736600" cy="259045"/>
    <xdr:sp macro="" textlink="">
      <xdr:nvSpPr>
        <xdr:cNvPr id="405" name="テキスト ボックス 404"/>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6" name="楕円 405"/>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7" name="テキスト ボックス 406"/>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61988</xdr:rowOff>
    </xdr:from>
    <xdr:to>
      <xdr:col>68</xdr:col>
      <xdr:colOff>203200</xdr:colOff>
      <xdr:row>37</xdr:row>
      <xdr:rowOff>163588</xdr:rowOff>
    </xdr:to>
    <xdr:sp macro="" textlink="">
      <xdr:nvSpPr>
        <xdr:cNvPr id="408" name="楕円 407"/>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2315</xdr:rowOff>
    </xdr:from>
    <xdr:ext cx="762000" cy="259045"/>
    <xdr:sp macro="" textlink="">
      <xdr:nvSpPr>
        <xdr:cNvPr id="409" name="テキスト ボックス 408"/>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0" name="楕円 409"/>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1" name="テキスト ボックス 410"/>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県費負担教職員の権限移譲に伴う退職手当負担見込額の増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％の増となったものの、類似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今後も、本市の将来を見据えた真に必要な分野には積極的に投資を行う一方、世代間の負担の平準化を考慮しつつ、将来世代に過度の負担を残さない財政運営を継続していく。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102023</xdr:rowOff>
    </xdr:from>
    <xdr:to>
      <xdr:col>81</xdr:col>
      <xdr:colOff>44450</xdr:colOff>
      <xdr:row>16</xdr:row>
      <xdr:rowOff>140631</xdr:rowOff>
    </xdr:to>
    <xdr:cxnSp macro="">
      <xdr:nvCxnSpPr>
        <xdr:cNvPr id="445" name="直線コネクタ 444"/>
        <xdr:cNvCxnSpPr/>
      </xdr:nvCxnSpPr>
      <xdr:spPr>
        <a:xfrm>
          <a:off x="16179800" y="284522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6"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102023</xdr:rowOff>
    </xdr:from>
    <xdr:to>
      <xdr:col>77</xdr:col>
      <xdr:colOff>44450</xdr:colOff>
      <xdr:row>16</xdr:row>
      <xdr:rowOff>124545</xdr:rowOff>
    </xdr:to>
    <xdr:cxnSp macro="">
      <xdr:nvCxnSpPr>
        <xdr:cNvPr id="448" name="直線コネクタ 447"/>
        <xdr:cNvCxnSpPr/>
      </xdr:nvCxnSpPr>
      <xdr:spPr>
        <a:xfrm flipV="1">
          <a:off x="15290800" y="284522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0" name="テキスト ボックス 449"/>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124545</xdr:rowOff>
    </xdr:from>
    <xdr:to>
      <xdr:col>72</xdr:col>
      <xdr:colOff>203200</xdr:colOff>
      <xdr:row>17</xdr:row>
      <xdr:rowOff>35941</xdr:rowOff>
    </xdr:to>
    <xdr:cxnSp macro="">
      <xdr:nvCxnSpPr>
        <xdr:cNvPr id="451" name="直線コネクタ 450"/>
        <xdr:cNvCxnSpPr/>
      </xdr:nvCxnSpPr>
      <xdr:spPr>
        <a:xfrm flipV="1">
          <a:off x="14401800" y="286774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3" name="テキスト ボックス 452"/>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35941</xdr:rowOff>
    </xdr:from>
    <xdr:to>
      <xdr:col>68</xdr:col>
      <xdr:colOff>152400</xdr:colOff>
      <xdr:row>17</xdr:row>
      <xdr:rowOff>83397</xdr:rowOff>
    </xdr:to>
    <xdr:cxnSp macro="">
      <xdr:nvCxnSpPr>
        <xdr:cNvPr id="454" name="直線コネクタ 453"/>
        <xdr:cNvCxnSpPr/>
      </xdr:nvCxnSpPr>
      <xdr:spPr>
        <a:xfrm flipV="1">
          <a:off x="13512800" y="295059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89831</xdr:rowOff>
    </xdr:from>
    <xdr:to>
      <xdr:col>81</xdr:col>
      <xdr:colOff>95250</xdr:colOff>
      <xdr:row>17</xdr:row>
      <xdr:rowOff>19981</xdr:rowOff>
    </xdr:to>
    <xdr:sp macro="" textlink="">
      <xdr:nvSpPr>
        <xdr:cNvPr id="464" name="楕円 463"/>
        <xdr:cNvSpPr/>
      </xdr:nvSpPr>
      <xdr:spPr>
        <a:xfrm>
          <a:off x="169672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106358</xdr:rowOff>
    </xdr:from>
    <xdr:ext cx="762000" cy="259045"/>
    <xdr:sp macro="" textlink="">
      <xdr:nvSpPr>
        <xdr:cNvPr id="465" name="将来負担の状況該当値テキスト"/>
        <xdr:cNvSpPr txBox="1"/>
      </xdr:nvSpPr>
      <xdr:spPr>
        <a:xfrm>
          <a:off x="171069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51223</xdr:rowOff>
    </xdr:from>
    <xdr:to>
      <xdr:col>77</xdr:col>
      <xdr:colOff>95250</xdr:colOff>
      <xdr:row>16</xdr:row>
      <xdr:rowOff>152823</xdr:rowOff>
    </xdr:to>
    <xdr:sp macro="" textlink="">
      <xdr:nvSpPr>
        <xdr:cNvPr id="466" name="楕円 465"/>
        <xdr:cNvSpPr/>
      </xdr:nvSpPr>
      <xdr:spPr>
        <a:xfrm>
          <a:off x="16129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163000</xdr:rowOff>
    </xdr:from>
    <xdr:ext cx="736600" cy="259045"/>
    <xdr:sp macro="" textlink="">
      <xdr:nvSpPr>
        <xdr:cNvPr id="467" name="テキスト ボックス 466"/>
        <xdr:cNvSpPr txBox="1"/>
      </xdr:nvSpPr>
      <xdr:spPr>
        <a:xfrm>
          <a:off x="15798800" y="256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73745</xdr:rowOff>
    </xdr:from>
    <xdr:to>
      <xdr:col>73</xdr:col>
      <xdr:colOff>44450</xdr:colOff>
      <xdr:row>17</xdr:row>
      <xdr:rowOff>3895</xdr:rowOff>
    </xdr:to>
    <xdr:sp macro="" textlink="">
      <xdr:nvSpPr>
        <xdr:cNvPr id="468" name="楕円 467"/>
        <xdr:cNvSpPr/>
      </xdr:nvSpPr>
      <xdr:spPr>
        <a:xfrm>
          <a:off x="15240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14072</xdr:rowOff>
    </xdr:from>
    <xdr:ext cx="762000" cy="259045"/>
    <xdr:sp macro="" textlink="">
      <xdr:nvSpPr>
        <xdr:cNvPr id="469" name="テキスト ボックス 468"/>
        <xdr:cNvSpPr txBox="1"/>
      </xdr:nvSpPr>
      <xdr:spPr>
        <a:xfrm>
          <a:off x="14909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xdr:nvSpPr>
        <xdr:cNvPr id="470" name="楕円 469"/>
        <xdr:cNvSpPr/>
      </xdr:nvSpPr>
      <xdr:spPr>
        <a:xfrm>
          <a:off x="14351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96918</xdr:rowOff>
    </xdr:from>
    <xdr:ext cx="762000" cy="259045"/>
    <xdr:sp macro="" textlink="">
      <xdr:nvSpPr>
        <xdr:cNvPr id="471" name="テキスト ボックス 470"/>
        <xdr:cNvSpPr txBox="1"/>
      </xdr:nvSpPr>
      <xdr:spPr>
        <a:xfrm>
          <a:off x="14020800" y="266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72" name="楕円 471"/>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73" name="テキスト ボックス 472"/>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年度は県費負担教職員の権限移譲により職員数が大幅に増加（平成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8,200</a:t>
          </a:r>
          <a:r>
            <a:rPr kumimoji="1" lang="ja-JP" altLang="en-US" sz="1100">
              <a:latin typeface="ＭＳ Ｐゴシック" panose="020B0600070205080204" pitchFamily="50" charset="-128"/>
              <a:ea typeface="ＭＳ Ｐゴシック" panose="020B0600070205080204" pitchFamily="50" charset="-128"/>
            </a:rPr>
            <a:t>人増の</a:t>
          </a:r>
          <a:r>
            <a:rPr kumimoji="1" lang="en-US" altLang="ja-JP" sz="1100">
              <a:latin typeface="ＭＳ Ｐゴシック" panose="020B0600070205080204" pitchFamily="50" charset="-128"/>
              <a:ea typeface="ＭＳ Ｐゴシック" panose="020B0600070205080204" pitchFamily="50" charset="-128"/>
            </a:rPr>
            <a:t>19,040</a:t>
          </a:r>
          <a:r>
            <a:rPr kumimoji="1" lang="ja-JP" altLang="en-US" sz="1100">
              <a:latin typeface="ＭＳ Ｐゴシック" panose="020B0600070205080204" pitchFamily="50" charset="-128"/>
              <a:ea typeface="ＭＳ Ｐゴシック" panose="020B0600070205080204" pitchFamily="50" charset="-128"/>
            </a:rPr>
            <a:t>人）したため、昨年度から</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ポイントの増となっているが、札幌市まちづくり戦略ビジョン・アクションプラン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における行財政運営の方針等に基づき人件費の見直しを進めた結果、類似団体平均</a:t>
          </a:r>
          <a:r>
            <a:rPr kumimoji="1" lang="en-US" altLang="ja-JP" sz="1100">
              <a:latin typeface="ＭＳ Ｐゴシック" panose="020B0600070205080204" pitchFamily="50" charset="-128"/>
              <a:ea typeface="ＭＳ Ｐゴシック" panose="020B0600070205080204" pitchFamily="50" charset="-128"/>
            </a:rPr>
            <a:t>31.6</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番目に低い水準となっている。</a:t>
          </a:r>
        </a:p>
        <a:p>
          <a:r>
            <a:rPr kumimoji="1" lang="ja-JP" altLang="en-US" sz="1100">
              <a:latin typeface="ＭＳ Ｐゴシック" panose="020B0600070205080204" pitchFamily="50" charset="-128"/>
              <a:ea typeface="ＭＳ Ｐゴシック" panose="020B0600070205080204" pitchFamily="50" charset="-128"/>
            </a:rPr>
            <a:t>　今後も、限られた人材の効率的・効果的な職員配置を行うとともに人事委員会勧告の状況を注視し、より適正な人件費になるよう努めていく。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113284</xdr:rowOff>
    </xdr:from>
    <xdr:to>
      <xdr:col>24</xdr:col>
      <xdr:colOff>25400</xdr:colOff>
      <xdr:row>41</xdr:row>
      <xdr:rowOff>152146</xdr:rowOff>
    </xdr:to>
    <xdr:cxnSp macro="">
      <xdr:nvCxnSpPr>
        <xdr:cNvPr id="59" name="直線コネクタ 58"/>
        <xdr:cNvCxnSpPr/>
      </xdr:nvCxnSpPr>
      <xdr:spPr>
        <a:xfrm flipV="1">
          <a:off x="4826000" y="6285484"/>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28211</xdr:rowOff>
    </xdr:from>
    <xdr:ext cx="762000" cy="259045"/>
    <xdr:sp macro="" textlink="">
      <xdr:nvSpPr>
        <xdr:cNvPr id="62" name="人件費最大値テキスト"/>
        <xdr:cNvSpPr txBox="1"/>
      </xdr:nvSpPr>
      <xdr:spPr>
        <a:xfrm>
          <a:off x="4914900" y="60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113284</xdr:rowOff>
    </xdr:from>
    <xdr:to>
      <xdr:col>24</xdr:col>
      <xdr:colOff>114300</xdr:colOff>
      <xdr:row>36</xdr:row>
      <xdr:rowOff>113284</xdr:rowOff>
    </xdr:to>
    <xdr:cxnSp macro="">
      <xdr:nvCxnSpPr>
        <xdr:cNvPr id="63" name="直線コネクタ 62"/>
        <xdr:cNvCxnSpPr/>
      </xdr:nvCxnSpPr>
      <xdr:spPr>
        <a:xfrm>
          <a:off x="4737100" y="62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131572</xdr:rowOff>
    </xdr:from>
    <xdr:to>
      <xdr:col>24</xdr:col>
      <xdr:colOff>25400</xdr:colOff>
      <xdr:row>37</xdr:row>
      <xdr:rowOff>14986</xdr:rowOff>
    </xdr:to>
    <xdr:cxnSp macro="">
      <xdr:nvCxnSpPr>
        <xdr:cNvPr id="64" name="直線コネクタ 63"/>
        <xdr:cNvCxnSpPr/>
      </xdr:nvCxnSpPr>
      <xdr:spPr>
        <a:xfrm>
          <a:off x="3987800" y="5617972"/>
          <a:ext cx="838200" cy="7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23131</xdr:rowOff>
    </xdr:from>
    <xdr:ext cx="762000" cy="259045"/>
    <xdr:sp macro="" textlink="">
      <xdr:nvSpPr>
        <xdr:cNvPr id="65" name="人件費平均値テキスト"/>
        <xdr:cNvSpPr txBox="1"/>
      </xdr:nvSpPr>
      <xdr:spPr>
        <a:xfrm>
          <a:off x="4914900" y="6709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66" name="フローチャート: 判断 65"/>
        <xdr:cNvSpPr/>
      </xdr:nvSpPr>
      <xdr:spPr>
        <a:xfrm>
          <a:off x="47752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131572</xdr:rowOff>
    </xdr:from>
    <xdr:to>
      <xdr:col>19</xdr:col>
      <xdr:colOff>187325</xdr:colOff>
      <xdr:row>33</xdr:row>
      <xdr:rowOff>5842</xdr:rowOff>
    </xdr:to>
    <xdr:cxnSp macro="">
      <xdr:nvCxnSpPr>
        <xdr:cNvPr id="67" name="直線コネクタ 66"/>
        <xdr:cNvCxnSpPr/>
      </xdr:nvCxnSpPr>
      <xdr:spPr>
        <a:xfrm flipV="1">
          <a:off x="3098800" y="5617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5334</xdr:rowOff>
    </xdr:from>
    <xdr:to>
      <xdr:col>20</xdr:col>
      <xdr:colOff>38100</xdr:colOff>
      <xdr:row>35</xdr:row>
      <xdr:rowOff>106934</xdr:rowOff>
    </xdr:to>
    <xdr:sp macro="" textlink="">
      <xdr:nvSpPr>
        <xdr:cNvPr id="68" name="フローチャート: 判断 67"/>
        <xdr:cNvSpPr/>
      </xdr:nvSpPr>
      <xdr:spPr>
        <a:xfrm>
          <a:off x="3937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69" name="テキスト ボックス 68"/>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xdr:rowOff>
    </xdr:from>
    <xdr:to>
      <xdr:col>15</xdr:col>
      <xdr:colOff>98425</xdr:colOff>
      <xdr:row>33</xdr:row>
      <xdr:rowOff>5842</xdr:rowOff>
    </xdr:to>
    <xdr:cxnSp macro="">
      <xdr:nvCxnSpPr>
        <xdr:cNvPr id="70" name="直線コネクタ 69"/>
        <xdr:cNvCxnSpPr/>
      </xdr:nvCxnSpPr>
      <xdr:spPr>
        <a:xfrm>
          <a:off x="2209800" y="5663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140208</xdr:rowOff>
    </xdr:from>
    <xdr:to>
      <xdr:col>15</xdr:col>
      <xdr:colOff>149225</xdr:colOff>
      <xdr:row>35</xdr:row>
      <xdr:rowOff>70358</xdr:rowOff>
    </xdr:to>
    <xdr:sp macro="" textlink="">
      <xdr:nvSpPr>
        <xdr:cNvPr id="71" name="フローチャート: 判断 70"/>
        <xdr:cNvSpPr/>
      </xdr:nvSpPr>
      <xdr:spPr>
        <a:xfrm>
          <a:off x="3048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55135</xdr:rowOff>
    </xdr:from>
    <xdr:ext cx="762000" cy="259045"/>
    <xdr:sp macro="" textlink="">
      <xdr:nvSpPr>
        <xdr:cNvPr id="72" name="テキスト ボックス 71"/>
        <xdr:cNvSpPr txBox="1"/>
      </xdr:nvSpPr>
      <xdr:spPr>
        <a:xfrm>
          <a:off x="2717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xdr:rowOff>
    </xdr:from>
    <xdr:to>
      <xdr:col>11</xdr:col>
      <xdr:colOff>9525</xdr:colOff>
      <xdr:row>33</xdr:row>
      <xdr:rowOff>24130</xdr:rowOff>
    </xdr:to>
    <xdr:cxnSp macro="">
      <xdr:nvCxnSpPr>
        <xdr:cNvPr id="73" name="直線コネクタ 72"/>
        <xdr:cNvCxnSpPr/>
      </xdr:nvCxnSpPr>
      <xdr:spPr>
        <a:xfrm flipV="1">
          <a:off x="1320800" y="5663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5334</xdr:rowOff>
    </xdr:from>
    <xdr:to>
      <xdr:col>11</xdr:col>
      <xdr:colOff>60325</xdr:colOff>
      <xdr:row>35</xdr:row>
      <xdr:rowOff>106934</xdr:rowOff>
    </xdr:to>
    <xdr:sp macro="" textlink="">
      <xdr:nvSpPr>
        <xdr:cNvPr id="74" name="フローチャート: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76" name="フローチャート: 判断 75"/>
        <xdr:cNvSpPr/>
      </xdr:nvSpPr>
      <xdr:spPr>
        <a:xfrm>
          <a:off x="1270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77" name="テキスト ボックス 76"/>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44213</xdr:rowOff>
    </xdr:from>
    <xdr:ext cx="762000" cy="259045"/>
    <xdr:sp macro="" textlink="">
      <xdr:nvSpPr>
        <xdr:cNvPr id="84" name="人件費該当値テキスト"/>
        <xdr:cNvSpPr txBox="1"/>
      </xdr:nvSpPr>
      <xdr:spPr>
        <a:xfrm>
          <a:off x="4914900" y="62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80772</xdr:rowOff>
    </xdr:from>
    <xdr:to>
      <xdr:col>20</xdr:col>
      <xdr:colOff>38100</xdr:colOff>
      <xdr:row>33</xdr:row>
      <xdr:rowOff>10922</xdr:rowOff>
    </xdr:to>
    <xdr:sp macro="" textlink="">
      <xdr:nvSpPr>
        <xdr:cNvPr id="85" name="楕円 84"/>
        <xdr:cNvSpPr/>
      </xdr:nvSpPr>
      <xdr:spPr>
        <a:xfrm>
          <a:off x="3937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21099</xdr:rowOff>
    </xdr:from>
    <xdr:ext cx="736600" cy="259045"/>
    <xdr:sp macro="" textlink="">
      <xdr:nvSpPr>
        <xdr:cNvPr id="86" name="テキスト ボックス 85"/>
        <xdr:cNvSpPr txBox="1"/>
      </xdr:nvSpPr>
      <xdr:spPr>
        <a:xfrm>
          <a:off x="3606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126492</xdr:rowOff>
    </xdr:from>
    <xdr:to>
      <xdr:col>15</xdr:col>
      <xdr:colOff>149225</xdr:colOff>
      <xdr:row>33</xdr:row>
      <xdr:rowOff>56642</xdr:rowOff>
    </xdr:to>
    <xdr:sp macro="" textlink="">
      <xdr:nvSpPr>
        <xdr:cNvPr id="87" name="楕円 86"/>
        <xdr:cNvSpPr/>
      </xdr:nvSpPr>
      <xdr:spPr>
        <a:xfrm>
          <a:off x="3048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66819</xdr:rowOff>
    </xdr:from>
    <xdr:ext cx="762000" cy="259045"/>
    <xdr:sp macro="" textlink="">
      <xdr:nvSpPr>
        <xdr:cNvPr id="88" name="テキスト ボックス 87"/>
        <xdr:cNvSpPr txBox="1"/>
      </xdr:nvSpPr>
      <xdr:spPr>
        <a:xfrm>
          <a:off x="2717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126492</xdr:rowOff>
    </xdr:from>
    <xdr:to>
      <xdr:col>11</xdr:col>
      <xdr:colOff>60325</xdr:colOff>
      <xdr:row>33</xdr:row>
      <xdr:rowOff>56642</xdr:rowOff>
    </xdr:to>
    <xdr:sp macro="" textlink="">
      <xdr:nvSpPr>
        <xdr:cNvPr id="89" name="楕円 88"/>
        <xdr:cNvSpPr/>
      </xdr:nvSpPr>
      <xdr:spPr>
        <a:xfrm>
          <a:off x="2159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66819</xdr:rowOff>
    </xdr:from>
    <xdr:ext cx="762000" cy="259045"/>
    <xdr:sp macro="" textlink="">
      <xdr:nvSpPr>
        <xdr:cNvPr id="90" name="テキスト ボックス 89"/>
        <xdr:cNvSpPr txBox="1"/>
      </xdr:nvSpPr>
      <xdr:spPr>
        <a:xfrm>
          <a:off x="1828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1" name="楕円 90"/>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2" name="テキスト ボックス 91"/>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　札幌市民交流プラザの開設に向けた準備等により平成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億円の増となっているが、県費負担教職員の権限移譲に伴い歳出総額が大幅に増加していることから類似団体平均</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番目に低くなっており、また、前年度から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ポイント好転した。</a:t>
          </a:r>
        </a:p>
        <a:p>
          <a:r>
            <a:rPr kumimoji="1" lang="ja-JP" altLang="en-US" sz="1100">
              <a:latin typeface="ＭＳ Ｐゴシック" panose="020B0600070205080204" pitchFamily="50" charset="-128"/>
              <a:ea typeface="ＭＳ Ｐゴシック" panose="020B0600070205080204" pitchFamily="50" charset="-128"/>
            </a:rPr>
            <a:t>　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0" name="直線コネクタ 119"/>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1"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2" name="直線コネクタ 121"/>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3"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4" name="直線コネクタ 123"/>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158750</xdr:rowOff>
    </xdr:to>
    <xdr:cxnSp macro="">
      <xdr:nvCxnSpPr>
        <xdr:cNvPr id="125" name="直線コネクタ 124"/>
        <xdr:cNvCxnSpPr/>
      </xdr:nvCxnSpPr>
      <xdr:spPr>
        <a:xfrm flipV="1">
          <a:off x="15671800" y="2882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7" name="フローチャート: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158750</xdr:rowOff>
    </xdr:to>
    <xdr:cxnSp macro="">
      <xdr:nvCxnSpPr>
        <xdr:cNvPr id="128" name="直線コネクタ 127"/>
        <xdr:cNvCxnSpPr/>
      </xdr:nvCxnSpPr>
      <xdr:spPr>
        <a:xfrm>
          <a:off x="14782800" y="294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9" name="フローチャート: 判断 128"/>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0" name="テキスト ボックス 129"/>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31750</xdr:rowOff>
    </xdr:to>
    <xdr:cxnSp macro="">
      <xdr:nvCxnSpPr>
        <xdr:cNvPr id="131" name="直線コネクタ 130"/>
        <xdr:cNvCxnSpPr/>
      </xdr:nvCxnSpPr>
      <xdr:spPr>
        <a:xfrm>
          <a:off x="13893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2" name="フローチャート: 判断 131"/>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3" name="テキスト ボックス 132"/>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19050</xdr:rowOff>
    </xdr:to>
    <xdr:cxnSp macro="">
      <xdr:nvCxnSpPr>
        <xdr:cNvPr id="134" name="直線コネクタ 133"/>
        <xdr:cNvCxnSpPr/>
      </xdr:nvCxnSpPr>
      <xdr:spPr>
        <a:xfrm>
          <a:off x="13004800" y="287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5" name="フローチャート: 判断 134"/>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6" name="テキスト ボックス 135"/>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7" name="フローチャート: 判断 136"/>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38" name="テキスト ボックス 137"/>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4" name="楕円 143"/>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6" name="楕円 145"/>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9" name="テキスト ボックス 148"/>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0" name="楕円 149"/>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80027</xdr:rowOff>
    </xdr:from>
    <xdr:ext cx="762000" cy="259045"/>
    <xdr:sp macro="" textlink="">
      <xdr:nvSpPr>
        <xdr:cNvPr id="151" name="テキスト ボックス 150"/>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扶助費は、類似団体平均</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位となっている。</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億円の減となっているが、これは臨時福祉給付金の減によるものであり、その影響額を除くと</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億円の増となり、近年の高齢化等による社会福祉費、児童福祉費の増加傾向に変化が見られず、高い水準で推移している（扶助費は平成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379</a:t>
          </a:r>
          <a:r>
            <a:rPr kumimoji="1" lang="ja-JP" altLang="en-US" sz="1100">
              <a:latin typeface="ＭＳ Ｐゴシック" panose="020B0600070205080204" pitchFamily="50" charset="-128"/>
              <a:ea typeface="ＭＳ Ｐゴシック" panose="020B0600070205080204" pitchFamily="50" charset="-128"/>
            </a:rPr>
            <a:t>億円の増）。</a:t>
          </a:r>
        </a:p>
        <a:p>
          <a:r>
            <a:rPr kumimoji="1" lang="ja-JP" altLang="en-US" sz="1100">
              <a:latin typeface="ＭＳ Ｐゴシック" panose="020B0600070205080204" pitchFamily="50" charset="-128"/>
              <a:ea typeface="ＭＳ Ｐゴシック" panose="020B0600070205080204" pitchFamily="50" charset="-128"/>
            </a:rPr>
            <a:t>　今後も、少子化等への対応のため、財政需要はさらに拡大することが想定されるが、持続可能な財政運営に努めていく。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1" name="直線コネクタ 180"/>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146050</xdr:rowOff>
    </xdr:to>
    <xdr:cxnSp macro="">
      <xdr:nvCxnSpPr>
        <xdr:cNvPr id="186" name="直線コネクタ 185"/>
        <xdr:cNvCxnSpPr/>
      </xdr:nvCxnSpPr>
      <xdr:spPr>
        <a:xfrm flipV="1">
          <a:off x="3987800" y="10223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7"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88" name="フローチャート: 判断 187"/>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146050</xdr:rowOff>
    </xdr:to>
    <xdr:cxnSp macro="">
      <xdr:nvCxnSpPr>
        <xdr:cNvPr id="189" name="直線コネクタ 188"/>
        <xdr:cNvCxnSpPr/>
      </xdr:nvCxnSpPr>
      <xdr:spPr>
        <a:xfrm>
          <a:off x="3098800" y="1041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0" name="フローチャート: 判断 189"/>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1" name="テキスト ボックス 190"/>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127000</xdr:rowOff>
    </xdr:to>
    <xdr:cxnSp macro="">
      <xdr:nvCxnSpPr>
        <xdr:cNvPr id="192" name="直線コネクタ 191"/>
        <xdr:cNvCxnSpPr/>
      </xdr:nvCxnSpPr>
      <xdr:spPr>
        <a:xfrm flipV="1">
          <a:off x="2209800" y="10414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3" name="フローチャート: 判断 192"/>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4" name="テキスト ボックス 193"/>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61</xdr:row>
      <xdr:rowOff>127000</xdr:rowOff>
    </xdr:to>
    <xdr:cxnSp macro="">
      <xdr:nvCxnSpPr>
        <xdr:cNvPr id="195" name="直線コネクタ 194"/>
        <xdr:cNvCxnSpPr/>
      </xdr:nvCxnSpPr>
      <xdr:spPr>
        <a:xfrm>
          <a:off x="1320800" y="10356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6" name="フローチャート: 判断 195"/>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7" name="テキスト ボックス 196"/>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198" name="フローチャート: 判断 197"/>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199" name="テキスト ボックス 198"/>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5" name="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07" name="楕円 206"/>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08" name="テキスト ボックス 207"/>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9" name="楕円 208"/>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0" name="テキスト ボックス 209"/>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76200</xdr:rowOff>
    </xdr:from>
    <xdr:to>
      <xdr:col>11</xdr:col>
      <xdr:colOff>60325</xdr:colOff>
      <xdr:row>62</xdr:row>
      <xdr:rowOff>6350</xdr:rowOff>
    </xdr:to>
    <xdr:sp macro="" textlink="">
      <xdr:nvSpPr>
        <xdr:cNvPr id="211" name="楕円 210"/>
        <xdr:cNvSpPr/>
      </xdr:nvSpPr>
      <xdr:spPr>
        <a:xfrm>
          <a:off x="2159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162577</xdr:rowOff>
    </xdr:from>
    <xdr:ext cx="762000" cy="259045"/>
    <xdr:sp macro="" textlink="">
      <xdr:nvSpPr>
        <xdr:cNvPr id="212" name="テキスト ボックス 211"/>
        <xdr:cNvSpPr txBox="1"/>
      </xdr:nvSpPr>
      <xdr:spPr>
        <a:xfrm>
          <a:off x="1828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3" name="楕円 212"/>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4" name="テキスト ボックス 213"/>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類似団体ではほとんど行われていない除雪費（平成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年度決算から順に</a:t>
          </a:r>
          <a:r>
            <a:rPr kumimoji="1" lang="en-US" altLang="ja-JP" sz="1100">
              <a:latin typeface="ＭＳ Ｐゴシック" panose="020B0600070205080204" pitchFamily="50" charset="-128"/>
              <a:ea typeface="ＭＳ Ｐゴシック" panose="020B0600070205080204" pitchFamily="50" charset="-128"/>
            </a:rPr>
            <a:t>197</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196</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226</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208</a:t>
          </a:r>
          <a:r>
            <a:rPr kumimoji="1" lang="ja-JP" altLang="en-US" sz="1100">
              <a:latin typeface="ＭＳ Ｐゴシック" panose="020B0600070205080204" pitchFamily="50" charset="-128"/>
              <a:ea typeface="ＭＳ Ｐゴシック" panose="020B0600070205080204" pitchFamily="50" charset="-128"/>
            </a:rPr>
            <a:t>億円）が含まれていることや、国民健康保険会計・介護保険会計への繰出金、後期高齢者療養給付費負担金等の増加等により類似団体の中で最も高い比率となっている。</a:t>
          </a:r>
        </a:p>
        <a:p>
          <a:r>
            <a:rPr kumimoji="1" lang="ja-JP" altLang="en-US" sz="1100">
              <a:latin typeface="ＭＳ Ｐゴシック" panose="020B0600070205080204" pitchFamily="50" charset="-128"/>
              <a:ea typeface="ＭＳ Ｐゴシック" panose="020B0600070205080204" pitchFamily="50" charset="-128"/>
            </a:rPr>
            <a:t>　今後も労務単価の増などにより、この傾向は続くことが見込まれるため、引き続き事業の見直し等により、経費の縮減に努めていく。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94343</xdr:rowOff>
    </xdr:from>
    <xdr:to>
      <xdr:col>82</xdr:col>
      <xdr:colOff>107950</xdr:colOff>
      <xdr:row>59</xdr:row>
      <xdr:rowOff>102507</xdr:rowOff>
    </xdr:to>
    <xdr:cxnSp macro="">
      <xdr:nvCxnSpPr>
        <xdr:cNvPr id="244" name="直線コネクタ 243"/>
        <xdr:cNvCxnSpPr/>
      </xdr:nvCxnSpPr>
      <xdr:spPr>
        <a:xfrm flipV="1">
          <a:off x="16510000" y="9009743"/>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74584</xdr:rowOff>
    </xdr:from>
    <xdr:ext cx="762000" cy="259045"/>
    <xdr:sp macro="" textlink="">
      <xdr:nvSpPr>
        <xdr:cNvPr id="245" name="その他最小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102507</xdr:rowOff>
    </xdr:from>
    <xdr:to>
      <xdr:col>82</xdr:col>
      <xdr:colOff>196850</xdr:colOff>
      <xdr:row>59</xdr:row>
      <xdr:rowOff>102507</xdr:rowOff>
    </xdr:to>
    <xdr:cxnSp macro="">
      <xdr:nvCxnSpPr>
        <xdr:cNvPr id="246" name="直線コネクタ 245"/>
        <xdr:cNvCxnSpPr/>
      </xdr:nvCxnSpPr>
      <xdr:spPr>
        <a:xfrm>
          <a:off x="16421100" y="1021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9270</xdr:rowOff>
    </xdr:from>
    <xdr:ext cx="762000" cy="259045"/>
    <xdr:sp macro="" textlink="">
      <xdr:nvSpPr>
        <xdr:cNvPr id="247"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94343</xdr:rowOff>
    </xdr:from>
    <xdr:to>
      <xdr:col>82</xdr:col>
      <xdr:colOff>196850</xdr:colOff>
      <xdr:row>52</xdr:row>
      <xdr:rowOff>94343</xdr:rowOff>
    </xdr:to>
    <xdr:cxnSp macro="">
      <xdr:nvCxnSpPr>
        <xdr:cNvPr id="248" name="直線コネクタ 247"/>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61</xdr:row>
      <xdr:rowOff>86178</xdr:rowOff>
    </xdr:to>
    <xdr:cxnSp macro="">
      <xdr:nvCxnSpPr>
        <xdr:cNvPr id="249" name="直線コネクタ 248"/>
        <xdr:cNvCxnSpPr/>
      </xdr:nvCxnSpPr>
      <xdr:spPr>
        <a:xfrm flipV="1">
          <a:off x="15671800" y="102180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158042</xdr:rowOff>
    </xdr:from>
    <xdr:ext cx="762000" cy="259045"/>
    <xdr:sp macro="" textlink="">
      <xdr:nvSpPr>
        <xdr:cNvPr id="250" name="その他平均値テキスト"/>
        <xdr:cNvSpPr txBox="1"/>
      </xdr:nvSpPr>
      <xdr:spPr>
        <a:xfrm>
          <a:off x="16598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51" name="フローチャート: 判断 250"/>
        <xdr:cNvSpPr/>
      </xdr:nvSpPr>
      <xdr:spPr>
        <a:xfrm>
          <a:off x="16459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167822</xdr:rowOff>
    </xdr:from>
    <xdr:to>
      <xdr:col>78</xdr:col>
      <xdr:colOff>69850</xdr:colOff>
      <xdr:row>61</xdr:row>
      <xdr:rowOff>86178</xdr:rowOff>
    </xdr:to>
    <xdr:cxnSp macro="">
      <xdr:nvCxnSpPr>
        <xdr:cNvPr id="252" name="直線コネクタ 251"/>
        <xdr:cNvCxnSpPr/>
      </xdr:nvCxnSpPr>
      <xdr:spPr>
        <a:xfrm>
          <a:off x="14782800" y="10283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10885</xdr:rowOff>
    </xdr:from>
    <xdr:to>
      <xdr:col>78</xdr:col>
      <xdr:colOff>120650</xdr:colOff>
      <xdr:row>56</xdr:row>
      <xdr:rowOff>112485</xdr:rowOff>
    </xdr:to>
    <xdr:sp macro="" textlink="">
      <xdr:nvSpPr>
        <xdr:cNvPr id="253" name="フローチャート: 判断 252"/>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122662</xdr:rowOff>
    </xdr:from>
    <xdr:ext cx="736600" cy="259045"/>
    <xdr:sp macro="" textlink="">
      <xdr:nvSpPr>
        <xdr:cNvPr id="254" name="テキスト ボックス 253"/>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167822</xdr:rowOff>
    </xdr:from>
    <xdr:to>
      <xdr:col>73</xdr:col>
      <xdr:colOff>180975</xdr:colOff>
      <xdr:row>60</xdr:row>
      <xdr:rowOff>110672</xdr:rowOff>
    </xdr:to>
    <xdr:cxnSp macro="">
      <xdr:nvCxnSpPr>
        <xdr:cNvPr id="255" name="直線コネクタ 254"/>
        <xdr:cNvCxnSpPr/>
      </xdr:nvCxnSpPr>
      <xdr:spPr>
        <a:xfrm flipV="1">
          <a:off x="13893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117022</xdr:rowOff>
    </xdr:from>
    <xdr:to>
      <xdr:col>74</xdr:col>
      <xdr:colOff>31750</xdr:colOff>
      <xdr:row>56</xdr:row>
      <xdr:rowOff>47172</xdr:rowOff>
    </xdr:to>
    <xdr:sp macro="" textlink="">
      <xdr:nvSpPr>
        <xdr:cNvPr id="256" name="フローチャート: 判断 255"/>
        <xdr:cNvSpPr/>
      </xdr:nvSpPr>
      <xdr:spPr>
        <a:xfrm>
          <a:off x="14732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57349</xdr:rowOff>
    </xdr:from>
    <xdr:ext cx="762000" cy="259045"/>
    <xdr:sp macro="" textlink="">
      <xdr:nvSpPr>
        <xdr:cNvPr id="257" name="テキスト ボックス 256"/>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29028</xdr:rowOff>
    </xdr:from>
    <xdr:to>
      <xdr:col>69</xdr:col>
      <xdr:colOff>92075</xdr:colOff>
      <xdr:row>60</xdr:row>
      <xdr:rowOff>110672</xdr:rowOff>
    </xdr:to>
    <xdr:cxnSp macro="">
      <xdr:nvCxnSpPr>
        <xdr:cNvPr id="258" name="直線コネクタ 257"/>
        <xdr:cNvCxnSpPr/>
      </xdr:nvCxnSpPr>
      <xdr:spPr>
        <a:xfrm>
          <a:off x="13004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68035</xdr:rowOff>
    </xdr:from>
    <xdr:to>
      <xdr:col>69</xdr:col>
      <xdr:colOff>142875</xdr:colOff>
      <xdr:row>55</xdr:row>
      <xdr:rowOff>169635</xdr:rowOff>
    </xdr:to>
    <xdr:sp macro="" textlink="">
      <xdr:nvSpPr>
        <xdr:cNvPr id="259" name="フローチャート: 判断 258"/>
        <xdr:cNvSpPr/>
      </xdr:nvSpPr>
      <xdr:spPr>
        <a:xfrm>
          <a:off x="13843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60" name="テキスト ボックス 259"/>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61" name="フローチャート: 判断 260"/>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62" name="テキスト ボックス 261"/>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68" name="楕円 267"/>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131734</xdr:rowOff>
    </xdr:from>
    <xdr:ext cx="762000" cy="259045"/>
    <xdr:sp macro="" textlink="">
      <xdr:nvSpPr>
        <xdr:cNvPr id="269" name="その他該当値テキスト"/>
        <xdr:cNvSpPr txBox="1"/>
      </xdr:nvSpPr>
      <xdr:spPr>
        <a:xfrm>
          <a:off x="16598900" y="1007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35378</xdr:rowOff>
    </xdr:from>
    <xdr:to>
      <xdr:col>78</xdr:col>
      <xdr:colOff>120650</xdr:colOff>
      <xdr:row>61</xdr:row>
      <xdr:rowOff>136978</xdr:rowOff>
    </xdr:to>
    <xdr:sp macro="" textlink="">
      <xdr:nvSpPr>
        <xdr:cNvPr id="270" name="楕円 269"/>
        <xdr:cNvSpPr/>
      </xdr:nvSpPr>
      <xdr:spPr>
        <a:xfrm>
          <a:off x="15621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121755</xdr:rowOff>
    </xdr:from>
    <xdr:ext cx="736600" cy="259045"/>
    <xdr:sp macro="" textlink="">
      <xdr:nvSpPr>
        <xdr:cNvPr id="271" name="テキスト ボックス 270"/>
        <xdr:cNvSpPr txBox="1"/>
      </xdr:nvSpPr>
      <xdr:spPr>
        <a:xfrm>
          <a:off x="15290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2" name="楕円 271"/>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3" name="テキスト ボックス 272"/>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4" name="楕円 273"/>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5" name="テキスト ボックス 274"/>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76" name="楕円 275"/>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64605</xdr:rowOff>
    </xdr:from>
    <xdr:ext cx="762000" cy="259045"/>
    <xdr:sp macro="" textlink="">
      <xdr:nvSpPr>
        <xdr:cNvPr id="277" name="テキスト ボックス 276"/>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補助費等は、アジア冬季競技大会開催費等の減により、前年度より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今後は、企業会計への元利償還金繰出金等の減少も想定される。また、他の事業においても更なる見直し等により、経費の縮減に努めていく。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40</xdr:row>
      <xdr:rowOff>69850</xdr:rowOff>
    </xdr:to>
    <xdr:cxnSp macro="">
      <xdr:nvCxnSpPr>
        <xdr:cNvPr id="310" name="直線コネクタ 309"/>
        <xdr:cNvCxnSpPr/>
      </xdr:nvCxnSpPr>
      <xdr:spPr>
        <a:xfrm flipV="1">
          <a:off x="15671800" y="66230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130827</xdr:rowOff>
    </xdr:from>
    <xdr:ext cx="762000" cy="259045"/>
    <xdr:sp macro="" textlink="">
      <xdr:nvSpPr>
        <xdr:cNvPr id="311"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69850</xdr:rowOff>
    </xdr:from>
    <xdr:to>
      <xdr:col>78</xdr:col>
      <xdr:colOff>69850</xdr:colOff>
      <xdr:row>40</xdr:row>
      <xdr:rowOff>88900</xdr:rowOff>
    </xdr:to>
    <xdr:cxnSp macro="">
      <xdr:nvCxnSpPr>
        <xdr:cNvPr id="313" name="直線コネクタ 312"/>
        <xdr:cNvCxnSpPr/>
      </xdr:nvCxnSpPr>
      <xdr:spPr>
        <a:xfrm flipV="1">
          <a:off x="14782800" y="6927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111777</xdr:rowOff>
    </xdr:from>
    <xdr:ext cx="736600" cy="259045"/>
    <xdr:sp macro="" textlink="">
      <xdr:nvSpPr>
        <xdr:cNvPr id="315" name="テキスト ボックス 314"/>
        <xdr:cNvSpPr txBox="1"/>
      </xdr:nvSpPr>
      <xdr:spPr>
        <a:xfrm>
          <a:off x="15290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69850</xdr:rowOff>
    </xdr:to>
    <xdr:cxnSp macro="">
      <xdr:nvCxnSpPr>
        <xdr:cNvPr id="316" name="直線コネクタ 315"/>
        <xdr:cNvCxnSpPr/>
      </xdr:nvCxnSpPr>
      <xdr:spPr>
        <a:xfrm flipV="1">
          <a:off x="13893800" y="694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88900</xdr:rowOff>
    </xdr:to>
    <xdr:cxnSp macro="">
      <xdr:nvCxnSpPr>
        <xdr:cNvPr id="319" name="直線コネクタ 318"/>
        <xdr:cNvCxnSpPr/>
      </xdr:nvCxnSpPr>
      <xdr:spPr>
        <a:xfrm flipV="1">
          <a:off x="13004800" y="709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1" name="テキスト ボックス 320"/>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3" name="テキスト ボックス 322"/>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57150</xdr:rowOff>
    </xdr:from>
    <xdr:to>
      <xdr:col>82</xdr:col>
      <xdr:colOff>158750</xdr:colOff>
      <xdr:row>38</xdr:row>
      <xdr:rowOff>158750</xdr:rowOff>
    </xdr:to>
    <xdr:sp macro="" textlink="">
      <xdr:nvSpPr>
        <xdr:cNvPr id="329" name="楕円 328"/>
        <xdr:cNvSpPr/>
      </xdr:nvSpPr>
      <xdr:spPr>
        <a:xfrm>
          <a:off x="16459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29227</xdr:rowOff>
    </xdr:from>
    <xdr:ext cx="762000" cy="259045"/>
    <xdr:sp macro="" textlink="">
      <xdr:nvSpPr>
        <xdr:cNvPr id="330" name="補助費等該当値テキスト"/>
        <xdr:cNvSpPr txBox="1"/>
      </xdr:nvSpPr>
      <xdr:spPr>
        <a:xfrm>
          <a:off x="16598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19050</xdr:rowOff>
    </xdr:from>
    <xdr:to>
      <xdr:col>78</xdr:col>
      <xdr:colOff>120650</xdr:colOff>
      <xdr:row>40</xdr:row>
      <xdr:rowOff>120650</xdr:rowOff>
    </xdr:to>
    <xdr:sp macro="" textlink="">
      <xdr:nvSpPr>
        <xdr:cNvPr id="331" name="楕円 330"/>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105427</xdr:rowOff>
    </xdr:from>
    <xdr:ext cx="736600" cy="259045"/>
    <xdr:sp macro="" textlink="">
      <xdr:nvSpPr>
        <xdr:cNvPr id="332" name="テキスト ボックス 331"/>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3" name="楕円 332"/>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4" name="テキスト ボックス 333"/>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5" name="楕円 334"/>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6" name="テキスト ボックス 335"/>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38100</xdr:rowOff>
    </xdr:from>
    <xdr:to>
      <xdr:col>65</xdr:col>
      <xdr:colOff>53975</xdr:colOff>
      <xdr:row>41</xdr:row>
      <xdr:rowOff>139700</xdr:rowOff>
    </xdr:to>
    <xdr:sp macro="" textlink="">
      <xdr:nvSpPr>
        <xdr:cNvPr id="337" name="楕円 336"/>
        <xdr:cNvSpPr/>
      </xdr:nvSpPr>
      <xdr:spPr>
        <a:xfrm>
          <a:off x="12954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124477</xdr:rowOff>
    </xdr:from>
    <xdr:ext cx="762000" cy="259045"/>
    <xdr:sp macro="" textlink="">
      <xdr:nvSpPr>
        <xdr:cNvPr id="338" name="テキスト ボックス 337"/>
        <xdr:cNvSpPr txBox="1"/>
      </xdr:nvSpPr>
      <xdr:spPr>
        <a:xfrm>
          <a:off x="12623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公債費は、類似団体平均の</a:t>
          </a:r>
          <a:r>
            <a:rPr kumimoji="1" lang="en-US" altLang="ja-JP" sz="1100">
              <a:latin typeface="ＭＳ Ｐゴシック" panose="020B0600070205080204" pitchFamily="50" charset="-128"/>
              <a:ea typeface="ＭＳ Ｐゴシック" panose="020B0600070205080204" pitchFamily="50" charset="-128"/>
            </a:rPr>
            <a:t>19.1</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番目に低くなっている。行財政改革による継続した建設債の発行額縮減等により、建設債の元利償還金が減少し、平成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年以降公債費は減少している。近年はほぼ横ばいとなっていたが、平成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年度は県費負担教職員の権限移譲に伴い経常一般財源が増加したため、昨年度から</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の減となっている。今後は、公共施設の老朽化に伴う更新費用の増加により公債費の増加が想定されているため、引き続き、本市の将来を見据えた真に必要な分野への投資を行う一方、世代間の負担の平準化を考慮しつつ、将来世代に過度の負担を残さない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6350</xdr:rowOff>
    </xdr:from>
    <xdr:to>
      <xdr:col>24</xdr:col>
      <xdr:colOff>25400</xdr:colOff>
      <xdr:row>74</xdr:row>
      <xdr:rowOff>101600</xdr:rowOff>
    </xdr:to>
    <xdr:cxnSp macro="">
      <xdr:nvCxnSpPr>
        <xdr:cNvPr id="371" name="直線コネクタ 370"/>
        <xdr:cNvCxnSpPr/>
      </xdr:nvCxnSpPr>
      <xdr:spPr>
        <a:xfrm flipV="1">
          <a:off x="3987800" y="12522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101600</xdr:rowOff>
    </xdr:to>
    <xdr:cxnSp macro="">
      <xdr:nvCxnSpPr>
        <xdr:cNvPr id="374" name="直線コネクタ 373"/>
        <xdr:cNvCxnSpPr/>
      </xdr:nvCxnSpPr>
      <xdr:spPr>
        <a:xfrm>
          <a:off x="3098800" y="1277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101600</xdr:rowOff>
    </xdr:to>
    <xdr:cxnSp macro="">
      <xdr:nvCxnSpPr>
        <xdr:cNvPr id="377" name="直線コネクタ 376"/>
        <xdr:cNvCxnSpPr/>
      </xdr:nvCxnSpPr>
      <xdr:spPr>
        <a:xfrm flipV="1">
          <a:off x="2209800" y="1277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79" name="テキスト ボックス 378"/>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101600</xdr:rowOff>
    </xdr:from>
    <xdr:to>
      <xdr:col>11</xdr:col>
      <xdr:colOff>9525</xdr:colOff>
      <xdr:row>74</xdr:row>
      <xdr:rowOff>127000</xdr:rowOff>
    </xdr:to>
    <xdr:cxnSp macro="">
      <xdr:nvCxnSpPr>
        <xdr:cNvPr id="380" name="直線コネクタ 379"/>
        <xdr:cNvCxnSpPr/>
      </xdr:nvCxnSpPr>
      <xdr:spPr>
        <a:xfrm flipV="1">
          <a:off x="1320800" y="1278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2" name="テキスト ボックス 381"/>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127000</xdr:rowOff>
    </xdr:from>
    <xdr:to>
      <xdr:col>24</xdr:col>
      <xdr:colOff>76200</xdr:colOff>
      <xdr:row>73</xdr:row>
      <xdr:rowOff>57150</xdr:rowOff>
    </xdr:to>
    <xdr:sp macro="" textlink="">
      <xdr:nvSpPr>
        <xdr:cNvPr id="390" name="楕円 389"/>
        <xdr:cNvSpPr/>
      </xdr:nvSpPr>
      <xdr:spPr>
        <a:xfrm>
          <a:off x="47752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1"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50800</xdr:rowOff>
    </xdr:from>
    <xdr:to>
      <xdr:col>20</xdr:col>
      <xdr:colOff>38100</xdr:colOff>
      <xdr:row>74</xdr:row>
      <xdr:rowOff>152400</xdr:rowOff>
    </xdr:to>
    <xdr:sp macro="" textlink="">
      <xdr:nvSpPr>
        <xdr:cNvPr id="392" name="楕円 391"/>
        <xdr:cNvSpPr/>
      </xdr:nvSpPr>
      <xdr:spPr>
        <a:xfrm>
          <a:off x="3937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162577</xdr:rowOff>
    </xdr:from>
    <xdr:ext cx="736600" cy="259045"/>
    <xdr:sp macro="" textlink="">
      <xdr:nvSpPr>
        <xdr:cNvPr id="393" name="テキスト ボックス 392"/>
        <xdr:cNvSpPr txBox="1"/>
      </xdr:nvSpPr>
      <xdr:spPr>
        <a:xfrm>
          <a:off x="3606800" y="1250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4" name="楕円 393"/>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5" name="テキスト ボックス 394"/>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50800</xdr:rowOff>
    </xdr:from>
    <xdr:to>
      <xdr:col>11</xdr:col>
      <xdr:colOff>60325</xdr:colOff>
      <xdr:row>74</xdr:row>
      <xdr:rowOff>152400</xdr:rowOff>
    </xdr:to>
    <xdr:sp macro="" textlink="">
      <xdr:nvSpPr>
        <xdr:cNvPr id="396" name="楕円 395"/>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162577</xdr:rowOff>
    </xdr:from>
    <xdr:ext cx="762000" cy="259045"/>
    <xdr:sp macro="" textlink="">
      <xdr:nvSpPr>
        <xdr:cNvPr id="397" name="テキスト ボックス 396"/>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8" name="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人件費や補助費等の経常収支比率が改善傾向にある中、それ以上に、類似団体ではほとんど行われていない除雪費により、類似団体平均</a:t>
          </a:r>
          <a:r>
            <a:rPr kumimoji="1" lang="en-US" altLang="ja-JP" sz="1100">
              <a:latin typeface="ＭＳ Ｐゴシック" panose="020B0600070205080204" pitchFamily="50" charset="-128"/>
              <a:ea typeface="ＭＳ Ｐゴシック" panose="020B0600070205080204" pitchFamily="50" charset="-128"/>
            </a:rPr>
            <a:t>77.8</a:t>
          </a:r>
          <a:r>
            <a:rPr kumimoji="1" lang="ja-JP" altLang="en-US" sz="1100">
              <a:latin typeface="ＭＳ Ｐゴシック" panose="020B0600070205080204" pitchFamily="50" charset="-128"/>
              <a:ea typeface="ＭＳ Ｐゴシック" panose="020B0600070205080204" pitchFamily="50" charset="-128"/>
            </a:rPr>
            <a:t>に対して</a:t>
          </a:r>
          <a:r>
            <a:rPr kumimoji="1" lang="en-US" altLang="ja-JP" sz="1100">
              <a:latin typeface="ＭＳ Ｐゴシック" panose="020B0600070205080204" pitchFamily="50" charset="-128"/>
              <a:ea typeface="ＭＳ Ｐゴシック" panose="020B0600070205080204" pitchFamily="50" charset="-128"/>
            </a:rPr>
            <a:t>78.5</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今後も引き続き事業の見直し等により、経費の縮減に努めていく。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xdr:rowOff>
    </xdr:from>
    <xdr:to>
      <xdr:col>82</xdr:col>
      <xdr:colOff>107950</xdr:colOff>
      <xdr:row>78</xdr:row>
      <xdr:rowOff>116114</xdr:rowOff>
    </xdr:to>
    <xdr:cxnSp macro="">
      <xdr:nvCxnSpPr>
        <xdr:cNvPr id="434" name="直線コネクタ 433"/>
        <xdr:cNvCxnSpPr/>
      </xdr:nvCxnSpPr>
      <xdr:spPr>
        <a:xfrm>
          <a:off x="15671800" y="13380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5"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23586</xdr:rowOff>
    </xdr:from>
    <xdr:to>
      <xdr:col>78</xdr:col>
      <xdr:colOff>69850</xdr:colOff>
      <xdr:row>78</xdr:row>
      <xdr:rowOff>7257</xdr:rowOff>
    </xdr:to>
    <xdr:cxnSp macro="">
      <xdr:nvCxnSpPr>
        <xdr:cNvPr id="437" name="直線コネクタ 436"/>
        <xdr:cNvCxnSpPr/>
      </xdr:nvCxnSpPr>
      <xdr:spPr>
        <a:xfrm>
          <a:off x="14782800" y="130537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39" name="テキスト ボックス 438"/>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23586</xdr:rowOff>
    </xdr:from>
    <xdr:to>
      <xdr:col>73</xdr:col>
      <xdr:colOff>180975</xdr:colOff>
      <xdr:row>77</xdr:row>
      <xdr:rowOff>102507</xdr:rowOff>
    </xdr:to>
    <xdr:cxnSp macro="">
      <xdr:nvCxnSpPr>
        <xdr:cNvPr id="440" name="直線コネクタ 439"/>
        <xdr:cNvCxnSpPr/>
      </xdr:nvCxnSpPr>
      <xdr:spPr>
        <a:xfrm flipV="1">
          <a:off x="13893800" y="130537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2" name="テキスト ボックス 441"/>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77</xdr:row>
      <xdr:rowOff>102507</xdr:rowOff>
    </xdr:to>
    <xdr:cxnSp macro="">
      <xdr:nvCxnSpPr>
        <xdr:cNvPr id="443" name="直線コネクタ 442"/>
        <xdr:cNvCxnSpPr/>
      </xdr:nvCxnSpPr>
      <xdr:spPr>
        <a:xfrm>
          <a:off x="13004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5" name="テキスト ボックス 444"/>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7" name="テキスト ボックス 446"/>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3" name="楕円 452"/>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4"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127907</xdr:rowOff>
    </xdr:from>
    <xdr:to>
      <xdr:col>78</xdr:col>
      <xdr:colOff>120650</xdr:colOff>
      <xdr:row>78</xdr:row>
      <xdr:rowOff>58057</xdr:rowOff>
    </xdr:to>
    <xdr:sp macro="" textlink="">
      <xdr:nvSpPr>
        <xdr:cNvPr id="455" name="楕円 454"/>
        <xdr:cNvSpPr/>
      </xdr:nvSpPr>
      <xdr:spPr>
        <a:xfrm>
          <a:off x="15621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42834</xdr:rowOff>
    </xdr:from>
    <xdr:ext cx="736600" cy="259045"/>
    <xdr:sp macro="" textlink="">
      <xdr:nvSpPr>
        <xdr:cNvPr id="456" name="テキスト ボックス 455"/>
        <xdr:cNvSpPr txBox="1"/>
      </xdr:nvSpPr>
      <xdr:spPr>
        <a:xfrm>
          <a:off x="15290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144235</xdr:rowOff>
    </xdr:from>
    <xdr:to>
      <xdr:col>74</xdr:col>
      <xdr:colOff>31750</xdr:colOff>
      <xdr:row>76</xdr:row>
      <xdr:rowOff>74386</xdr:rowOff>
    </xdr:to>
    <xdr:sp macro="" textlink="">
      <xdr:nvSpPr>
        <xdr:cNvPr id="457" name="楕円 456"/>
        <xdr:cNvSpPr/>
      </xdr:nvSpPr>
      <xdr:spPr>
        <a:xfrm>
          <a:off x="14732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59163</xdr:rowOff>
    </xdr:from>
    <xdr:ext cx="762000" cy="259045"/>
    <xdr:sp macro="" textlink="">
      <xdr:nvSpPr>
        <xdr:cNvPr id="458" name="テキスト ボックス 457"/>
        <xdr:cNvSpPr txBox="1"/>
      </xdr:nvSpPr>
      <xdr:spPr>
        <a:xfrm>
          <a:off x="14401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9" name="楕円 458"/>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60" name="テキスト ボックス 459"/>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16329</xdr:rowOff>
    </xdr:from>
    <xdr:to>
      <xdr:col>65</xdr:col>
      <xdr:colOff>53975</xdr:colOff>
      <xdr:row>76</xdr:row>
      <xdr:rowOff>117929</xdr:rowOff>
    </xdr:to>
    <xdr:sp macro="" textlink="">
      <xdr:nvSpPr>
        <xdr:cNvPr id="461" name="楕円 460"/>
        <xdr:cNvSpPr/>
      </xdr:nvSpPr>
      <xdr:spPr>
        <a:xfrm>
          <a:off x="12954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102706</xdr:rowOff>
    </xdr:from>
    <xdr:ext cx="762000" cy="259045"/>
    <xdr:sp macro="" textlink="">
      <xdr:nvSpPr>
        <xdr:cNvPr id="462" name="テキスト ボックス 461"/>
        <xdr:cNvSpPr txBox="1"/>
      </xdr:nvSpPr>
      <xdr:spPr>
        <a:xfrm>
          <a:off x="12623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151193</xdr:rowOff>
    </xdr:from>
    <xdr:to>
      <xdr:col>29</xdr:col>
      <xdr:colOff>127000</xdr:colOff>
      <xdr:row>15</xdr:row>
      <xdr:rowOff>136316</xdr:rowOff>
    </xdr:to>
    <xdr:cxnSp macro="">
      <xdr:nvCxnSpPr>
        <xdr:cNvPr id="45" name="直線コネクタ 44"/>
        <xdr:cNvCxnSpPr/>
      </xdr:nvCxnSpPr>
      <xdr:spPr bwMode="auto">
        <a:xfrm flipV="1">
          <a:off x="5651500" y="2084768"/>
          <a:ext cx="0" cy="670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146493</xdr:rowOff>
    </xdr:from>
    <xdr:ext cx="762000" cy="259045"/>
    <xdr:sp macro="" textlink="">
      <xdr:nvSpPr>
        <xdr:cNvPr id="46" name="人口1人当たり決算額の推移最小値テキスト130"/>
        <xdr:cNvSpPr txBox="1"/>
      </xdr:nvSpPr>
      <xdr:spPr>
        <a:xfrm>
          <a:off x="5740400" y="2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136316</xdr:rowOff>
    </xdr:from>
    <xdr:to>
      <xdr:col>30</xdr:col>
      <xdr:colOff>25400</xdr:colOff>
      <xdr:row>15</xdr:row>
      <xdr:rowOff>136316</xdr:rowOff>
    </xdr:to>
    <xdr:cxnSp macro="">
      <xdr:nvCxnSpPr>
        <xdr:cNvPr id="47" name="直線コネクタ 46"/>
        <xdr:cNvCxnSpPr/>
      </xdr:nvCxnSpPr>
      <xdr:spPr bwMode="auto">
        <a:xfrm>
          <a:off x="5562600" y="2755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66120</xdr:rowOff>
    </xdr:from>
    <xdr:ext cx="762000" cy="259045"/>
    <xdr:sp macro="" textlink="">
      <xdr:nvSpPr>
        <xdr:cNvPr id="48" name="人口1人当たり決算額の推移最大値テキスト130"/>
        <xdr:cNvSpPr txBox="1"/>
      </xdr:nvSpPr>
      <xdr:spPr>
        <a:xfrm>
          <a:off x="5740400" y="18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151193</xdr:rowOff>
    </xdr:from>
    <xdr:to>
      <xdr:col>30</xdr:col>
      <xdr:colOff>25400</xdr:colOff>
      <xdr:row>11</xdr:row>
      <xdr:rowOff>151193</xdr:rowOff>
    </xdr:to>
    <xdr:cxnSp macro="">
      <xdr:nvCxnSpPr>
        <xdr:cNvPr id="49" name="直線コネクタ 48"/>
        <xdr:cNvCxnSpPr/>
      </xdr:nvCxnSpPr>
      <xdr:spPr bwMode="auto">
        <a:xfrm>
          <a:off x="5562600" y="2084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136316</xdr:rowOff>
    </xdr:from>
    <xdr:to>
      <xdr:col>29</xdr:col>
      <xdr:colOff>127000</xdr:colOff>
      <xdr:row>19</xdr:row>
      <xdr:rowOff>95015</xdr:rowOff>
    </xdr:to>
    <xdr:cxnSp macro="">
      <xdr:nvCxnSpPr>
        <xdr:cNvPr id="50" name="直線コネクタ 49"/>
        <xdr:cNvCxnSpPr/>
      </xdr:nvCxnSpPr>
      <xdr:spPr bwMode="auto">
        <a:xfrm flipV="1">
          <a:off x="5003800" y="2755691"/>
          <a:ext cx="647700" cy="64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83164</xdr:rowOff>
    </xdr:from>
    <xdr:ext cx="762000" cy="259045"/>
    <xdr:sp macro="" textlink="">
      <xdr:nvSpPr>
        <xdr:cNvPr id="51" name="人口1人当たり決算額の推移平均値テキスト130"/>
        <xdr:cNvSpPr txBox="1"/>
      </xdr:nvSpPr>
      <xdr:spPr>
        <a:xfrm>
          <a:off x="5740400" y="2188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66637</xdr:rowOff>
    </xdr:from>
    <xdr:to>
      <xdr:col>29</xdr:col>
      <xdr:colOff>177800</xdr:colOff>
      <xdr:row>13</xdr:row>
      <xdr:rowOff>168237</xdr:rowOff>
    </xdr:to>
    <xdr:sp macro="" textlink="">
      <xdr:nvSpPr>
        <xdr:cNvPr id="52" name="フローチャート: 判断 51"/>
        <xdr:cNvSpPr/>
      </xdr:nvSpPr>
      <xdr:spPr bwMode="auto">
        <a:xfrm>
          <a:off x="56007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70021</xdr:rowOff>
    </xdr:from>
    <xdr:to>
      <xdr:col>26</xdr:col>
      <xdr:colOff>50800</xdr:colOff>
      <xdr:row>19</xdr:row>
      <xdr:rowOff>95015</xdr:rowOff>
    </xdr:to>
    <xdr:cxnSp macro="">
      <xdr:nvCxnSpPr>
        <xdr:cNvPr id="53" name="直線コネクタ 52"/>
        <xdr:cNvCxnSpPr/>
      </xdr:nvCxnSpPr>
      <xdr:spPr bwMode="auto">
        <a:xfrm>
          <a:off x="4305300" y="3375196"/>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94374</xdr:rowOff>
    </xdr:from>
    <xdr:to>
      <xdr:col>26</xdr:col>
      <xdr:colOff>101600</xdr:colOff>
      <xdr:row>18</xdr:row>
      <xdr:rowOff>24524</xdr:rowOff>
    </xdr:to>
    <xdr:sp macro="" textlink="">
      <xdr:nvSpPr>
        <xdr:cNvPr id="54" name="フローチャート: 判断 53"/>
        <xdr:cNvSpPr/>
      </xdr:nvSpPr>
      <xdr:spPr bwMode="auto">
        <a:xfrm>
          <a:off x="4953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34701</xdr:rowOff>
    </xdr:from>
    <xdr:ext cx="736600" cy="259045"/>
    <xdr:sp macro="" textlink="">
      <xdr:nvSpPr>
        <xdr:cNvPr id="55" name="テキスト ボックス 54"/>
        <xdr:cNvSpPr txBox="1"/>
      </xdr:nvSpPr>
      <xdr:spPr>
        <a:xfrm>
          <a:off x="4622800" y="282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70021</xdr:rowOff>
    </xdr:from>
    <xdr:to>
      <xdr:col>22</xdr:col>
      <xdr:colOff>114300</xdr:colOff>
      <xdr:row>19</xdr:row>
      <xdr:rowOff>77565</xdr:rowOff>
    </xdr:to>
    <xdr:cxnSp macro="">
      <xdr:nvCxnSpPr>
        <xdr:cNvPr id="56" name="直線コネクタ 55"/>
        <xdr:cNvCxnSpPr/>
      </xdr:nvCxnSpPr>
      <xdr:spPr bwMode="auto">
        <a:xfrm flipV="1">
          <a:off x="3606800" y="3375196"/>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87801</xdr:rowOff>
    </xdr:from>
    <xdr:to>
      <xdr:col>22</xdr:col>
      <xdr:colOff>165100</xdr:colOff>
      <xdr:row>18</xdr:row>
      <xdr:rowOff>17951</xdr:rowOff>
    </xdr:to>
    <xdr:sp macro="" textlink="">
      <xdr:nvSpPr>
        <xdr:cNvPr id="57" name="フローチャート: 判断 56"/>
        <xdr:cNvSpPr/>
      </xdr:nvSpPr>
      <xdr:spPr bwMode="auto">
        <a:xfrm>
          <a:off x="4254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28128</xdr:rowOff>
    </xdr:from>
    <xdr:ext cx="762000" cy="259045"/>
    <xdr:sp macro="" textlink="">
      <xdr:nvSpPr>
        <xdr:cNvPr id="58" name="テキスト ボックス 57"/>
        <xdr:cNvSpPr txBox="1"/>
      </xdr:nvSpPr>
      <xdr:spPr>
        <a:xfrm>
          <a:off x="3924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77565</xdr:rowOff>
    </xdr:from>
    <xdr:to>
      <xdr:col>18</xdr:col>
      <xdr:colOff>177800</xdr:colOff>
      <xdr:row>19</xdr:row>
      <xdr:rowOff>85604</xdr:rowOff>
    </xdr:to>
    <xdr:cxnSp macro="">
      <xdr:nvCxnSpPr>
        <xdr:cNvPr id="59" name="直線コネクタ 58"/>
        <xdr:cNvCxnSpPr/>
      </xdr:nvCxnSpPr>
      <xdr:spPr bwMode="auto">
        <a:xfrm flipV="1">
          <a:off x="2908300" y="3382740"/>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94240</xdr:rowOff>
    </xdr:from>
    <xdr:to>
      <xdr:col>19</xdr:col>
      <xdr:colOff>38100</xdr:colOff>
      <xdr:row>18</xdr:row>
      <xdr:rowOff>24390</xdr:rowOff>
    </xdr:to>
    <xdr:sp macro="" textlink="">
      <xdr:nvSpPr>
        <xdr:cNvPr id="60" name="フローチャート: 判断 59"/>
        <xdr:cNvSpPr/>
      </xdr:nvSpPr>
      <xdr:spPr bwMode="auto">
        <a:xfrm>
          <a:off x="35560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34567</xdr:rowOff>
    </xdr:from>
    <xdr:ext cx="762000" cy="259045"/>
    <xdr:sp macro="" textlink="">
      <xdr:nvSpPr>
        <xdr:cNvPr id="61" name="テキスト ボックス 60"/>
        <xdr:cNvSpPr txBox="1"/>
      </xdr:nvSpPr>
      <xdr:spPr>
        <a:xfrm>
          <a:off x="32258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62" name="フローチャート: 判断 61"/>
        <xdr:cNvSpPr/>
      </xdr:nvSpPr>
      <xdr:spPr bwMode="auto">
        <a:xfrm>
          <a:off x="2857500" y="3078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56570</xdr:rowOff>
    </xdr:from>
    <xdr:ext cx="762000" cy="259045"/>
    <xdr:sp macro="" textlink="">
      <xdr:nvSpPr>
        <xdr:cNvPr id="63" name="テキスト ボックス 62"/>
        <xdr:cNvSpPr txBox="1"/>
      </xdr:nvSpPr>
      <xdr:spPr>
        <a:xfrm>
          <a:off x="2527300" y="28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85516</xdr:rowOff>
    </xdr:from>
    <xdr:to>
      <xdr:col>29</xdr:col>
      <xdr:colOff>177800</xdr:colOff>
      <xdr:row>16</xdr:row>
      <xdr:rowOff>15666</xdr:rowOff>
    </xdr:to>
    <xdr:sp macro="" textlink="">
      <xdr:nvSpPr>
        <xdr:cNvPr id="69" name="楕円 68"/>
        <xdr:cNvSpPr/>
      </xdr:nvSpPr>
      <xdr:spPr bwMode="auto">
        <a:xfrm>
          <a:off x="5600700" y="27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165543</xdr:rowOff>
    </xdr:from>
    <xdr:ext cx="762000" cy="259045"/>
    <xdr:sp macro="" textlink="">
      <xdr:nvSpPr>
        <xdr:cNvPr id="70" name="人口1人当たり決算額の推移該当値テキスト130"/>
        <xdr:cNvSpPr txBox="1"/>
      </xdr:nvSpPr>
      <xdr:spPr>
        <a:xfrm>
          <a:off x="5740400" y="26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44215</xdr:rowOff>
    </xdr:from>
    <xdr:to>
      <xdr:col>26</xdr:col>
      <xdr:colOff>101600</xdr:colOff>
      <xdr:row>19</xdr:row>
      <xdr:rowOff>145815</xdr:rowOff>
    </xdr:to>
    <xdr:sp macro="" textlink="">
      <xdr:nvSpPr>
        <xdr:cNvPr id="71" name="楕円 70"/>
        <xdr:cNvSpPr/>
      </xdr:nvSpPr>
      <xdr:spPr bwMode="auto">
        <a:xfrm>
          <a:off x="4953000" y="33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130592</xdr:rowOff>
    </xdr:from>
    <xdr:ext cx="736600" cy="259045"/>
    <xdr:sp macro="" textlink="">
      <xdr:nvSpPr>
        <xdr:cNvPr id="72" name="テキスト ボックス 71"/>
        <xdr:cNvSpPr txBox="1"/>
      </xdr:nvSpPr>
      <xdr:spPr>
        <a:xfrm>
          <a:off x="4622800" y="343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19221</xdr:rowOff>
    </xdr:from>
    <xdr:to>
      <xdr:col>22</xdr:col>
      <xdr:colOff>165100</xdr:colOff>
      <xdr:row>19</xdr:row>
      <xdr:rowOff>120821</xdr:rowOff>
    </xdr:to>
    <xdr:sp macro="" textlink="">
      <xdr:nvSpPr>
        <xdr:cNvPr id="73" name="楕円 72"/>
        <xdr:cNvSpPr/>
      </xdr:nvSpPr>
      <xdr:spPr bwMode="auto">
        <a:xfrm>
          <a:off x="4254500" y="332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105598</xdr:rowOff>
    </xdr:from>
    <xdr:ext cx="762000" cy="259045"/>
    <xdr:sp macro="" textlink="">
      <xdr:nvSpPr>
        <xdr:cNvPr id="74" name="テキスト ボックス 73"/>
        <xdr:cNvSpPr txBox="1"/>
      </xdr:nvSpPr>
      <xdr:spPr>
        <a:xfrm>
          <a:off x="3924300" y="34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26765</xdr:rowOff>
    </xdr:from>
    <xdr:to>
      <xdr:col>19</xdr:col>
      <xdr:colOff>38100</xdr:colOff>
      <xdr:row>19</xdr:row>
      <xdr:rowOff>128365</xdr:rowOff>
    </xdr:to>
    <xdr:sp macro="" textlink="">
      <xdr:nvSpPr>
        <xdr:cNvPr id="75" name="楕円 74"/>
        <xdr:cNvSpPr/>
      </xdr:nvSpPr>
      <xdr:spPr bwMode="auto">
        <a:xfrm>
          <a:off x="3556000" y="33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113142</xdr:rowOff>
    </xdr:from>
    <xdr:ext cx="762000" cy="259045"/>
    <xdr:sp macro="" textlink="">
      <xdr:nvSpPr>
        <xdr:cNvPr id="76" name="テキスト ボックス 75"/>
        <xdr:cNvSpPr txBox="1"/>
      </xdr:nvSpPr>
      <xdr:spPr>
        <a:xfrm>
          <a:off x="3225800" y="34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34804</xdr:rowOff>
    </xdr:from>
    <xdr:to>
      <xdr:col>15</xdr:col>
      <xdr:colOff>101600</xdr:colOff>
      <xdr:row>19</xdr:row>
      <xdr:rowOff>136404</xdr:rowOff>
    </xdr:to>
    <xdr:sp macro="" textlink="">
      <xdr:nvSpPr>
        <xdr:cNvPr id="77" name="楕円 76"/>
        <xdr:cNvSpPr/>
      </xdr:nvSpPr>
      <xdr:spPr bwMode="auto">
        <a:xfrm>
          <a:off x="2857500" y="333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121181</xdr:rowOff>
    </xdr:from>
    <xdr:ext cx="762000" cy="259045"/>
    <xdr:sp macro="" textlink="">
      <xdr:nvSpPr>
        <xdr:cNvPr id="78" name="テキスト ボックス 77"/>
        <xdr:cNvSpPr txBox="1"/>
      </xdr:nvSpPr>
      <xdr:spPr>
        <a:xfrm>
          <a:off x="2527300" y="342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5" name="直線コネクタ 104"/>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176542</xdr:rowOff>
    </xdr:from>
    <xdr:ext cx="762000" cy="259045"/>
    <xdr:sp macro="" textlink="">
      <xdr:nvSpPr>
        <xdr:cNvPr id="106" name="人口1人当たり決算額の推移最小値テキスト445"/>
        <xdr:cNvSpPr txBox="1"/>
      </xdr:nvSpPr>
      <xdr:spPr>
        <a:xfrm>
          <a:off x="5740400" y="73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7" name="直線コネクタ 106"/>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8"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9" name="直線コネクタ 108"/>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109352</xdr:rowOff>
    </xdr:from>
    <xdr:to>
      <xdr:col>29</xdr:col>
      <xdr:colOff>127000</xdr:colOff>
      <xdr:row>37</xdr:row>
      <xdr:rowOff>166365</xdr:rowOff>
    </xdr:to>
    <xdr:cxnSp macro="">
      <xdr:nvCxnSpPr>
        <xdr:cNvPr id="110" name="直線コネクタ 109"/>
        <xdr:cNvCxnSpPr/>
      </xdr:nvCxnSpPr>
      <xdr:spPr bwMode="auto">
        <a:xfrm>
          <a:off x="5003800" y="7234052"/>
          <a:ext cx="6477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11"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2" name="フローチャート: 判断 111"/>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162936</xdr:rowOff>
    </xdr:from>
    <xdr:to>
      <xdr:col>26</xdr:col>
      <xdr:colOff>50800</xdr:colOff>
      <xdr:row>37</xdr:row>
      <xdr:rowOff>109352</xdr:rowOff>
    </xdr:to>
    <xdr:cxnSp macro="">
      <xdr:nvCxnSpPr>
        <xdr:cNvPr id="113" name="直線コネクタ 112"/>
        <xdr:cNvCxnSpPr/>
      </xdr:nvCxnSpPr>
      <xdr:spPr bwMode="auto">
        <a:xfrm>
          <a:off x="4305300" y="7116186"/>
          <a:ext cx="698500" cy="11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4" name="フローチャート: 判断 113"/>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5" name="テキスト ボックス 114"/>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118999</xdr:rowOff>
    </xdr:from>
    <xdr:to>
      <xdr:col>22</xdr:col>
      <xdr:colOff>114300</xdr:colOff>
      <xdr:row>36</xdr:row>
      <xdr:rowOff>162936</xdr:rowOff>
    </xdr:to>
    <xdr:cxnSp macro="">
      <xdr:nvCxnSpPr>
        <xdr:cNvPr id="116" name="直線コネクタ 115"/>
        <xdr:cNvCxnSpPr/>
      </xdr:nvCxnSpPr>
      <xdr:spPr bwMode="auto">
        <a:xfrm>
          <a:off x="3606800" y="7072249"/>
          <a:ext cx="6985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7" name="フローチャート: 判断 116"/>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8" name="テキスト ボックス 117"/>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304943</xdr:rowOff>
    </xdr:from>
    <xdr:to>
      <xdr:col>18</xdr:col>
      <xdr:colOff>177800</xdr:colOff>
      <xdr:row>36</xdr:row>
      <xdr:rowOff>118999</xdr:rowOff>
    </xdr:to>
    <xdr:cxnSp macro="">
      <xdr:nvCxnSpPr>
        <xdr:cNvPr id="119" name="直線コネクタ 118"/>
        <xdr:cNvCxnSpPr/>
      </xdr:nvCxnSpPr>
      <xdr:spPr bwMode="auto">
        <a:xfrm>
          <a:off x="2908300" y="6915293"/>
          <a:ext cx="698500" cy="15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20" name="フローチャート: 判断 119"/>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21" name="テキスト ボックス 120"/>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2" name="フローチャート: 判断 121"/>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3" name="テキスト ボックス 122"/>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115565</xdr:rowOff>
    </xdr:from>
    <xdr:to>
      <xdr:col>29</xdr:col>
      <xdr:colOff>177800</xdr:colOff>
      <xdr:row>37</xdr:row>
      <xdr:rowOff>217165</xdr:rowOff>
    </xdr:to>
    <xdr:sp macro="" textlink="">
      <xdr:nvSpPr>
        <xdr:cNvPr id="129" name="楕円 128"/>
        <xdr:cNvSpPr/>
      </xdr:nvSpPr>
      <xdr:spPr bwMode="auto">
        <a:xfrm>
          <a:off x="5600700" y="72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24142</xdr:rowOff>
    </xdr:from>
    <xdr:ext cx="762000" cy="259045"/>
    <xdr:sp macro="" textlink="">
      <xdr:nvSpPr>
        <xdr:cNvPr id="130" name="人口1人当たり決算額の推移該当値テキスト445"/>
        <xdr:cNvSpPr txBox="1"/>
      </xdr:nvSpPr>
      <xdr:spPr>
        <a:xfrm>
          <a:off x="5740400" y="71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58552</xdr:rowOff>
    </xdr:from>
    <xdr:to>
      <xdr:col>26</xdr:col>
      <xdr:colOff>101600</xdr:colOff>
      <xdr:row>37</xdr:row>
      <xdr:rowOff>160152</xdr:rowOff>
    </xdr:to>
    <xdr:sp macro="" textlink="">
      <xdr:nvSpPr>
        <xdr:cNvPr id="131" name="楕円 130"/>
        <xdr:cNvSpPr/>
      </xdr:nvSpPr>
      <xdr:spPr bwMode="auto">
        <a:xfrm>
          <a:off x="4953000" y="718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144929</xdr:rowOff>
    </xdr:from>
    <xdr:ext cx="736600" cy="259045"/>
    <xdr:sp macro="" textlink="">
      <xdr:nvSpPr>
        <xdr:cNvPr id="132" name="テキスト ボックス 131"/>
        <xdr:cNvSpPr txBox="1"/>
      </xdr:nvSpPr>
      <xdr:spPr>
        <a:xfrm>
          <a:off x="4622800" y="726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112136</xdr:rowOff>
    </xdr:from>
    <xdr:to>
      <xdr:col>22</xdr:col>
      <xdr:colOff>165100</xdr:colOff>
      <xdr:row>37</xdr:row>
      <xdr:rowOff>42286</xdr:rowOff>
    </xdr:to>
    <xdr:sp macro="" textlink="">
      <xdr:nvSpPr>
        <xdr:cNvPr id="133" name="楕円 132"/>
        <xdr:cNvSpPr/>
      </xdr:nvSpPr>
      <xdr:spPr bwMode="auto">
        <a:xfrm>
          <a:off x="4254500" y="706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27063</xdr:rowOff>
    </xdr:from>
    <xdr:ext cx="762000" cy="259045"/>
    <xdr:sp macro="" textlink="">
      <xdr:nvSpPr>
        <xdr:cNvPr id="134" name="テキスト ボックス 133"/>
        <xdr:cNvSpPr txBox="1"/>
      </xdr:nvSpPr>
      <xdr:spPr>
        <a:xfrm>
          <a:off x="3924300" y="715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68199</xdr:rowOff>
    </xdr:from>
    <xdr:to>
      <xdr:col>19</xdr:col>
      <xdr:colOff>38100</xdr:colOff>
      <xdr:row>36</xdr:row>
      <xdr:rowOff>169799</xdr:rowOff>
    </xdr:to>
    <xdr:sp macro="" textlink="">
      <xdr:nvSpPr>
        <xdr:cNvPr id="135" name="楕円 134"/>
        <xdr:cNvSpPr/>
      </xdr:nvSpPr>
      <xdr:spPr bwMode="auto">
        <a:xfrm>
          <a:off x="35560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154576</xdr:rowOff>
    </xdr:from>
    <xdr:ext cx="762000" cy="259045"/>
    <xdr:sp macro="" textlink="">
      <xdr:nvSpPr>
        <xdr:cNvPr id="136" name="テキスト ボックス 135"/>
        <xdr:cNvSpPr txBox="1"/>
      </xdr:nvSpPr>
      <xdr:spPr>
        <a:xfrm>
          <a:off x="3225800" y="7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254143</xdr:rowOff>
    </xdr:from>
    <xdr:to>
      <xdr:col>15</xdr:col>
      <xdr:colOff>101600</xdr:colOff>
      <xdr:row>36</xdr:row>
      <xdr:rowOff>12843</xdr:rowOff>
    </xdr:to>
    <xdr:sp macro="" textlink="">
      <xdr:nvSpPr>
        <xdr:cNvPr id="137" name="楕円 136"/>
        <xdr:cNvSpPr/>
      </xdr:nvSpPr>
      <xdr:spPr bwMode="auto">
        <a:xfrm>
          <a:off x="2857500" y="686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340520</xdr:rowOff>
    </xdr:from>
    <xdr:ext cx="762000" cy="259045"/>
    <xdr:sp macro="" textlink="">
      <xdr:nvSpPr>
        <xdr:cNvPr id="138" name="テキスト ボックス 137"/>
        <xdr:cNvSpPr txBox="1"/>
      </xdr:nvSpPr>
      <xdr:spPr>
        <a:xfrm>
          <a:off x="2527300" y="695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59062</xdr:rowOff>
    </xdr:from>
    <xdr:to>
      <xdr:col>24</xdr:col>
      <xdr:colOff>62865</xdr:colOff>
      <xdr:row>34</xdr:row>
      <xdr:rowOff>65958</xdr:rowOff>
    </xdr:to>
    <xdr:cxnSp macro="">
      <xdr:nvCxnSpPr>
        <xdr:cNvPr id="56" name="直線コネクタ 55"/>
        <xdr:cNvCxnSpPr/>
      </xdr:nvCxnSpPr>
      <xdr:spPr>
        <a:xfrm flipV="1">
          <a:off x="4633595" y="5202562"/>
          <a:ext cx="1270" cy="69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69785</xdr:rowOff>
    </xdr:from>
    <xdr:ext cx="534377" cy="259045"/>
    <xdr:sp macro="" textlink="">
      <xdr:nvSpPr>
        <xdr:cNvPr id="57" name="人件費最小値テキスト"/>
        <xdr:cNvSpPr txBox="1"/>
      </xdr:nvSpPr>
      <xdr:spPr>
        <a:xfrm>
          <a:off x="4686300" y="58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65958</xdr:rowOff>
    </xdr:from>
    <xdr:to>
      <xdr:col>24</xdr:col>
      <xdr:colOff>152400</xdr:colOff>
      <xdr:row>34</xdr:row>
      <xdr:rowOff>65958</xdr:rowOff>
    </xdr:to>
    <xdr:cxnSp macro="">
      <xdr:nvCxnSpPr>
        <xdr:cNvPr id="58" name="直線コネクタ 57"/>
        <xdr:cNvCxnSpPr/>
      </xdr:nvCxnSpPr>
      <xdr:spPr>
        <a:xfrm>
          <a:off x="4546600" y="589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5739</xdr:rowOff>
    </xdr:from>
    <xdr:ext cx="599010" cy="259045"/>
    <xdr:sp macro="" textlink="">
      <xdr:nvSpPr>
        <xdr:cNvPr id="59" name="人件費最大値テキスト"/>
        <xdr:cNvSpPr txBox="1"/>
      </xdr:nvSpPr>
      <xdr:spPr>
        <a:xfrm>
          <a:off x="4686300" y="49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59062</xdr:rowOff>
    </xdr:from>
    <xdr:to>
      <xdr:col>24</xdr:col>
      <xdr:colOff>152400</xdr:colOff>
      <xdr:row>30</xdr:row>
      <xdr:rowOff>59062</xdr:rowOff>
    </xdr:to>
    <xdr:cxnSp macro="">
      <xdr:nvCxnSpPr>
        <xdr:cNvPr id="60" name="直線コネクタ 59"/>
        <xdr:cNvCxnSpPr/>
      </xdr:nvCxnSpPr>
      <xdr:spPr>
        <a:xfrm>
          <a:off x="4546600" y="52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65958</xdr:rowOff>
    </xdr:from>
    <xdr:to>
      <xdr:col>24</xdr:col>
      <xdr:colOff>63500</xdr:colOff>
      <xdr:row>38</xdr:row>
      <xdr:rowOff>76092</xdr:rowOff>
    </xdr:to>
    <xdr:cxnSp macro="">
      <xdr:nvCxnSpPr>
        <xdr:cNvPr id="61" name="直線コネクタ 60"/>
        <xdr:cNvCxnSpPr/>
      </xdr:nvCxnSpPr>
      <xdr:spPr>
        <a:xfrm flipV="1">
          <a:off x="3797300" y="5895258"/>
          <a:ext cx="838200" cy="6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11974</xdr:rowOff>
    </xdr:from>
    <xdr:ext cx="599010" cy="259045"/>
    <xdr:sp macro="" textlink="">
      <xdr:nvSpPr>
        <xdr:cNvPr id="62" name="人件費平均値テキスト"/>
        <xdr:cNvSpPr txBox="1"/>
      </xdr:nvSpPr>
      <xdr:spPr>
        <a:xfrm>
          <a:off x="4686300" y="5326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160547</xdr:rowOff>
    </xdr:from>
    <xdr:to>
      <xdr:col>24</xdr:col>
      <xdr:colOff>114300</xdr:colOff>
      <xdr:row>32</xdr:row>
      <xdr:rowOff>90697</xdr:rowOff>
    </xdr:to>
    <xdr:sp macro="" textlink="">
      <xdr:nvSpPr>
        <xdr:cNvPr id="63" name="フローチャート: 判断 62"/>
        <xdr:cNvSpPr/>
      </xdr:nvSpPr>
      <xdr:spPr>
        <a:xfrm>
          <a:off x="45847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34277</xdr:rowOff>
    </xdr:from>
    <xdr:to>
      <xdr:col>19</xdr:col>
      <xdr:colOff>177800</xdr:colOff>
      <xdr:row>38</xdr:row>
      <xdr:rowOff>76092</xdr:rowOff>
    </xdr:to>
    <xdr:cxnSp macro="">
      <xdr:nvCxnSpPr>
        <xdr:cNvPr id="64" name="直線コネクタ 63"/>
        <xdr:cNvCxnSpPr/>
      </xdr:nvCxnSpPr>
      <xdr:spPr>
        <a:xfrm>
          <a:off x="2908300" y="6549377"/>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80289</xdr:rowOff>
    </xdr:from>
    <xdr:to>
      <xdr:col>20</xdr:col>
      <xdr:colOff>38100</xdr:colOff>
      <xdr:row>37</xdr:row>
      <xdr:rowOff>10439</xdr:rowOff>
    </xdr:to>
    <xdr:sp macro="" textlink="">
      <xdr:nvSpPr>
        <xdr:cNvPr id="65" name="フローチャート: 判断 64"/>
        <xdr:cNvSpPr/>
      </xdr:nvSpPr>
      <xdr:spPr>
        <a:xfrm>
          <a:off x="3746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26966</xdr:rowOff>
    </xdr:from>
    <xdr:ext cx="534377" cy="259045"/>
    <xdr:sp macro="" textlink="">
      <xdr:nvSpPr>
        <xdr:cNvPr id="66" name="テキスト ボックス 65"/>
        <xdr:cNvSpPr txBox="1"/>
      </xdr:nvSpPr>
      <xdr:spPr>
        <a:xfrm>
          <a:off x="3530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34277</xdr:rowOff>
    </xdr:from>
    <xdr:to>
      <xdr:col>15</xdr:col>
      <xdr:colOff>50800</xdr:colOff>
      <xdr:row>38</xdr:row>
      <xdr:rowOff>44336</xdr:rowOff>
    </xdr:to>
    <xdr:cxnSp macro="">
      <xdr:nvCxnSpPr>
        <xdr:cNvPr id="67" name="直線コネクタ 66"/>
        <xdr:cNvCxnSpPr/>
      </xdr:nvCxnSpPr>
      <xdr:spPr>
        <a:xfrm flipV="1">
          <a:off x="2019300" y="654937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65050</xdr:rowOff>
    </xdr:from>
    <xdr:to>
      <xdr:col>15</xdr:col>
      <xdr:colOff>101600</xdr:colOff>
      <xdr:row>36</xdr:row>
      <xdr:rowOff>166650</xdr:rowOff>
    </xdr:to>
    <xdr:sp macro="" textlink="">
      <xdr:nvSpPr>
        <xdr:cNvPr id="68" name="フローチャート: 判断 67"/>
        <xdr:cNvSpPr/>
      </xdr:nvSpPr>
      <xdr:spPr>
        <a:xfrm>
          <a:off x="2857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11727</xdr:rowOff>
    </xdr:from>
    <xdr:ext cx="534377" cy="259045"/>
    <xdr:sp macro="" textlink="">
      <xdr:nvSpPr>
        <xdr:cNvPr id="69" name="テキスト ボックス 68"/>
        <xdr:cNvSpPr txBox="1"/>
      </xdr:nvSpPr>
      <xdr:spPr>
        <a:xfrm>
          <a:off x="2641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37402</xdr:rowOff>
    </xdr:from>
    <xdr:to>
      <xdr:col>10</xdr:col>
      <xdr:colOff>114300</xdr:colOff>
      <xdr:row>38</xdr:row>
      <xdr:rowOff>44336</xdr:rowOff>
    </xdr:to>
    <xdr:cxnSp macro="">
      <xdr:nvCxnSpPr>
        <xdr:cNvPr id="70" name="直線コネクタ 69"/>
        <xdr:cNvCxnSpPr/>
      </xdr:nvCxnSpPr>
      <xdr:spPr>
        <a:xfrm>
          <a:off x="1130300" y="6552502"/>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67812</xdr:rowOff>
    </xdr:from>
    <xdr:to>
      <xdr:col>10</xdr:col>
      <xdr:colOff>165100</xdr:colOff>
      <xdr:row>36</xdr:row>
      <xdr:rowOff>169412</xdr:rowOff>
    </xdr:to>
    <xdr:sp macro="" textlink="">
      <xdr:nvSpPr>
        <xdr:cNvPr id="71" name="フローチャート: 判断 70"/>
        <xdr:cNvSpPr/>
      </xdr:nvSpPr>
      <xdr:spPr>
        <a:xfrm>
          <a:off x="1968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14489</xdr:rowOff>
    </xdr:from>
    <xdr:ext cx="534377" cy="259045"/>
    <xdr:sp macro="" textlink="">
      <xdr:nvSpPr>
        <xdr:cNvPr id="72" name="テキスト ボックス 71"/>
        <xdr:cNvSpPr txBox="1"/>
      </xdr:nvSpPr>
      <xdr:spPr>
        <a:xfrm>
          <a:off x="1752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81356</xdr:rowOff>
    </xdr:from>
    <xdr:to>
      <xdr:col>6</xdr:col>
      <xdr:colOff>38100</xdr:colOff>
      <xdr:row>37</xdr:row>
      <xdr:rowOff>11506</xdr:rowOff>
    </xdr:to>
    <xdr:sp macro="" textlink="">
      <xdr:nvSpPr>
        <xdr:cNvPr id="73" name="フローチャート: 判断 72"/>
        <xdr:cNvSpPr/>
      </xdr:nvSpPr>
      <xdr:spPr>
        <a:xfrm>
          <a:off x="1079500" y="6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28033</xdr:rowOff>
    </xdr:from>
    <xdr:ext cx="534377" cy="259045"/>
    <xdr:sp macro="" textlink="">
      <xdr:nvSpPr>
        <xdr:cNvPr id="74" name="テキスト ボックス 73"/>
        <xdr:cNvSpPr txBox="1"/>
      </xdr:nvSpPr>
      <xdr:spPr>
        <a:xfrm>
          <a:off x="863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15158</xdr:rowOff>
    </xdr:from>
    <xdr:to>
      <xdr:col>24</xdr:col>
      <xdr:colOff>114300</xdr:colOff>
      <xdr:row>34</xdr:row>
      <xdr:rowOff>116758</xdr:rowOff>
    </xdr:to>
    <xdr:sp macro="" textlink="">
      <xdr:nvSpPr>
        <xdr:cNvPr id="80" name="楕円 79"/>
        <xdr:cNvSpPr/>
      </xdr:nvSpPr>
      <xdr:spPr>
        <a:xfrm>
          <a:off x="4584700" y="58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101535</xdr:rowOff>
    </xdr:from>
    <xdr:ext cx="534377" cy="259045"/>
    <xdr:sp macro="" textlink="">
      <xdr:nvSpPr>
        <xdr:cNvPr id="81" name="人件費該当値テキスト"/>
        <xdr:cNvSpPr txBox="1"/>
      </xdr:nvSpPr>
      <xdr:spPr>
        <a:xfrm>
          <a:off x="4686300" y="575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25292</xdr:rowOff>
    </xdr:from>
    <xdr:to>
      <xdr:col>20</xdr:col>
      <xdr:colOff>38100</xdr:colOff>
      <xdr:row>38</xdr:row>
      <xdr:rowOff>126892</xdr:rowOff>
    </xdr:to>
    <xdr:sp macro="" textlink="">
      <xdr:nvSpPr>
        <xdr:cNvPr id="82" name="楕円 81"/>
        <xdr:cNvSpPr/>
      </xdr:nvSpPr>
      <xdr:spPr>
        <a:xfrm>
          <a:off x="3746500" y="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118019</xdr:rowOff>
    </xdr:from>
    <xdr:ext cx="534377" cy="259045"/>
    <xdr:sp macro="" textlink="">
      <xdr:nvSpPr>
        <xdr:cNvPr id="83" name="テキスト ボックス 82"/>
        <xdr:cNvSpPr txBox="1"/>
      </xdr:nvSpPr>
      <xdr:spPr>
        <a:xfrm>
          <a:off x="3530111" y="6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154927</xdr:rowOff>
    </xdr:from>
    <xdr:to>
      <xdr:col>15</xdr:col>
      <xdr:colOff>101600</xdr:colOff>
      <xdr:row>38</xdr:row>
      <xdr:rowOff>85077</xdr:rowOff>
    </xdr:to>
    <xdr:sp macro="" textlink="">
      <xdr:nvSpPr>
        <xdr:cNvPr id="84" name="楕円 83"/>
        <xdr:cNvSpPr/>
      </xdr:nvSpPr>
      <xdr:spPr>
        <a:xfrm>
          <a:off x="2857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76204</xdr:rowOff>
    </xdr:from>
    <xdr:ext cx="534377" cy="259045"/>
    <xdr:sp macro="" textlink="">
      <xdr:nvSpPr>
        <xdr:cNvPr id="85" name="テキスト ボックス 84"/>
        <xdr:cNvSpPr txBox="1"/>
      </xdr:nvSpPr>
      <xdr:spPr>
        <a:xfrm>
          <a:off x="2641111" y="65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164986</xdr:rowOff>
    </xdr:from>
    <xdr:to>
      <xdr:col>10</xdr:col>
      <xdr:colOff>165100</xdr:colOff>
      <xdr:row>38</xdr:row>
      <xdr:rowOff>95136</xdr:rowOff>
    </xdr:to>
    <xdr:sp macro="" textlink="">
      <xdr:nvSpPr>
        <xdr:cNvPr id="86" name="楕円 85"/>
        <xdr:cNvSpPr/>
      </xdr:nvSpPr>
      <xdr:spPr>
        <a:xfrm>
          <a:off x="1968500" y="65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86263</xdr:rowOff>
    </xdr:from>
    <xdr:ext cx="534377" cy="259045"/>
    <xdr:sp macro="" textlink="">
      <xdr:nvSpPr>
        <xdr:cNvPr id="87" name="テキスト ボックス 86"/>
        <xdr:cNvSpPr txBox="1"/>
      </xdr:nvSpPr>
      <xdr:spPr>
        <a:xfrm>
          <a:off x="1752111" y="66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158052</xdr:rowOff>
    </xdr:from>
    <xdr:to>
      <xdr:col>6</xdr:col>
      <xdr:colOff>38100</xdr:colOff>
      <xdr:row>38</xdr:row>
      <xdr:rowOff>88202</xdr:rowOff>
    </xdr:to>
    <xdr:sp macro="" textlink="">
      <xdr:nvSpPr>
        <xdr:cNvPr id="88" name="楕円 87"/>
        <xdr:cNvSpPr/>
      </xdr:nvSpPr>
      <xdr:spPr>
        <a:xfrm>
          <a:off x="1079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79329</xdr:rowOff>
    </xdr:from>
    <xdr:ext cx="534377" cy="259045"/>
    <xdr:sp macro="" textlink="">
      <xdr:nvSpPr>
        <xdr:cNvPr id="89" name="テキスト ボックス 88"/>
        <xdr:cNvSpPr txBox="1"/>
      </xdr:nvSpPr>
      <xdr:spPr>
        <a:xfrm>
          <a:off x="863111" y="6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2" name="直線コネクタ 111"/>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3"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4" name="直線コネクタ 113"/>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5"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6" name="直線コネクタ 115"/>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52786</xdr:rowOff>
    </xdr:from>
    <xdr:to>
      <xdr:col>24</xdr:col>
      <xdr:colOff>63500</xdr:colOff>
      <xdr:row>58</xdr:row>
      <xdr:rowOff>54821</xdr:rowOff>
    </xdr:to>
    <xdr:cxnSp macro="">
      <xdr:nvCxnSpPr>
        <xdr:cNvPr id="117" name="直線コネクタ 116"/>
        <xdr:cNvCxnSpPr/>
      </xdr:nvCxnSpPr>
      <xdr:spPr>
        <a:xfrm flipV="1">
          <a:off x="3797300" y="9996886"/>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8"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9" name="フローチャート: 判断 118"/>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54821</xdr:rowOff>
    </xdr:from>
    <xdr:to>
      <xdr:col>19</xdr:col>
      <xdr:colOff>177800</xdr:colOff>
      <xdr:row>58</xdr:row>
      <xdr:rowOff>126761</xdr:rowOff>
    </xdr:to>
    <xdr:cxnSp macro="">
      <xdr:nvCxnSpPr>
        <xdr:cNvPr id="120" name="直線コネクタ 119"/>
        <xdr:cNvCxnSpPr/>
      </xdr:nvCxnSpPr>
      <xdr:spPr>
        <a:xfrm flipV="1">
          <a:off x="2908300" y="9998921"/>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21" name="フローチャート: 判断 120"/>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2" name="テキスト ボックス 121"/>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126761</xdr:rowOff>
    </xdr:from>
    <xdr:to>
      <xdr:col>15</xdr:col>
      <xdr:colOff>50800</xdr:colOff>
      <xdr:row>58</xdr:row>
      <xdr:rowOff>133414</xdr:rowOff>
    </xdr:to>
    <xdr:cxnSp macro="">
      <xdr:nvCxnSpPr>
        <xdr:cNvPr id="123" name="直線コネクタ 122"/>
        <xdr:cNvCxnSpPr/>
      </xdr:nvCxnSpPr>
      <xdr:spPr>
        <a:xfrm flipV="1">
          <a:off x="2019300" y="10070861"/>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4" name="フローチャート: 判断 123"/>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5" name="テキスト ボックス 124"/>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133414</xdr:rowOff>
    </xdr:from>
    <xdr:to>
      <xdr:col>10</xdr:col>
      <xdr:colOff>114300</xdr:colOff>
      <xdr:row>58</xdr:row>
      <xdr:rowOff>171293</xdr:rowOff>
    </xdr:to>
    <xdr:cxnSp macro="">
      <xdr:nvCxnSpPr>
        <xdr:cNvPr id="126" name="直線コネクタ 125"/>
        <xdr:cNvCxnSpPr/>
      </xdr:nvCxnSpPr>
      <xdr:spPr>
        <a:xfrm flipV="1">
          <a:off x="1130300" y="10077514"/>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7" name="フローチャート: 判断 126"/>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8" name="テキスト ボックス 127"/>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9" name="フローチャート: 判断 128"/>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30" name="テキスト ボックス 129"/>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1986</xdr:rowOff>
    </xdr:from>
    <xdr:to>
      <xdr:col>24</xdr:col>
      <xdr:colOff>114300</xdr:colOff>
      <xdr:row>58</xdr:row>
      <xdr:rowOff>103586</xdr:rowOff>
    </xdr:to>
    <xdr:sp macro="" textlink="">
      <xdr:nvSpPr>
        <xdr:cNvPr id="136" name="楕円 135"/>
        <xdr:cNvSpPr/>
      </xdr:nvSpPr>
      <xdr:spPr>
        <a:xfrm>
          <a:off x="4584700" y="99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151863</xdr:rowOff>
    </xdr:from>
    <xdr:ext cx="534377" cy="259045"/>
    <xdr:sp macro="" textlink="">
      <xdr:nvSpPr>
        <xdr:cNvPr id="137" name="物件費該当値テキスト"/>
        <xdr:cNvSpPr txBox="1"/>
      </xdr:nvSpPr>
      <xdr:spPr>
        <a:xfrm>
          <a:off x="4686300" y="99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4021</xdr:rowOff>
    </xdr:from>
    <xdr:to>
      <xdr:col>20</xdr:col>
      <xdr:colOff>38100</xdr:colOff>
      <xdr:row>58</xdr:row>
      <xdr:rowOff>105621</xdr:rowOff>
    </xdr:to>
    <xdr:sp macro="" textlink="">
      <xdr:nvSpPr>
        <xdr:cNvPr id="138" name="楕円 137"/>
        <xdr:cNvSpPr/>
      </xdr:nvSpPr>
      <xdr:spPr>
        <a:xfrm>
          <a:off x="3746500" y="99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96748</xdr:rowOff>
    </xdr:from>
    <xdr:ext cx="534377" cy="259045"/>
    <xdr:sp macro="" textlink="">
      <xdr:nvSpPr>
        <xdr:cNvPr id="139" name="テキスト ボックス 138"/>
        <xdr:cNvSpPr txBox="1"/>
      </xdr:nvSpPr>
      <xdr:spPr>
        <a:xfrm>
          <a:off x="3530111" y="100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75961</xdr:rowOff>
    </xdr:from>
    <xdr:to>
      <xdr:col>15</xdr:col>
      <xdr:colOff>101600</xdr:colOff>
      <xdr:row>59</xdr:row>
      <xdr:rowOff>6111</xdr:rowOff>
    </xdr:to>
    <xdr:sp macro="" textlink="">
      <xdr:nvSpPr>
        <xdr:cNvPr id="140" name="楕円 139"/>
        <xdr:cNvSpPr/>
      </xdr:nvSpPr>
      <xdr:spPr>
        <a:xfrm>
          <a:off x="2857500" y="100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168688</xdr:rowOff>
    </xdr:from>
    <xdr:ext cx="534377" cy="259045"/>
    <xdr:sp macro="" textlink="">
      <xdr:nvSpPr>
        <xdr:cNvPr id="141" name="テキスト ボックス 140"/>
        <xdr:cNvSpPr txBox="1"/>
      </xdr:nvSpPr>
      <xdr:spPr>
        <a:xfrm>
          <a:off x="2641111" y="10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82614</xdr:rowOff>
    </xdr:from>
    <xdr:to>
      <xdr:col>10</xdr:col>
      <xdr:colOff>165100</xdr:colOff>
      <xdr:row>59</xdr:row>
      <xdr:rowOff>12764</xdr:rowOff>
    </xdr:to>
    <xdr:sp macro="" textlink="">
      <xdr:nvSpPr>
        <xdr:cNvPr id="142" name="楕円 141"/>
        <xdr:cNvSpPr/>
      </xdr:nvSpPr>
      <xdr:spPr>
        <a:xfrm>
          <a:off x="1968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3891</xdr:rowOff>
    </xdr:from>
    <xdr:ext cx="534377" cy="259045"/>
    <xdr:sp macro="" textlink="">
      <xdr:nvSpPr>
        <xdr:cNvPr id="143" name="テキスト ボックス 142"/>
        <xdr:cNvSpPr txBox="1"/>
      </xdr:nvSpPr>
      <xdr:spPr>
        <a:xfrm>
          <a:off x="1752111" y="101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120493</xdr:rowOff>
    </xdr:from>
    <xdr:to>
      <xdr:col>6</xdr:col>
      <xdr:colOff>38100</xdr:colOff>
      <xdr:row>59</xdr:row>
      <xdr:rowOff>50643</xdr:rowOff>
    </xdr:to>
    <xdr:sp macro="" textlink="">
      <xdr:nvSpPr>
        <xdr:cNvPr id="144" name="楕円 143"/>
        <xdr:cNvSpPr/>
      </xdr:nvSpPr>
      <xdr:spPr>
        <a:xfrm>
          <a:off x="1079500" y="100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41770</xdr:rowOff>
    </xdr:from>
    <xdr:ext cx="534377" cy="259045"/>
    <xdr:sp macro="" textlink="">
      <xdr:nvSpPr>
        <xdr:cNvPr id="145" name="テキスト ボックス 144"/>
        <xdr:cNvSpPr txBox="1"/>
      </xdr:nvSpPr>
      <xdr:spPr>
        <a:xfrm>
          <a:off x="863111" y="101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3" name="直線コネクタ 172"/>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4"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5" name="直線コネクタ 174"/>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6"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7" name="直線コネクタ 176"/>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111506</xdr:rowOff>
    </xdr:from>
    <xdr:to>
      <xdr:col>24</xdr:col>
      <xdr:colOff>63500</xdr:colOff>
      <xdr:row>70</xdr:row>
      <xdr:rowOff>145891</xdr:rowOff>
    </xdr:to>
    <xdr:cxnSp macro="">
      <xdr:nvCxnSpPr>
        <xdr:cNvPr id="178" name="直線コネクタ 177"/>
        <xdr:cNvCxnSpPr/>
      </xdr:nvCxnSpPr>
      <xdr:spPr>
        <a:xfrm>
          <a:off x="3797300" y="12113006"/>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9"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80" name="フローチャート: 判断 179"/>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111506</xdr:rowOff>
    </xdr:from>
    <xdr:to>
      <xdr:col>19</xdr:col>
      <xdr:colOff>177800</xdr:colOff>
      <xdr:row>71</xdr:row>
      <xdr:rowOff>154274</xdr:rowOff>
    </xdr:to>
    <xdr:cxnSp macro="">
      <xdr:nvCxnSpPr>
        <xdr:cNvPr id="181" name="直線コネクタ 180"/>
        <xdr:cNvCxnSpPr/>
      </xdr:nvCxnSpPr>
      <xdr:spPr>
        <a:xfrm flipV="1">
          <a:off x="2908300" y="12113006"/>
          <a:ext cx="889000" cy="2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2" name="フローチャート: 判断 181"/>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3" name="テキスト ボックス 182"/>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123317</xdr:rowOff>
    </xdr:from>
    <xdr:to>
      <xdr:col>15</xdr:col>
      <xdr:colOff>50800</xdr:colOff>
      <xdr:row>71</xdr:row>
      <xdr:rowOff>154274</xdr:rowOff>
    </xdr:to>
    <xdr:cxnSp macro="">
      <xdr:nvCxnSpPr>
        <xdr:cNvPr id="184" name="直線コネクタ 183"/>
        <xdr:cNvCxnSpPr/>
      </xdr:nvCxnSpPr>
      <xdr:spPr>
        <a:xfrm>
          <a:off x="2019300" y="12124817"/>
          <a:ext cx="8890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5" name="フローチャート: 判断 184"/>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6" name="テキスト ボックス 185"/>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123317</xdr:rowOff>
    </xdr:from>
    <xdr:to>
      <xdr:col>10</xdr:col>
      <xdr:colOff>114300</xdr:colOff>
      <xdr:row>71</xdr:row>
      <xdr:rowOff>45688</xdr:rowOff>
    </xdr:to>
    <xdr:cxnSp macro="">
      <xdr:nvCxnSpPr>
        <xdr:cNvPr id="187" name="直線コネクタ 186"/>
        <xdr:cNvCxnSpPr/>
      </xdr:nvCxnSpPr>
      <xdr:spPr>
        <a:xfrm flipV="1">
          <a:off x="1130300" y="12124817"/>
          <a:ext cx="889000" cy="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8" name="フローチャート: 判断 187"/>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9" name="テキスト ボックス 188"/>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90" name="フローチャート: 判断 189"/>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91" name="テキスト ボックス 190"/>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95091</xdr:rowOff>
    </xdr:from>
    <xdr:to>
      <xdr:col>24</xdr:col>
      <xdr:colOff>114300</xdr:colOff>
      <xdr:row>71</xdr:row>
      <xdr:rowOff>25241</xdr:rowOff>
    </xdr:to>
    <xdr:sp macro="" textlink="">
      <xdr:nvSpPr>
        <xdr:cNvPr id="197" name="楕円 196"/>
        <xdr:cNvSpPr/>
      </xdr:nvSpPr>
      <xdr:spPr>
        <a:xfrm>
          <a:off x="4584700" y="120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48118</xdr:rowOff>
    </xdr:from>
    <xdr:ext cx="534377" cy="259045"/>
    <xdr:sp macro="" textlink="">
      <xdr:nvSpPr>
        <xdr:cNvPr id="198" name="維持補修費該当値テキスト"/>
        <xdr:cNvSpPr txBox="1"/>
      </xdr:nvSpPr>
      <xdr:spPr>
        <a:xfrm>
          <a:off x="4686300" y="1204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60706</xdr:rowOff>
    </xdr:from>
    <xdr:to>
      <xdr:col>20</xdr:col>
      <xdr:colOff>38100</xdr:colOff>
      <xdr:row>70</xdr:row>
      <xdr:rowOff>162306</xdr:rowOff>
    </xdr:to>
    <xdr:sp macro="" textlink="">
      <xdr:nvSpPr>
        <xdr:cNvPr id="199" name="楕円 198"/>
        <xdr:cNvSpPr/>
      </xdr:nvSpPr>
      <xdr:spPr>
        <a:xfrm>
          <a:off x="3746500" y="120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7383</xdr:rowOff>
    </xdr:from>
    <xdr:ext cx="534377" cy="259045"/>
    <xdr:sp macro="" textlink="">
      <xdr:nvSpPr>
        <xdr:cNvPr id="200" name="テキスト ボックス 199"/>
        <xdr:cNvSpPr txBox="1"/>
      </xdr:nvSpPr>
      <xdr:spPr>
        <a:xfrm>
          <a:off x="3530111" y="118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103474</xdr:rowOff>
    </xdr:from>
    <xdr:to>
      <xdr:col>15</xdr:col>
      <xdr:colOff>101600</xdr:colOff>
      <xdr:row>72</xdr:row>
      <xdr:rowOff>33624</xdr:rowOff>
    </xdr:to>
    <xdr:sp macro="" textlink="">
      <xdr:nvSpPr>
        <xdr:cNvPr id="201" name="楕円 200"/>
        <xdr:cNvSpPr/>
      </xdr:nvSpPr>
      <xdr:spPr>
        <a:xfrm>
          <a:off x="2857500" y="122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50151</xdr:rowOff>
    </xdr:from>
    <xdr:ext cx="534377" cy="259045"/>
    <xdr:sp macro="" textlink="">
      <xdr:nvSpPr>
        <xdr:cNvPr id="202" name="テキスト ボックス 201"/>
        <xdr:cNvSpPr txBox="1"/>
      </xdr:nvSpPr>
      <xdr:spPr>
        <a:xfrm>
          <a:off x="2641111" y="120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72517</xdr:rowOff>
    </xdr:from>
    <xdr:to>
      <xdr:col>10</xdr:col>
      <xdr:colOff>165100</xdr:colOff>
      <xdr:row>71</xdr:row>
      <xdr:rowOff>2667</xdr:rowOff>
    </xdr:to>
    <xdr:sp macro="" textlink="">
      <xdr:nvSpPr>
        <xdr:cNvPr id="203" name="楕円 202"/>
        <xdr:cNvSpPr/>
      </xdr:nvSpPr>
      <xdr:spPr>
        <a:xfrm>
          <a:off x="1968500" y="120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19194</xdr:rowOff>
    </xdr:from>
    <xdr:ext cx="534377" cy="259045"/>
    <xdr:sp macro="" textlink="">
      <xdr:nvSpPr>
        <xdr:cNvPr id="204" name="テキスト ボックス 203"/>
        <xdr:cNvSpPr txBox="1"/>
      </xdr:nvSpPr>
      <xdr:spPr>
        <a:xfrm>
          <a:off x="1752111" y="118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166338</xdr:rowOff>
    </xdr:from>
    <xdr:to>
      <xdr:col>6</xdr:col>
      <xdr:colOff>38100</xdr:colOff>
      <xdr:row>71</xdr:row>
      <xdr:rowOff>96488</xdr:rowOff>
    </xdr:to>
    <xdr:sp macro="" textlink="">
      <xdr:nvSpPr>
        <xdr:cNvPr id="205" name="楕円 204"/>
        <xdr:cNvSpPr/>
      </xdr:nvSpPr>
      <xdr:spPr>
        <a:xfrm>
          <a:off x="1079500" y="12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113015</xdr:rowOff>
    </xdr:from>
    <xdr:ext cx="534377" cy="259045"/>
    <xdr:sp macro="" textlink="">
      <xdr:nvSpPr>
        <xdr:cNvPr id="206" name="テキスト ボックス 205"/>
        <xdr:cNvSpPr txBox="1"/>
      </xdr:nvSpPr>
      <xdr:spPr>
        <a:xfrm>
          <a:off x="863111" y="119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31" name="直線コネクタ 230"/>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2"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3" name="直線コネクタ 232"/>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4"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5" name="直線コネクタ 234"/>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135967</xdr:rowOff>
    </xdr:from>
    <xdr:to>
      <xdr:col>24</xdr:col>
      <xdr:colOff>63500</xdr:colOff>
      <xdr:row>94</xdr:row>
      <xdr:rowOff>152273</xdr:rowOff>
    </xdr:to>
    <xdr:cxnSp macro="">
      <xdr:nvCxnSpPr>
        <xdr:cNvPr id="236" name="直線コネクタ 235"/>
        <xdr:cNvCxnSpPr/>
      </xdr:nvCxnSpPr>
      <xdr:spPr>
        <a:xfrm>
          <a:off x="3797300" y="16252267"/>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7"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8" name="フローチャート: 判断 237"/>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135967</xdr:rowOff>
    </xdr:from>
    <xdr:to>
      <xdr:col>19</xdr:col>
      <xdr:colOff>177800</xdr:colOff>
      <xdr:row>95</xdr:row>
      <xdr:rowOff>68377</xdr:rowOff>
    </xdr:to>
    <xdr:cxnSp macro="">
      <xdr:nvCxnSpPr>
        <xdr:cNvPr id="239" name="直線コネクタ 238"/>
        <xdr:cNvCxnSpPr/>
      </xdr:nvCxnSpPr>
      <xdr:spPr>
        <a:xfrm flipV="1">
          <a:off x="2908300" y="16252267"/>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40" name="フローチャート: 判断 239"/>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41" name="テキスト ボックス 240"/>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68377</xdr:rowOff>
    </xdr:from>
    <xdr:to>
      <xdr:col>15</xdr:col>
      <xdr:colOff>50800</xdr:colOff>
      <xdr:row>95</xdr:row>
      <xdr:rowOff>132855</xdr:rowOff>
    </xdr:to>
    <xdr:cxnSp macro="">
      <xdr:nvCxnSpPr>
        <xdr:cNvPr id="242" name="直線コネクタ 241"/>
        <xdr:cNvCxnSpPr/>
      </xdr:nvCxnSpPr>
      <xdr:spPr>
        <a:xfrm flipV="1">
          <a:off x="2019300" y="16356127"/>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3" name="フローチャート: 判断 242"/>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4" name="テキスト ボックス 243"/>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132855</xdr:rowOff>
    </xdr:from>
    <xdr:to>
      <xdr:col>10</xdr:col>
      <xdr:colOff>114300</xdr:colOff>
      <xdr:row>96</xdr:row>
      <xdr:rowOff>37452</xdr:rowOff>
    </xdr:to>
    <xdr:cxnSp macro="">
      <xdr:nvCxnSpPr>
        <xdr:cNvPr id="245" name="直線コネクタ 244"/>
        <xdr:cNvCxnSpPr/>
      </xdr:nvCxnSpPr>
      <xdr:spPr>
        <a:xfrm flipV="1">
          <a:off x="1130300" y="16420605"/>
          <a:ext cx="8890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6" name="フローチャート: 判断 245"/>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7" name="テキスト ボックス 246"/>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8" name="フローチャート: 判断 247"/>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9" name="テキスト ボックス 248"/>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101473</xdr:rowOff>
    </xdr:from>
    <xdr:to>
      <xdr:col>24</xdr:col>
      <xdr:colOff>114300</xdr:colOff>
      <xdr:row>95</xdr:row>
      <xdr:rowOff>31623</xdr:rowOff>
    </xdr:to>
    <xdr:sp macro="" textlink="">
      <xdr:nvSpPr>
        <xdr:cNvPr id="255" name="楕円 254"/>
        <xdr:cNvSpPr/>
      </xdr:nvSpPr>
      <xdr:spPr>
        <a:xfrm>
          <a:off x="45847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124350</xdr:rowOff>
    </xdr:from>
    <xdr:ext cx="599010" cy="259045"/>
    <xdr:sp macro="" textlink="">
      <xdr:nvSpPr>
        <xdr:cNvPr id="256" name="扶助費該当値テキスト"/>
        <xdr:cNvSpPr txBox="1"/>
      </xdr:nvSpPr>
      <xdr:spPr>
        <a:xfrm>
          <a:off x="4686300" y="160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85167</xdr:rowOff>
    </xdr:from>
    <xdr:to>
      <xdr:col>20</xdr:col>
      <xdr:colOff>38100</xdr:colOff>
      <xdr:row>95</xdr:row>
      <xdr:rowOff>15317</xdr:rowOff>
    </xdr:to>
    <xdr:sp macro="" textlink="">
      <xdr:nvSpPr>
        <xdr:cNvPr id="257" name="楕円 256"/>
        <xdr:cNvSpPr/>
      </xdr:nvSpPr>
      <xdr:spPr>
        <a:xfrm>
          <a:off x="3746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31844</xdr:rowOff>
    </xdr:from>
    <xdr:ext cx="599010" cy="259045"/>
    <xdr:sp macro="" textlink="">
      <xdr:nvSpPr>
        <xdr:cNvPr id="258" name="テキスト ボックス 257"/>
        <xdr:cNvSpPr txBox="1"/>
      </xdr:nvSpPr>
      <xdr:spPr>
        <a:xfrm>
          <a:off x="3497795" y="159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17577</xdr:rowOff>
    </xdr:from>
    <xdr:to>
      <xdr:col>15</xdr:col>
      <xdr:colOff>101600</xdr:colOff>
      <xdr:row>95</xdr:row>
      <xdr:rowOff>119177</xdr:rowOff>
    </xdr:to>
    <xdr:sp macro="" textlink="">
      <xdr:nvSpPr>
        <xdr:cNvPr id="259" name="楕円 258"/>
        <xdr:cNvSpPr/>
      </xdr:nvSpPr>
      <xdr:spPr>
        <a:xfrm>
          <a:off x="2857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135704</xdr:rowOff>
    </xdr:from>
    <xdr:ext cx="599010" cy="259045"/>
    <xdr:sp macro="" textlink="">
      <xdr:nvSpPr>
        <xdr:cNvPr id="260" name="テキスト ボックス 259"/>
        <xdr:cNvSpPr txBox="1"/>
      </xdr:nvSpPr>
      <xdr:spPr>
        <a:xfrm>
          <a:off x="2608795" y="160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82055</xdr:rowOff>
    </xdr:from>
    <xdr:to>
      <xdr:col>10</xdr:col>
      <xdr:colOff>165100</xdr:colOff>
      <xdr:row>96</xdr:row>
      <xdr:rowOff>12205</xdr:rowOff>
    </xdr:to>
    <xdr:sp macro="" textlink="">
      <xdr:nvSpPr>
        <xdr:cNvPr id="261" name="楕円 260"/>
        <xdr:cNvSpPr/>
      </xdr:nvSpPr>
      <xdr:spPr>
        <a:xfrm>
          <a:off x="1968500" y="163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28732</xdr:rowOff>
    </xdr:from>
    <xdr:ext cx="599010" cy="259045"/>
    <xdr:sp macro="" textlink="">
      <xdr:nvSpPr>
        <xdr:cNvPr id="262" name="テキスト ボックス 261"/>
        <xdr:cNvSpPr txBox="1"/>
      </xdr:nvSpPr>
      <xdr:spPr>
        <a:xfrm>
          <a:off x="1719795" y="1614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158102</xdr:rowOff>
    </xdr:from>
    <xdr:to>
      <xdr:col>6</xdr:col>
      <xdr:colOff>38100</xdr:colOff>
      <xdr:row>96</xdr:row>
      <xdr:rowOff>88252</xdr:rowOff>
    </xdr:to>
    <xdr:sp macro="" textlink="">
      <xdr:nvSpPr>
        <xdr:cNvPr id="263" name="楕円 262"/>
        <xdr:cNvSpPr/>
      </xdr:nvSpPr>
      <xdr:spPr>
        <a:xfrm>
          <a:off x="1079500" y="164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104779</xdr:rowOff>
    </xdr:from>
    <xdr:ext cx="599010" cy="259045"/>
    <xdr:sp macro="" textlink="">
      <xdr:nvSpPr>
        <xdr:cNvPr id="264" name="テキスト ボックス 263"/>
        <xdr:cNvSpPr txBox="1"/>
      </xdr:nvSpPr>
      <xdr:spPr>
        <a:xfrm>
          <a:off x="830795" y="1622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115659</xdr:rowOff>
    </xdr:from>
    <xdr:to>
      <xdr:col>55</xdr:col>
      <xdr:colOff>0</xdr:colOff>
      <xdr:row>34</xdr:row>
      <xdr:rowOff>63957</xdr:rowOff>
    </xdr:to>
    <xdr:cxnSp macro="">
      <xdr:nvCxnSpPr>
        <xdr:cNvPr id="294" name="直線コネクタ 293"/>
        <xdr:cNvCxnSpPr/>
      </xdr:nvCxnSpPr>
      <xdr:spPr>
        <a:xfrm>
          <a:off x="9639300" y="5773509"/>
          <a:ext cx="8382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5"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81216</xdr:rowOff>
    </xdr:from>
    <xdr:to>
      <xdr:col>50</xdr:col>
      <xdr:colOff>114300</xdr:colOff>
      <xdr:row>33</xdr:row>
      <xdr:rowOff>115659</xdr:rowOff>
    </xdr:to>
    <xdr:cxnSp macro="">
      <xdr:nvCxnSpPr>
        <xdr:cNvPr id="297" name="直線コネクタ 296"/>
        <xdr:cNvCxnSpPr/>
      </xdr:nvCxnSpPr>
      <xdr:spPr>
        <a:xfrm>
          <a:off x="8750300" y="5739066"/>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9" name="テキスト ボックス 298"/>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28410</xdr:rowOff>
    </xdr:from>
    <xdr:to>
      <xdr:col>45</xdr:col>
      <xdr:colOff>177800</xdr:colOff>
      <xdr:row>33</xdr:row>
      <xdr:rowOff>81216</xdr:rowOff>
    </xdr:to>
    <xdr:cxnSp macro="">
      <xdr:nvCxnSpPr>
        <xdr:cNvPr id="300" name="直線コネクタ 299"/>
        <xdr:cNvCxnSpPr/>
      </xdr:nvCxnSpPr>
      <xdr:spPr>
        <a:xfrm>
          <a:off x="7861300" y="5686260"/>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2" name="テキスト ボックス 301"/>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17856</xdr:rowOff>
    </xdr:from>
    <xdr:to>
      <xdr:col>41</xdr:col>
      <xdr:colOff>50800</xdr:colOff>
      <xdr:row>33</xdr:row>
      <xdr:rowOff>28410</xdr:rowOff>
    </xdr:to>
    <xdr:cxnSp macro="">
      <xdr:nvCxnSpPr>
        <xdr:cNvPr id="303" name="直線コネクタ 302"/>
        <xdr:cNvCxnSpPr/>
      </xdr:nvCxnSpPr>
      <xdr:spPr>
        <a:xfrm>
          <a:off x="6972300" y="567570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5" name="テキスト ボックス 304"/>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7" name="テキスト ボックス 306"/>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13157</xdr:rowOff>
    </xdr:from>
    <xdr:to>
      <xdr:col>55</xdr:col>
      <xdr:colOff>50800</xdr:colOff>
      <xdr:row>34</xdr:row>
      <xdr:rowOff>114757</xdr:rowOff>
    </xdr:to>
    <xdr:sp macro="" textlink="">
      <xdr:nvSpPr>
        <xdr:cNvPr id="313" name="楕円 312"/>
        <xdr:cNvSpPr/>
      </xdr:nvSpPr>
      <xdr:spPr>
        <a:xfrm>
          <a:off x="10426700" y="5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163034</xdr:rowOff>
    </xdr:from>
    <xdr:ext cx="534377" cy="259045"/>
    <xdr:sp macro="" textlink="">
      <xdr:nvSpPr>
        <xdr:cNvPr id="314" name="補助費等該当値テキスト"/>
        <xdr:cNvSpPr txBox="1"/>
      </xdr:nvSpPr>
      <xdr:spPr>
        <a:xfrm>
          <a:off x="10528300" y="5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64859</xdr:rowOff>
    </xdr:from>
    <xdr:to>
      <xdr:col>50</xdr:col>
      <xdr:colOff>165100</xdr:colOff>
      <xdr:row>33</xdr:row>
      <xdr:rowOff>166459</xdr:rowOff>
    </xdr:to>
    <xdr:sp macro="" textlink="">
      <xdr:nvSpPr>
        <xdr:cNvPr id="315" name="楕円 314"/>
        <xdr:cNvSpPr/>
      </xdr:nvSpPr>
      <xdr:spPr>
        <a:xfrm>
          <a:off x="9588500" y="5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157586</xdr:rowOff>
    </xdr:from>
    <xdr:ext cx="534377" cy="259045"/>
    <xdr:sp macro="" textlink="">
      <xdr:nvSpPr>
        <xdr:cNvPr id="316" name="テキスト ボックス 315"/>
        <xdr:cNvSpPr txBox="1"/>
      </xdr:nvSpPr>
      <xdr:spPr>
        <a:xfrm>
          <a:off x="9372111" y="58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30416</xdr:rowOff>
    </xdr:from>
    <xdr:to>
      <xdr:col>46</xdr:col>
      <xdr:colOff>38100</xdr:colOff>
      <xdr:row>33</xdr:row>
      <xdr:rowOff>132016</xdr:rowOff>
    </xdr:to>
    <xdr:sp macro="" textlink="">
      <xdr:nvSpPr>
        <xdr:cNvPr id="317" name="楕円 316"/>
        <xdr:cNvSpPr/>
      </xdr:nvSpPr>
      <xdr:spPr>
        <a:xfrm>
          <a:off x="8699500" y="568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148543</xdr:rowOff>
    </xdr:from>
    <xdr:ext cx="534377" cy="259045"/>
    <xdr:sp macro="" textlink="">
      <xdr:nvSpPr>
        <xdr:cNvPr id="318" name="テキスト ボックス 317"/>
        <xdr:cNvSpPr txBox="1"/>
      </xdr:nvSpPr>
      <xdr:spPr>
        <a:xfrm>
          <a:off x="8483111" y="54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149060</xdr:rowOff>
    </xdr:from>
    <xdr:to>
      <xdr:col>41</xdr:col>
      <xdr:colOff>101600</xdr:colOff>
      <xdr:row>33</xdr:row>
      <xdr:rowOff>79210</xdr:rowOff>
    </xdr:to>
    <xdr:sp macro="" textlink="">
      <xdr:nvSpPr>
        <xdr:cNvPr id="319" name="楕円 318"/>
        <xdr:cNvSpPr/>
      </xdr:nvSpPr>
      <xdr:spPr>
        <a:xfrm>
          <a:off x="7810500" y="5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95737</xdr:rowOff>
    </xdr:from>
    <xdr:ext cx="534377" cy="259045"/>
    <xdr:sp macro="" textlink="">
      <xdr:nvSpPr>
        <xdr:cNvPr id="320" name="テキスト ボックス 319"/>
        <xdr:cNvSpPr txBox="1"/>
      </xdr:nvSpPr>
      <xdr:spPr>
        <a:xfrm>
          <a:off x="7594111" y="5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138506</xdr:rowOff>
    </xdr:from>
    <xdr:to>
      <xdr:col>36</xdr:col>
      <xdr:colOff>165100</xdr:colOff>
      <xdr:row>33</xdr:row>
      <xdr:rowOff>68656</xdr:rowOff>
    </xdr:to>
    <xdr:sp macro="" textlink="">
      <xdr:nvSpPr>
        <xdr:cNvPr id="321" name="楕円 320"/>
        <xdr:cNvSpPr/>
      </xdr:nvSpPr>
      <xdr:spPr>
        <a:xfrm>
          <a:off x="6921500" y="56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59783</xdr:rowOff>
    </xdr:from>
    <xdr:ext cx="534377" cy="259045"/>
    <xdr:sp macro="" textlink="">
      <xdr:nvSpPr>
        <xdr:cNvPr id="322" name="テキスト ボックス 321"/>
        <xdr:cNvSpPr txBox="1"/>
      </xdr:nvSpPr>
      <xdr:spPr>
        <a:xfrm>
          <a:off x="6705111" y="57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9" name="直線コネクタ 348"/>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0"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1" name="直線コネクタ 350"/>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2"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3" name="直線コネクタ 352"/>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152110</xdr:rowOff>
    </xdr:from>
    <xdr:to>
      <xdr:col>55</xdr:col>
      <xdr:colOff>0</xdr:colOff>
      <xdr:row>52</xdr:row>
      <xdr:rowOff>133234</xdr:rowOff>
    </xdr:to>
    <xdr:cxnSp macro="">
      <xdr:nvCxnSpPr>
        <xdr:cNvPr id="354" name="直線コネクタ 353"/>
        <xdr:cNvCxnSpPr/>
      </xdr:nvCxnSpPr>
      <xdr:spPr>
        <a:xfrm>
          <a:off x="9639300" y="8896060"/>
          <a:ext cx="838200" cy="15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5"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6" name="フローチャート: 判断 355"/>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152110</xdr:rowOff>
    </xdr:from>
    <xdr:to>
      <xdr:col>50</xdr:col>
      <xdr:colOff>114300</xdr:colOff>
      <xdr:row>54</xdr:row>
      <xdr:rowOff>23278</xdr:rowOff>
    </xdr:to>
    <xdr:cxnSp macro="">
      <xdr:nvCxnSpPr>
        <xdr:cNvPr id="357" name="直線コネクタ 356"/>
        <xdr:cNvCxnSpPr/>
      </xdr:nvCxnSpPr>
      <xdr:spPr>
        <a:xfrm flipV="1">
          <a:off x="8750300" y="8896060"/>
          <a:ext cx="889000" cy="38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8" name="フローチャート: 判断 357"/>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9" name="テキスト ボックス 358"/>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164226</xdr:rowOff>
    </xdr:from>
    <xdr:to>
      <xdr:col>45</xdr:col>
      <xdr:colOff>177800</xdr:colOff>
      <xdr:row>54</xdr:row>
      <xdr:rowOff>23278</xdr:rowOff>
    </xdr:to>
    <xdr:cxnSp macro="">
      <xdr:nvCxnSpPr>
        <xdr:cNvPr id="360" name="直線コネクタ 359"/>
        <xdr:cNvCxnSpPr/>
      </xdr:nvCxnSpPr>
      <xdr:spPr>
        <a:xfrm>
          <a:off x="7861300" y="9079626"/>
          <a:ext cx="8890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1" name="フローチャート: 判断 360"/>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2" name="テキスト ボックス 361"/>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164226</xdr:rowOff>
    </xdr:from>
    <xdr:to>
      <xdr:col>41</xdr:col>
      <xdr:colOff>50800</xdr:colOff>
      <xdr:row>54</xdr:row>
      <xdr:rowOff>125331</xdr:rowOff>
    </xdr:to>
    <xdr:cxnSp macro="">
      <xdr:nvCxnSpPr>
        <xdr:cNvPr id="363" name="直線コネクタ 362"/>
        <xdr:cNvCxnSpPr/>
      </xdr:nvCxnSpPr>
      <xdr:spPr>
        <a:xfrm flipV="1">
          <a:off x="6972300" y="9079626"/>
          <a:ext cx="889000" cy="30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4" name="フローチャート: 判断 363"/>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5" name="テキスト ボックス 364"/>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6" name="フローチャート: 判断 365"/>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7" name="テキスト ボックス 366"/>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82434</xdr:rowOff>
    </xdr:from>
    <xdr:to>
      <xdr:col>55</xdr:col>
      <xdr:colOff>50800</xdr:colOff>
      <xdr:row>53</xdr:row>
      <xdr:rowOff>12584</xdr:rowOff>
    </xdr:to>
    <xdr:sp macro="" textlink="">
      <xdr:nvSpPr>
        <xdr:cNvPr id="373" name="楕円 372"/>
        <xdr:cNvSpPr/>
      </xdr:nvSpPr>
      <xdr:spPr>
        <a:xfrm>
          <a:off x="10426700" y="89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105311</xdr:rowOff>
    </xdr:from>
    <xdr:ext cx="534377" cy="259045"/>
    <xdr:sp macro="" textlink="">
      <xdr:nvSpPr>
        <xdr:cNvPr id="374" name="普通建設事業費該当値テキスト"/>
        <xdr:cNvSpPr txBox="1"/>
      </xdr:nvSpPr>
      <xdr:spPr>
        <a:xfrm>
          <a:off x="10528300" y="88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101310</xdr:rowOff>
    </xdr:from>
    <xdr:to>
      <xdr:col>50</xdr:col>
      <xdr:colOff>165100</xdr:colOff>
      <xdr:row>52</xdr:row>
      <xdr:rowOff>31460</xdr:rowOff>
    </xdr:to>
    <xdr:sp macro="" textlink="">
      <xdr:nvSpPr>
        <xdr:cNvPr id="375" name="楕円 374"/>
        <xdr:cNvSpPr/>
      </xdr:nvSpPr>
      <xdr:spPr>
        <a:xfrm>
          <a:off x="9588500" y="88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47987</xdr:rowOff>
    </xdr:from>
    <xdr:ext cx="534377" cy="259045"/>
    <xdr:sp macro="" textlink="">
      <xdr:nvSpPr>
        <xdr:cNvPr id="376" name="テキスト ボックス 375"/>
        <xdr:cNvSpPr txBox="1"/>
      </xdr:nvSpPr>
      <xdr:spPr>
        <a:xfrm>
          <a:off x="9372111" y="86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143928</xdr:rowOff>
    </xdr:from>
    <xdr:to>
      <xdr:col>46</xdr:col>
      <xdr:colOff>38100</xdr:colOff>
      <xdr:row>54</xdr:row>
      <xdr:rowOff>74078</xdr:rowOff>
    </xdr:to>
    <xdr:sp macro="" textlink="">
      <xdr:nvSpPr>
        <xdr:cNvPr id="377" name="楕円 376"/>
        <xdr:cNvSpPr/>
      </xdr:nvSpPr>
      <xdr:spPr>
        <a:xfrm>
          <a:off x="8699500" y="92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65205</xdr:rowOff>
    </xdr:from>
    <xdr:ext cx="534377" cy="259045"/>
    <xdr:sp macro="" textlink="">
      <xdr:nvSpPr>
        <xdr:cNvPr id="378" name="テキスト ボックス 377"/>
        <xdr:cNvSpPr txBox="1"/>
      </xdr:nvSpPr>
      <xdr:spPr>
        <a:xfrm>
          <a:off x="8483111" y="93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113426</xdr:rowOff>
    </xdr:from>
    <xdr:to>
      <xdr:col>41</xdr:col>
      <xdr:colOff>101600</xdr:colOff>
      <xdr:row>53</xdr:row>
      <xdr:rowOff>43576</xdr:rowOff>
    </xdr:to>
    <xdr:sp macro="" textlink="">
      <xdr:nvSpPr>
        <xdr:cNvPr id="379" name="楕円 378"/>
        <xdr:cNvSpPr/>
      </xdr:nvSpPr>
      <xdr:spPr>
        <a:xfrm>
          <a:off x="7810500" y="9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60103</xdr:rowOff>
    </xdr:from>
    <xdr:ext cx="534377" cy="259045"/>
    <xdr:sp macro="" textlink="">
      <xdr:nvSpPr>
        <xdr:cNvPr id="380" name="テキスト ボックス 379"/>
        <xdr:cNvSpPr txBox="1"/>
      </xdr:nvSpPr>
      <xdr:spPr>
        <a:xfrm>
          <a:off x="7594111" y="88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74531</xdr:rowOff>
    </xdr:from>
    <xdr:to>
      <xdr:col>36</xdr:col>
      <xdr:colOff>165100</xdr:colOff>
      <xdr:row>55</xdr:row>
      <xdr:rowOff>4681</xdr:rowOff>
    </xdr:to>
    <xdr:sp macro="" textlink="">
      <xdr:nvSpPr>
        <xdr:cNvPr id="381" name="楕円 380"/>
        <xdr:cNvSpPr/>
      </xdr:nvSpPr>
      <xdr:spPr>
        <a:xfrm>
          <a:off x="6921500" y="9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167258</xdr:rowOff>
    </xdr:from>
    <xdr:ext cx="534377" cy="259045"/>
    <xdr:sp macro="" textlink="">
      <xdr:nvSpPr>
        <xdr:cNvPr id="382" name="テキスト ボックス 381"/>
        <xdr:cNvSpPr txBox="1"/>
      </xdr:nvSpPr>
      <xdr:spPr>
        <a:xfrm>
          <a:off x="6705111" y="94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4" name="直線コネクタ 403"/>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5"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6" name="直線コネクタ 405"/>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7"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8" name="直線コネクタ 407"/>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126121</xdr:rowOff>
    </xdr:from>
    <xdr:to>
      <xdr:col>55</xdr:col>
      <xdr:colOff>0</xdr:colOff>
      <xdr:row>74</xdr:row>
      <xdr:rowOff>574</xdr:rowOff>
    </xdr:to>
    <xdr:cxnSp macro="">
      <xdr:nvCxnSpPr>
        <xdr:cNvPr id="409" name="直線コネクタ 408"/>
        <xdr:cNvCxnSpPr/>
      </xdr:nvCxnSpPr>
      <xdr:spPr>
        <a:xfrm>
          <a:off x="9639300" y="12641971"/>
          <a:ext cx="8382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10"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1" name="フローチャート: 判断 410"/>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126121</xdr:rowOff>
    </xdr:from>
    <xdr:to>
      <xdr:col>50</xdr:col>
      <xdr:colOff>114300</xdr:colOff>
      <xdr:row>75</xdr:row>
      <xdr:rowOff>17719</xdr:rowOff>
    </xdr:to>
    <xdr:cxnSp macro="">
      <xdr:nvCxnSpPr>
        <xdr:cNvPr id="412" name="直線コネクタ 411"/>
        <xdr:cNvCxnSpPr/>
      </xdr:nvCxnSpPr>
      <xdr:spPr>
        <a:xfrm flipV="1">
          <a:off x="8750300" y="12641971"/>
          <a:ext cx="889000" cy="23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3" name="フローチャート: 判断 412"/>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4" name="テキスト ボックス 413"/>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50637</xdr:rowOff>
    </xdr:from>
    <xdr:to>
      <xdr:col>45</xdr:col>
      <xdr:colOff>177800</xdr:colOff>
      <xdr:row>75</xdr:row>
      <xdr:rowOff>17719</xdr:rowOff>
    </xdr:to>
    <xdr:cxnSp macro="">
      <xdr:nvCxnSpPr>
        <xdr:cNvPr id="415" name="直線コネクタ 414"/>
        <xdr:cNvCxnSpPr/>
      </xdr:nvCxnSpPr>
      <xdr:spPr>
        <a:xfrm>
          <a:off x="7861300" y="12737937"/>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6" name="フローチャート: 判断 415"/>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7" name="テキスト ボックス 416"/>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8" name="フローチャート: 判断 417"/>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9" name="テキスト ボックス 418"/>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121224</xdr:rowOff>
    </xdr:from>
    <xdr:to>
      <xdr:col>55</xdr:col>
      <xdr:colOff>50800</xdr:colOff>
      <xdr:row>74</xdr:row>
      <xdr:rowOff>51374</xdr:rowOff>
    </xdr:to>
    <xdr:sp macro="" textlink="">
      <xdr:nvSpPr>
        <xdr:cNvPr id="425" name="楕円 424"/>
        <xdr:cNvSpPr/>
      </xdr:nvSpPr>
      <xdr:spPr>
        <a:xfrm>
          <a:off x="10426700" y="12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144101</xdr:rowOff>
    </xdr:from>
    <xdr:ext cx="534377" cy="259045"/>
    <xdr:sp macro="" textlink="">
      <xdr:nvSpPr>
        <xdr:cNvPr id="426" name="普通建設事業費 （ うち新規整備　）該当値テキスト"/>
        <xdr:cNvSpPr txBox="1"/>
      </xdr:nvSpPr>
      <xdr:spPr>
        <a:xfrm>
          <a:off x="10528300" y="124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75321</xdr:rowOff>
    </xdr:from>
    <xdr:to>
      <xdr:col>50</xdr:col>
      <xdr:colOff>165100</xdr:colOff>
      <xdr:row>74</xdr:row>
      <xdr:rowOff>5471</xdr:rowOff>
    </xdr:to>
    <xdr:sp macro="" textlink="">
      <xdr:nvSpPr>
        <xdr:cNvPr id="427" name="楕円 426"/>
        <xdr:cNvSpPr/>
      </xdr:nvSpPr>
      <xdr:spPr>
        <a:xfrm>
          <a:off x="9588500" y="125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21998</xdr:rowOff>
    </xdr:from>
    <xdr:ext cx="534377" cy="259045"/>
    <xdr:sp macro="" textlink="">
      <xdr:nvSpPr>
        <xdr:cNvPr id="428" name="テキスト ボックス 427"/>
        <xdr:cNvSpPr txBox="1"/>
      </xdr:nvSpPr>
      <xdr:spPr>
        <a:xfrm>
          <a:off x="9372111" y="123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138369</xdr:rowOff>
    </xdr:from>
    <xdr:to>
      <xdr:col>46</xdr:col>
      <xdr:colOff>38100</xdr:colOff>
      <xdr:row>75</xdr:row>
      <xdr:rowOff>68519</xdr:rowOff>
    </xdr:to>
    <xdr:sp macro="" textlink="">
      <xdr:nvSpPr>
        <xdr:cNvPr id="429" name="楕円 428"/>
        <xdr:cNvSpPr/>
      </xdr:nvSpPr>
      <xdr:spPr>
        <a:xfrm>
          <a:off x="8699500" y="12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59646</xdr:rowOff>
    </xdr:from>
    <xdr:ext cx="534377" cy="259045"/>
    <xdr:sp macro="" textlink="">
      <xdr:nvSpPr>
        <xdr:cNvPr id="430" name="テキスト ボックス 429"/>
        <xdr:cNvSpPr txBox="1"/>
      </xdr:nvSpPr>
      <xdr:spPr>
        <a:xfrm>
          <a:off x="8483111" y="129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171287</xdr:rowOff>
    </xdr:from>
    <xdr:to>
      <xdr:col>41</xdr:col>
      <xdr:colOff>101600</xdr:colOff>
      <xdr:row>74</xdr:row>
      <xdr:rowOff>101437</xdr:rowOff>
    </xdr:to>
    <xdr:sp macro="" textlink="">
      <xdr:nvSpPr>
        <xdr:cNvPr id="431" name="楕円 430"/>
        <xdr:cNvSpPr/>
      </xdr:nvSpPr>
      <xdr:spPr>
        <a:xfrm>
          <a:off x="7810500" y="126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92564</xdr:rowOff>
    </xdr:from>
    <xdr:ext cx="534377" cy="259045"/>
    <xdr:sp macro="" textlink="">
      <xdr:nvSpPr>
        <xdr:cNvPr id="432" name="テキスト ボックス 431"/>
        <xdr:cNvSpPr txBox="1"/>
      </xdr:nvSpPr>
      <xdr:spPr>
        <a:xfrm>
          <a:off x="7594111" y="127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144996</xdr:rowOff>
    </xdr:from>
    <xdr:to>
      <xdr:col>55</xdr:col>
      <xdr:colOff>0</xdr:colOff>
      <xdr:row>92</xdr:row>
      <xdr:rowOff>164731</xdr:rowOff>
    </xdr:to>
    <xdr:cxnSp macro="">
      <xdr:nvCxnSpPr>
        <xdr:cNvPr id="461" name="直線コネクタ 460"/>
        <xdr:cNvCxnSpPr/>
      </xdr:nvCxnSpPr>
      <xdr:spPr>
        <a:xfrm flipV="1">
          <a:off x="9639300" y="15918396"/>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2"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164731</xdr:rowOff>
    </xdr:from>
    <xdr:to>
      <xdr:col>50</xdr:col>
      <xdr:colOff>114300</xdr:colOff>
      <xdr:row>93</xdr:row>
      <xdr:rowOff>35573</xdr:rowOff>
    </xdr:to>
    <xdr:cxnSp macro="">
      <xdr:nvCxnSpPr>
        <xdr:cNvPr id="464" name="直線コネクタ 463"/>
        <xdr:cNvCxnSpPr/>
      </xdr:nvCxnSpPr>
      <xdr:spPr>
        <a:xfrm flipV="1">
          <a:off x="8750300" y="15938131"/>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6" name="テキスト ボックス 465"/>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35573</xdr:rowOff>
    </xdr:from>
    <xdr:to>
      <xdr:col>45</xdr:col>
      <xdr:colOff>177800</xdr:colOff>
      <xdr:row>93</xdr:row>
      <xdr:rowOff>155587</xdr:rowOff>
    </xdr:to>
    <xdr:cxnSp macro="">
      <xdr:nvCxnSpPr>
        <xdr:cNvPr id="467" name="直線コネクタ 466"/>
        <xdr:cNvCxnSpPr/>
      </xdr:nvCxnSpPr>
      <xdr:spPr>
        <a:xfrm flipV="1">
          <a:off x="7861300" y="15980423"/>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9" name="テキスト ボックス 468"/>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71" name="テキスト ボックス 470"/>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94196</xdr:rowOff>
    </xdr:from>
    <xdr:to>
      <xdr:col>55</xdr:col>
      <xdr:colOff>50800</xdr:colOff>
      <xdr:row>93</xdr:row>
      <xdr:rowOff>24346</xdr:rowOff>
    </xdr:to>
    <xdr:sp macro="" textlink="">
      <xdr:nvSpPr>
        <xdr:cNvPr id="477" name="楕円 476"/>
        <xdr:cNvSpPr/>
      </xdr:nvSpPr>
      <xdr:spPr>
        <a:xfrm>
          <a:off x="10426700" y="158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117073</xdr:rowOff>
    </xdr:from>
    <xdr:ext cx="534377" cy="259045"/>
    <xdr:sp macro="" textlink="">
      <xdr:nvSpPr>
        <xdr:cNvPr id="478" name="普通建設事業費 （ うち更新整備　）該当値テキスト"/>
        <xdr:cNvSpPr txBox="1"/>
      </xdr:nvSpPr>
      <xdr:spPr>
        <a:xfrm>
          <a:off x="10528300" y="157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113931</xdr:rowOff>
    </xdr:from>
    <xdr:to>
      <xdr:col>50</xdr:col>
      <xdr:colOff>165100</xdr:colOff>
      <xdr:row>93</xdr:row>
      <xdr:rowOff>44081</xdr:rowOff>
    </xdr:to>
    <xdr:sp macro="" textlink="">
      <xdr:nvSpPr>
        <xdr:cNvPr id="479" name="楕円 478"/>
        <xdr:cNvSpPr/>
      </xdr:nvSpPr>
      <xdr:spPr>
        <a:xfrm>
          <a:off x="9588500" y="158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60608</xdr:rowOff>
    </xdr:from>
    <xdr:ext cx="534377" cy="259045"/>
    <xdr:sp macro="" textlink="">
      <xdr:nvSpPr>
        <xdr:cNvPr id="480" name="テキスト ボックス 479"/>
        <xdr:cNvSpPr txBox="1"/>
      </xdr:nvSpPr>
      <xdr:spPr>
        <a:xfrm>
          <a:off x="9372111" y="15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156223</xdr:rowOff>
    </xdr:from>
    <xdr:to>
      <xdr:col>46</xdr:col>
      <xdr:colOff>38100</xdr:colOff>
      <xdr:row>93</xdr:row>
      <xdr:rowOff>86373</xdr:rowOff>
    </xdr:to>
    <xdr:sp macro="" textlink="">
      <xdr:nvSpPr>
        <xdr:cNvPr id="481" name="楕円 480"/>
        <xdr:cNvSpPr/>
      </xdr:nvSpPr>
      <xdr:spPr>
        <a:xfrm>
          <a:off x="8699500" y="159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102900</xdr:rowOff>
    </xdr:from>
    <xdr:ext cx="534377" cy="259045"/>
    <xdr:sp macro="" textlink="">
      <xdr:nvSpPr>
        <xdr:cNvPr id="482" name="テキスト ボックス 481"/>
        <xdr:cNvSpPr txBox="1"/>
      </xdr:nvSpPr>
      <xdr:spPr>
        <a:xfrm>
          <a:off x="8483111" y="157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104787</xdr:rowOff>
    </xdr:from>
    <xdr:to>
      <xdr:col>41</xdr:col>
      <xdr:colOff>101600</xdr:colOff>
      <xdr:row>94</xdr:row>
      <xdr:rowOff>34937</xdr:rowOff>
    </xdr:to>
    <xdr:sp macro="" textlink="">
      <xdr:nvSpPr>
        <xdr:cNvPr id="483" name="楕円 482"/>
        <xdr:cNvSpPr/>
      </xdr:nvSpPr>
      <xdr:spPr>
        <a:xfrm>
          <a:off x="7810500" y="160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51464</xdr:rowOff>
    </xdr:from>
    <xdr:ext cx="534377" cy="259045"/>
    <xdr:sp macro="" textlink="">
      <xdr:nvSpPr>
        <xdr:cNvPr id="484" name="テキスト ボックス 483"/>
        <xdr:cNvSpPr txBox="1"/>
      </xdr:nvSpPr>
      <xdr:spPr>
        <a:xfrm>
          <a:off x="7594111" y="158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3969</xdr:rowOff>
    </xdr:from>
    <xdr:to>
      <xdr:col>76</xdr:col>
      <xdr:colOff>114300</xdr:colOff>
      <xdr:row>38</xdr:row>
      <xdr:rowOff>25400</xdr:rowOff>
    </xdr:to>
    <xdr:cxnSp macro="">
      <xdr:nvCxnSpPr>
        <xdr:cNvPr id="515" name="直線コネクタ 514"/>
        <xdr:cNvCxnSpPr/>
      </xdr:nvCxnSpPr>
      <xdr:spPr>
        <a:xfrm>
          <a:off x="13703300" y="6519069"/>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7" name="テキスト ボックス 516"/>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3969</xdr:rowOff>
    </xdr:from>
    <xdr:to>
      <xdr:col>71</xdr:col>
      <xdr:colOff>177800</xdr:colOff>
      <xdr:row>38</xdr:row>
      <xdr:rowOff>25400</xdr:rowOff>
    </xdr:to>
    <xdr:cxnSp macro="">
      <xdr:nvCxnSpPr>
        <xdr:cNvPr id="518" name="直線コネクタ 517"/>
        <xdr:cNvCxnSpPr/>
      </xdr:nvCxnSpPr>
      <xdr:spPr>
        <a:xfrm flipV="1">
          <a:off x="12814300" y="6519069"/>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9"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124619</xdr:rowOff>
    </xdr:from>
    <xdr:to>
      <xdr:col>72</xdr:col>
      <xdr:colOff>38100</xdr:colOff>
      <xdr:row>38</xdr:row>
      <xdr:rowOff>54769</xdr:rowOff>
    </xdr:to>
    <xdr:sp macro="" textlink="">
      <xdr:nvSpPr>
        <xdr:cNvPr id="534" name="楕円 533"/>
        <xdr:cNvSpPr/>
      </xdr:nvSpPr>
      <xdr:spPr>
        <a:xfrm>
          <a:off x="13652500" y="64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45896</xdr:rowOff>
    </xdr:from>
    <xdr:ext cx="378565" cy="259045"/>
    <xdr:sp macro="" textlink="">
      <xdr:nvSpPr>
        <xdr:cNvPr id="535" name="テキスト ボックス 534"/>
        <xdr:cNvSpPr txBox="1"/>
      </xdr:nvSpPr>
      <xdr:spPr>
        <a:xfrm>
          <a:off x="13514017" y="656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98644</xdr:rowOff>
    </xdr:from>
    <xdr:to>
      <xdr:col>85</xdr:col>
      <xdr:colOff>127000</xdr:colOff>
      <xdr:row>78</xdr:row>
      <xdr:rowOff>99969</xdr:rowOff>
    </xdr:to>
    <xdr:cxnSp macro="">
      <xdr:nvCxnSpPr>
        <xdr:cNvPr id="614" name="直線コネクタ 613"/>
        <xdr:cNvCxnSpPr/>
      </xdr:nvCxnSpPr>
      <xdr:spPr>
        <a:xfrm flipV="1">
          <a:off x="15481300" y="13471744"/>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86185</xdr:rowOff>
    </xdr:from>
    <xdr:to>
      <xdr:col>81</xdr:col>
      <xdr:colOff>50800</xdr:colOff>
      <xdr:row>78</xdr:row>
      <xdr:rowOff>99969</xdr:rowOff>
    </xdr:to>
    <xdr:cxnSp macro="">
      <xdr:nvCxnSpPr>
        <xdr:cNvPr id="617" name="直線コネクタ 616"/>
        <xdr:cNvCxnSpPr/>
      </xdr:nvCxnSpPr>
      <xdr:spPr>
        <a:xfrm>
          <a:off x="14592300" y="13459285"/>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86185</xdr:rowOff>
    </xdr:from>
    <xdr:to>
      <xdr:col>76</xdr:col>
      <xdr:colOff>114300</xdr:colOff>
      <xdr:row>78</xdr:row>
      <xdr:rowOff>100975</xdr:rowOff>
    </xdr:to>
    <xdr:cxnSp macro="">
      <xdr:nvCxnSpPr>
        <xdr:cNvPr id="620" name="直線コネクタ 619"/>
        <xdr:cNvCxnSpPr/>
      </xdr:nvCxnSpPr>
      <xdr:spPr>
        <a:xfrm flipV="1">
          <a:off x="13703300" y="13459285"/>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88722</xdr:rowOff>
    </xdr:from>
    <xdr:to>
      <xdr:col>71</xdr:col>
      <xdr:colOff>177800</xdr:colOff>
      <xdr:row>78</xdr:row>
      <xdr:rowOff>100975</xdr:rowOff>
    </xdr:to>
    <xdr:cxnSp macro="">
      <xdr:nvCxnSpPr>
        <xdr:cNvPr id="623" name="直線コネクタ 622"/>
        <xdr:cNvCxnSpPr/>
      </xdr:nvCxnSpPr>
      <xdr:spPr>
        <a:xfrm>
          <a:off x="12814300" y="13461822"/>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47844</xdr:rowOff>
    </xdr:from>
    <xdr:to>
      <xdr:col>85</xdr:col>
      <xdr:colOff>177800</xdr:colOff>
      <xdr:row>78</xdr:row>
      <xdr:rowOff>149444</xdr:rowOff>
    </xdr:to>
    <xdr:sp macro="" textlink="">
      <xdr:nvSpPr>
        <xdr:cNvPr id="633" name="楕円 632"/>
        <xdr:cNvSpPr/>
      </xdr:nvSpPr>
      <xdr:spPr>
        <a:xfrm>
          <a:off x="162687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26271</xdr:rowOff>
    </xdr:from>
    <xdr:ext cx="534377" cy="259045"/>
    <xdr:sp macro="" textlink="">
      <xdr:nvSpPr>
        <xdr:cNvPr id="634" name="公債費該当値テキスト"/>
        <xdr:cNvSpPr txBox="1"/>
      </xdr:nvSpPr>
      <xdr:spPr>
        <a:xfrm>
          <a:off x="16370300" y="133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49169</xdr:rowOff>
    </xdr:from>
    <xdr:to>
      <xdr:col>81</xdr:col>
      <xdr:colOff>101600</xdr:colOff>
      <xdr:row>78</xdr:row>
      <xdr:rowOff>150769</xdr:rowOff>
    </xdr:to>
    <xdr:sp macro="" textlink="">
      <xdr:nvSpPr>
        <xdr:cNvPr id="635" name="楕円 634"/>
        <xdr:cNvSpPr/>
      </xdr:nvSpPr>
      <xdr:spPr>
        <a:xfrm>
          <a:off x="15430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141896</xdr:rowOff>
    </xdr:from>
    <xdr:ext cx="534377" cy="259045"/>
    <xdr:sp macro="" textlink="">
      <xdr:nvSpPr>
        <xdr:cNvPr id="636" name="テキスト ボックス 635"/>
        <xdr:cNvSpPr txBox="1"/>
      </xdr:nvSpPr>
      <xdr:spPr>
        <a:xfrm>
          <a:off x="15214111" y="135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35385</xdr:rowOff>
    </xdr:from>
    <xdr:to>
      <xdr:col>76</xdr:col>
      <xdr:colOff>165100</xdr:colOff>
      <xdr:row>78</xdr:row>
      <xdr:rowOff>136985</xdr:rowOff>
    </xdr:to>
    <xdr:sp macro="" textlink="">
      <xdr:nvSpPr>
        <xdr:cNvPr id="637" name="楕円 636"/>
        <xdr:cNvSpPr/>
      </xdr:nvSpPr>
      <xdr:spPr>
        <a:xfrm>
          <a:off x="14541500" y="134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128112</xdr:rowOff>
    </xdr:from>
    <xdr:ext cx="534377" cy="259045"/>
    <xdr:sp macro="" textlink="">
      <xdr:nvSpPr>
        <xdr:cNvPr id="638" name="テキスト ボックス 637"/>
        <xdr:cNvSpPr txBox="1"/>
      </xdr:nvSpPr>
      <xdr:spPr>
        <a:xfrm>
          <a:off x="14325111" y="135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50175</xdr:rowOff>
    </xdr:from>
    <xdr:to>
      <xdr:col>72</xdr:col>
      <xdr:colOff>38100</xdr:colOff>
      <xdr:row>78</xdr:row>
      <xdr:rowOff>151775</xdr:rowOff>
    </xdr:to>
    <xdr:sp macro="" textlink="">
      <xdr:nvSpPr>
        <xdr:cNvPr id="639" name="楕円 638"/>
        <xdr:cNvSpPr/>
      </xdr:nvSpPr>
      <xdr:spPr>
        <a:xfrm>
          <a:off x="13652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142902</xdr:rowOff>
    </xdr:from>
    <xdr:ext cx="534377" cy="259045"/>
    <xdr:sp macro="" textlink="">
      <xdr:nvSpPr>
        <xdr:cNvPr id="640" name="テキスト ボックス 639"/>
        <xdr:cNvSpPr txBox="1"/>
      </xdr:nvSpPr>
      <xdr:spPr>
        <a:xfrm>
          <a:off x="13436111" y="135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37922</xdr:rowOff>
    </xdr:from>
    <xdr:to>
      <xdr:col>67</xdr:col>
      <xdr:colOff>101600</xdr:colOff>
      <xdr:row>78</xdr:row>
      <xdr:rowOff>139522</xdr:rowOff>
    </xdr:to>
    <xdr:sp macro="" textlink="">
      <xdr:nvSpPr>
        <xdr:cNvPr id="641" name="楕円 640"/>
        <xdr:cNvSpPr/>
      </xdr:nvSpPr>
      <xdr:spPr>
        <a:xfrm>
          <a:off x="12763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130649</xdr:rowOff>
    </xdr:from>
    <xdr:ext cx="534377" cy="259045"/>
    <xdr:sp macro="" textlink="">
      <xdr:nvSpPr>
        <xdr:cNvPr id="642" name="テキスト ボックス 641"/>
        <xdr:cNvSpPr txBox="1"/>
      </xdr:nvSpPr>
      <xdr:spPr>
        <a:xfrm>
          <a:off x="12547111" y="1350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77139</xdr:rowOff>
    </xdr:from>
    <xdr:to>
      <xdr:col>85</xdr:col>
      <xdr:colOff>127000</xdr:colOff>
      <xdr:row>98</xdr:row>
      <xdr:rowOff>129490</xdr:rowOff>
    </xdr:to>
    <xdr:cxnSp macro="">
      <xdr:nvCxnSpPr>
        <xdr:cNvPr id="671" name="直線コネクタ 670"/>
        <xdr:cNvCxnSpPr/>
      </xdr:nvCxnSpPr>
      <xdr:spPr>
        <a:xfrm flipV="1">
          <a:off x="15481300" y="16879239"/>
          <a:ext cx="8382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143053</xdr:rowOff>
    </xdr:from>
    <xdr:to>
      <xdr:col>81</xdr:col>
      <xdr:colOff>50800</xdr:colOff>
      <xdr:row>98</xdr:row>
      <xdr:rowOff>129490</xdr:rowOff>
    </xdr:to>
    <xdr:cxnSp macro="">
      <xdr:nvCxnSpPr>
        <xdr:cNvPr id="674" name="直線コネクタ 673"/>
        <xdr:cNvCxnSpPr/>
      </xdr:nvCxnSpPr>
      <xdr:spPr>
        <a:xfrm>
          <a:off x="14592300" y="16773703"/>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143053</xdr:rowOff>
    </xdr:from>
    <xdr:to>
      <xdr:col>76</xdr:col>
      <xdr:colOff>114300</xdr:colOff>
      <xdr:row>98</xdr:row>
      <xdr:rowOff>89333</xdr:rowOff>
    </xdr:to>
    <xdr:cxnSp macro="">
      <xdr:nvCxnSpPr>
        <xdr:cNvPr id="677" name="直線コネクタ 676"/>
        <xdr:cNvCxnSpPr/>
      </xdr:nvCxnSpPr>
      <xdr:spPr>
        <a:xfrm flipV="1">
          <a:off x="13703300" y="16773703"/>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167208</xdr:rowOff>
    </xdr:from>
    <xdr:to>
      <xdr:col>71</xdr:col>
      <xdr:colOff>177800</xdr:colOff>
      <xdr:row>98</xdr:row>
      <xdr:rowOff>89333</xdr:rowOff>
    </xdr:to>
    <xdr:cxnSp macro="">
      <xdr:nvCxnSpPr>
        <xdr:cNvPr id="680" name="直線コネクタ 679"/>
        <xdr:cNvCxnSpPr/>
      </xdr:nvCxnSpPr>
      <xdr:spPr>
        <a:xfrm>
          <a:off x="12814300" y="16797858"/>
          <a:ext cx="889000" cy="9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26339</xdr:rowOff>
    </xdr:from>
    <xdr:to>
      <xdr:col>85</xdr:col>
      <xdr:colOff>177800</xdr:colOff>
      <xdr:row>98</xdr:row>
      <xdr:rowOff>127939</xdr:rowOff>
    </xdr:to>
    <xdr:sp macro="" textlink="">
      <xdr:nvSpPr>
        <xdr:cNvPr id="690" name="楕円 689"/>
        <xdr:cNvSpPr/>
      </xdr:nvSpPr>
      <xdr:spPr>
        <a:xfrm>
          <a:off x="162687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4766</xdr:rowOff>
    </xdr:from>
    <xdr:ext cx="469744" cy="259045"/>
    <xdr:sp macro="" textlink="">
      <xdr:nvSpPr>
        <xdr:cNvPr id="691" name="積立金該当値テキスト"/>
        <xdr:cNvSpPr txBox="1"/>
      </xdr:nvSpPr>
      <xdr:spPr>
        <a:xfrm>
          <a:off x="16370300" y="1680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78690</xdr:rowOff>
    </xdr:from>
    <xdr:to>
      <xdr:col>81</xdr:col>
      <xdr:colOff>101600</xdr:colOff>
      <xdr:row>99</xdr:row>
      <xdr:rowOff>8840</xdr:rowOff>
    </xdr:to>
    <xdr:sp macro="" textlink="">
      <xdr:nvSpPr>
        <xdr:cNvPr id="692" name="楕円 691"/>
        <xdr:cNvSpPr/>
      </xdr:nvSpPr>
      <xdr:spPr>
        <a:xfrm>
          <a:off x="15430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171417</xdr:rowOff>
    </xdr:from>
    <xdr:ext cx="469744" cy="259045"/>
    <xdr:sp macro="" textlink="">
      <xdr:nvSpPr>
        <xdr:cNvPr id="693" name="テキスト ボックス 692"/>
        <xdr:cNvSpPr txBox="1"/>
      </xdr:nvSpPr>
      <xdr:spPr>
        <a:xfrm>
          <a:off x="15246428" y="169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92253</xdr:rowOff>
    </xdr:from>
    <xdr:to>
      <xdr:col>76</xdr:col>
      <xdr:colOff>165100</xdr:colOff>
      <xdr:row>98</xdr:row>
      <xdr:rowOff>22403</xdr:rowOff>
    </xdr:to>
    <xdr:sp macro="" textlink="">
      <xdr:nvSpPr>
        <xdr:cNvPr id="694" name="楕円 693"/>
        <xdr:cNvSpPr/>
      </xdr:nvSpPr>
      <xdr:spPr>
        <a:xfrm>
          <a:off x="14541500" y="167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13530</xdr:rowOff>
    </xdr:from>
    <xdr:ext cx="469744" cy="259045"/>
    <xdr:sp macro="" textlink="">
      <xdr:nvSpPr>
        <xdr:cNvPr id="695" name="テキスト ボックス 694"/>
        <xdr:cNvSpPr txBox="1"/>
      </xdr:nvSpPr>
      <xdr:spPr>
        <a:xfrm>
          <a:off x="14357428" y="1681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38533</xdr:rowOff>
    </xdr:from>
    <xdr:to>
      <xdr:col>72</xdr:col>
      <xdr:colOff>38100</xdr:colOff>
      <xdr:row>98</xdr:row>
      <xdr:rowOff>140133</xdr:rowOff>
    </xdr:to>
    <xdr:sp macro="" textlink="">
      <xdr:nvSpPr>
        <xdr:cNvPr id="696" name="楕円 695"/>
        <xdr:cNvSpPr/>
      </xdr:nvSpPr>
      <xdr:spPr>
        <a:xfrm>
          <a:off x="13652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131260</xdr:rowOff>
    </xdr:from>
    <xdr:ext cx="469744" cy="259045"/>
    <xdr:sp macro="" textlink="">
      <xdr:nvSpPr>
        <xdr:cNvPr id="697" name="テキスト ボックス 696"/>
        <xdr:cNvSpPr txBox="1"/>
      </xdr:nvSpPr>
      <xdr:spPr>
        <a:xfrm>
          <a:off x="13468428" y="1693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116408</xdr:rowOff>
    </xdr:from>
    <xdr:to>
      <xdr:col>67</xdr:col>
      <xdr:colOff>101600</xdr:colOff>
      <xdr:row>98</xdr:row>
      <xdr:rowOff>46558</xdr:rowOff>
    </xdr:to>
    <xdr:sp macro="" textlink="">
      <xdr:nvSpPr>
        <xdr:cNvPr id="698" name="楕円 697"/>
        <xdr:cNvSpPr/>
      </xdr:nvSpPr>
      <xdr:spPr>
        <a:xfrm>
          <a:off x="12763500" y="167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37685</xdr:rowOff>
    </xdr:from>
    <xdr:ext cx="469744" cy="259045"/>
    <xdr:sp macro="" textlink="">
      <xdr:nvSpPr>
        <xdr:cNvPr id="699" name="テキスト ボックス 698"/>
        <xdr:cNvSpPr txBox="1"/>
      </xdr:nvSpPr>
      <xdr:spPr>
        <a:xfrm>
          <a:off x="12579428" y="168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30734</xdr:rowOff>
    </xdr:from>
    <xdr:to>
      <xdr:col>116</xdr:col>
      <xdr:colOff>63500</xdr:colOff>
      <xdr:row>38</xdr:row>
      <xdr:rowOff>20447</xdr:rowOff>
    </xdr:to>
    <xdr:cxnSp macro="">
      <xdr:nvCxnSpPr>
        <xdr:cNvPr id="728" name="直線コネクタ 727"/>
        <xdr:cNvCxnSpPr/>
      </xdr:nvCxnSpPr>
      <xdr:spPr>
        <a:xfrm>
          <a:off x="21323300" y="6374384"/>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77216</xdr:rowOff>
    </xdr:from>
    <xdr:to>
      <xdr:col>111</xdr:col>
      <xdr:colOff>177800</xdr:colOff>
      <xdr:row>37</xdr:row>
      <xdr:rowOff>30734</xdr:rowOff>
    </xdr:to>
    <xdr:cxnSp macro="">
      <xdr:nvCxnSpPr>
        <xdr:cNvPr id="731" name="直線コネクタ 730"/>
        <xdr:cNvCxnSpPr/>
      </xdr:nvCxnSpPr>
      <xdr:spPr>
        <a:xfrm>
          <a:off x="20434300" y="624941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77216</xdr:rowOff>
    </xdr:from>
    <xdr:to>
      <xdr:col>107</xdr:col>
      <xdr:colOff>50800</xdr:colOff>
      <xdr:row>37</xdr:row>
      <xdr:rowOff>25781</xdr:rowOff>
    </xdr:to>
    <xdr:cxnSp macro="">
      <xdr:nvCxnSpPr>
        <xdr:cNvPr id="734" name="直線コネクタ 733"/>
        <xdr:cNvCxnSpPr/>
      </xdr:nvCxnSpPr>
      <xdr:spPr>
        <a:xfrm flipV="1">
          <a:off x="19545300" y="624941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25781</xdr:rowOff>
    </xdr:from>
    <xdr:to>
      <xdr:col>102</xdr:col>
      <xdr:colOff>114300</xdr:colOff>
      <xdr:row>37</xdr:row>
      <xdr:rowOff>49022</xdr:rowOff>
    </xdr:to>
    <xdr:cxnSp macro="">
      <xdr:nvCxnSpPr>
        <xdr:cNvPr id="737" name="直線コネクタ 736"/>
        <xdr:cNvCxnSpPr/>
      </xdr:nvCxnSpPr>
      <xdr:spPr>
        <a:xfrm flipV="1">
          <a:off x="18656300" y="6369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141097</xdr:rowOff>
    </xdr:from>
    <xdr:to>
      <xdr:col>116</xdr:col>
      <xdr:colOff>114300</xdr:colOff>
      <xdr:row>38</xdr:row>
      <xdr:rowOff>71247</xdr:rowOff>
    </xdr:to>
    <xdr:sp macro="" textlink="">
      <xdr:nvSpPr>
        <xdr:cNvPr id="747" name="楕円 746"/>
        <xdr:cNvSpPr/>
      </xdr:nvSpPr>
      <xdr:spPr>
        <a:xfrm>
          <a:off x="221107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119524</xdr:rowOff>
    </xdr:from>
    <xdr:ext cx="469744" cy="259045"/>
    <xdr:sp macro="" textlink="">
      <xdr:nvSpPr>
        <xdr:cNvPr id="748" name="投資及び出資金該当値テキスト"/>
        <xdr:cNvSpPr txBox="1"/>
      </xdr:nvSpPr>
      <xdr:spPr>
        <a:xfrm>
          <a:off x="22212300" y="64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151384</xdr:rowOff>
    </xdr:from>
    <xdr:to>
      <xdr:col>112</xdr:col>
      <xdr:colOff>38100</xdr:colOff>
      <xdr:row>37</xdr:row>
      <xdr:rowOff>81534</xdr:rowOff>
    </xdr:to>
    <xdr:sp macro="" textlink="">
      <xdr:nvSpPr>
        <xdr:cNvPr id="749" name="楕円 748"/>
        <xdr:cNvSpPr/>
      </xdr:nvSpPr>
      <xdr:spPr>
        <a:xfrm>
          <a:off x="212725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72661</xdr:rowOff>
    </xdr:from>
    <xdr:ext cx="469744" cy="259045"/>
    <xdr:sp macro="" textlink="">
      <xdr:nvSpPr>
        <xdr:cNvPr id="750" name="テキスト ボックス 749"/>
        <xdr:cNvSpPr txBox="1"/>
      </xdr:nvSpPr>
      <xdr:spPr>
        <a:xfrm>
          <a:off x="21088428"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26416</xdr:rowOff>
    </xdr:from>
    <xdr:to>
      <xdr:col>107</xdr:col>
      <xdr:colOff>101600</xdr:colOff>
      <xdr:row>36</xdr:row>
      <xdr:rowOff>128016</xdr:rowOff>
    </xdr:to>
    <xdr:sp macro="" textlink="">
      <xdr:nvSpPr>
        <xdr:cNvPr id="751" name="楕円 750"/>
        <xdr:cNvSpPr/>
      </xdr:nvSpPr>
      <xdr:spPr>
        <a:xfrm>
          <a:off x="20383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119143</xdr:rowOff>
    </xdr:from>
    <xdr:ext cx="469744" cy="259045"/>
    <xdr:sp macro="" textlink="">
      <xdr:nvSpPr>
        <xdr:cNvPr id="752" name="テキスト ボックス 751"/>
        <xdr:cNvSpPr txBox="1"/>
      </xdr:nvSpPr>
      <xdr:spPr>
        <a:xfrm>
          <a:off x="20199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146431</xdr:rowOff>
    </xdr:from>
    <xdr:to>
      <xdr:col>102</xdr:col>
      <xdr:colOff>165100</xdr:colOff>
      <xdr:row>37</xdr:row>
      <xdr:rowOff>76581</xdr:rowOff>
    </xdr:to>
    <xdr:sp macro="" textlink="">
      <xdr:nvSpPr>
        <xdr:cNvPr id="753" name="楕円 752"/>
        <xdr:cNvSpPr/>
      </xdr:nvSpPr>
      <xdr:spPr>
        <a:xfrm>
          <a:off x="19494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67708</xdr:rowOff>
    </xdr:from>
    <xdr:ext cx="469744" cy="259045"/>
    <xdr:sp macro="" textlink="">
      <xdr:nvSpPr>
        <xdr:cNvPr id="754" name="テキスト ボックス 753"/>
        <xdr:cNvSpPr txBox="1"/>
      </xdr:nvSpPr>
      <xdr:spPr>
        <a:xfrm>
          <a:off x="19310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169672</xdr:rowOff>
    </xdr:from>
    <xdr:to>
      <xdr:col>98</xdr:col>
      <xdr:colOff>38100</xdr:colOff>
      <xdr:row>37</xdr:row>
      <xdr:rowOff>99822</xdr:rowOff>
    </xdr:to>
    <xdr:sp macro="" textlink="">
      <xdr:nvSpPr>
        <xdr:cNvPr id="755" name="楕円 754"/>
        <xdr:cNvSpPr/>
      </xdr:nvSpPr>
      <xdr:spPr>
        <a:xfrm>
          <a:off x="18605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90949</xdr:rowOff>
    </xdr:from>
    <xdr:ext cx="469744" cy="259045"/>
    <xdr:sp macro="" textlink="">
      <xdr:nvSpPr>
        <xdr:cNvPr id="756" name="テキスト ボックス 755"/>
        <xdr:cNvSpPr txBox="1"/>
      </xdr:nvSpPr>
      <xdr:spPr>
        <a:xfrm>
          <a:off x="18421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11936</xdr:rowOff>
    </xdr:from>
    <xdr:to>
      <xdr:col>116</xdr:col>
      <xdr:colOff>63500</xdr:colOff>
      <xdr:row>54</xdr:row>
      <xdr:rowOff>37081</xdr:rowOff>
    </xdr:to>
    <xdr:cxnSp macro="">
      <xdr:nvCxnSpPr>
        <xdr:cNvPr id="783" name="直線コネクタ 782"/>
        <xdr:cNvCxnSpPr/>
      </xdr:nvCxnSpPr>
      <xdr:spPr>
        <a:xfrm>
          <a:off x="21323300" y="9270236"/>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4"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130556</xdr:rowOff>
    </xdr:from>
    <xdr:to>
      <xdr:col>111</xdr:col>
      <xdr:colOff>177800</xdr:colOff>
      <xdr:row>54</xdr:row>
      <xdr:rowOff>11936</xdr:rowOff>
    </xdr:to>
    <xdr:cxnSp macro="">
      <xdr:nvCxnSpPr>
        <xdr:cNvPr id="786" name="直線コネクタ 785"/>
        <xdr:cNvCxnSpPr/>
      </xdr:nvCxnSpPr>
      <xdr:spPr>
        <a:xfrm>
          <a:off x="20434300" y="9217406"/>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8" name="テキスト ボックス 787"/>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82962</xdr:rowOff>
    </xdr:from>
    <xdr:to>
      <xdr:col>107</xdr:col>
      <xdr:colOff>50800</xdr:colOff>
      <xdr:row>53</xdr:row>
      <xdr:rowOff>130556</xdr:rowOff>
    </xdr:to>
    <xdr:cxnSp macro="">
      <xdr:nvCxnSpPr>
        <xdr:cNvPr id="789" name="直線コネクタ 788"/>
        <xdr:cNvCxnSpPr/>
      </xdr:nvCxnSpPr>
      <xdr:spPr>
        <a:xfrm>
          <a:off x="19545300" y="9169812"/>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91" name="テキスト ボックス 790"/>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80081</xdr:rowOff>
    </xdr:from>
    <xdr:to>
      <xdr:col>102</xdr:col>
      <xdr:colOff>114300</xdr:colOff>
      <xdr:row>53</xdr:row>
      <xdr:rowOff>82962</xdr:rowOff>
    </xdr:to>
    <xdr:cxnSp macro="">
      <xdr:nvCxnSpPr>
        <xdr:cNvPr id="792" name="直線コネクタ 791"/>
        <xdr:cNvCxnSpPr/>
      </xdr:nvCxnSpPr>
      <xdr:spPr>
        <a:xfrm>
          <a:off x="18656300" y="916693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4" name="テキスト ボックス 793"/>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6" name="テキスト ボックス 795"/>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157731</xdr:rowOff>
    </xdr:from>
    <xdr:to>
      <xdr:col>116</xdr:col>
      <xdr:colOff>114300</xdr:colOff>
      <xdr:row>54</xdr:row>
      <xdr:rowOff>87881</xdr:rowOff>
    </xdr:to>
    <xdr:sp macro="" textlink="">
      <xdr:nvSpPr>
        <xdr:cNvPr id="802" name="楕円 801"/>
        <xdr:cNvSpPr/>
      </xdr:nvSpPr>
      <xdr:spPr>
        <a:xfrm>
          <a:off x="22110700" y="92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9158</xdr:rowOff>
    </xdr:from>
    <xdr:ext cx="534377" cy="259045"/>
    <xdr:sp macro="" textlink="">
      <xdr:nvSpPr>
        <xdr:cNvPr id="803" name="貸付金該当値テキスト"/>
        <xdr:cNvSpPr txBox="1"/>
      </xdr:nvSpPr>
      <xdr:spPr>
        <a:xfrm>
          <a:off x="22212300" y="909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132586</xdr:rowOff>
    </xdr:from>
    <xdr:to>
      <xdr:col>112</xdr:col>
      <xdr:colOff>38100</xdr:colOff>
      <xdr:row>54</xdr:row>
      <xdr:rowOff>62736</xdr:rowOff>
    </xdr:to>
    <xdr:sp macro="" textlink="">
      <xdr:nvSpPr>
        <xdr:cNvPr id="804" name="楕円 803"/>
        <xdr:cNvSpPr/>
      </xdr:nvSpPr>
      <xdr:spPr>
        <a:xfrm>
          <a:off x="21272500" y="9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79263</xdr:rowOff>
    </xdr:from>
    <xdr:ext cx="534377" cy="259045"/>
    <xdr:sp macro="" textlink="">
      <xdr:nvSpPr>
        <xdr:cNvPr id="805" name="テキスト ボックス 804"/>
        <xdr:cNvSpPr txBox="1"/>
      </xdr:nvSpPr>
      <xdr:spPr>
        <a:xfrm>
          <a:off x="21056111" y="8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79756</xdr:rowOff>
    </xdr:from>
    <xdr:to>
      <xdr:col>107</xdr:col>
      <xdr:colOff>101600</xdr:colOff>
      <xdr:row>54</xdr:row>
      <xdr:rowOff>9906</xdr:rowOff>
    </xdr:to>
    <xdr:sp macro="" textlink="">
      <xdr:nvSpPr>
        <xdr:cNvPr id="806" name="楕円 805"/>
        <xdr:cNvSpPr/>
      </xdr:nvSpPr>
      <xdr:spPr>
        <a:xfrm>
          <a:off x="20383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26433</xdr:rowOff>
    </xdr:from>
    <xdr:ext cx="534377" cy="259045"/>
    <xdr:sp macro="" textlink="">
      <xdr:nvSpPr>
        <xdr:cNvPr id="807" name="テキスト ボックス 806"/>
        <xdr:cNvSpPr txBox="1"/>
      </xdr:nvSpPr>
      <xdr:spPr>
        <a:xfrm>
          <a:off x="20167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32162</xdr:rowOff>
    </xdr:from>
    <xdr:to>
      <xdr:col>102</xdr:col>
      <xdr:colOff>165100</xdr:colOff>
      <xdr:row>53</xdr:row>
      <xdr:rowOff>133762</xdr:rowOff>
    </xdr:to>
    <xdr:sp macro="" textlink="">
      <xdr:nvSpPr>
        <xdr:cNvPr id="808" name="楕円 807"/>
        <xdr:cNvSpPr/>
      </xdr:nvSpPr>
      <xdr:spPr>
        <a:xfrm>
          <a:off x="19494500" y="91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150289</xdr:rowOff>
    </xdr:from>
    <xdr:ext cx="534377" cy="259045"/>
    <xdr:sp macro="" textlink="">
      <xdr:nvSpPr>
        <xdr:cNvPr id="809" name="テキスト ボックス 808"/>
        <xdr:cNvSpPr txBox="1"/>
      </xdr:nvSpPr>
      <xdr:spPr>
        <a:xfrm>
          <a:off x="19278111" y="88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29281</xdr:rowOff>
    </xdr:from>
    <xdr:to>
      <xdr:col>98</xdr:col>
      <xdr:colOff>38100</xdr:colOff>
      <xdr:row>53</xdr:row>
      <xdr:rowOff>130881</xdr:rowOff>
    </xdr:to>
    <xdr:sp macro="" textlink="">
      <xdr:nvSpPr>
        <xdr:cNvPr id="810" name="楕円 809"/>
        <xdr:cNvSpPr/>
      </xdr:nvSpPr>
      <xdr:spPr>
        <a:xfrm>
          <a:off x="18605500" y="9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147408</xdr:rowOff>
    </xdr:from>
    <xdr:ext cx="534377" cy="259045"/>
    <xdr:sp macro="" textlink="">
      <xdr:nvSpPr>
        <xdr:cNvPr id="811" name="テキスト ボックス 810"/>
        <xdr:cNvSpPr txBox="1"/>
      </xdr:nvSpPr>
      <xdr:spPr>
        <a:xfrm>
          <a:off x="18389111" y="88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120223</xdr:rowOff>
    </xdr:from>
    <xdr:to>
      <xdr:col>116</xdr:col>
      <xdr:colOff>63500</xdr:colOff>
      <xdr:row>75</xdr:row>
      <xdr:rowOff>1443</xdr:rowOff>
    </xdr:to>
    <xdr:cxnSp macro="">
      <xdr:nvCxnSpPr>
        <xdr:cNvPr id="839" name="直線コネクタ 838"/>
        <xdr:cNvCxnSpPr/>
      </xdr:nvCxnSpPr>
      <xdr:spPr>
        <a:xfrm flipV="1">
          <a:off x="21323300" y="12807523"/>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0"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138923</xdr:rowOff>
    </xdr:from>
    <xdr:to>
      <xdr:col>111</xdr:col>
      <xdr:colOff>177800</xdr:colOff>
      <xdr:row>75</xdr:row>
      <xdr:rowOff>1443</xdr:rowOff>
    </xdr:to>
    <xdr:cxnSp macro="">
      <xdr:nvCxnSpPr>
        <xdr:cNvPr id="842" name="直線コネクタ 841"/>
        <xdr:cNvCxnSpPr/>
      </xdr:nvCxnSpPr>
      <xdr:spPr>
        <a:xfrm>
          <a:off x="20434300" y="1282622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138923</xdr:rowOff>
    </xdr:from>
    <xdr:to>
      <xdr:col>107</xdr:col>
      <xdr:colOff>50800</xdr:colOff>
      <xdr:row>75</xdr:row>
      <xdr:rowOff>60970</xdr:rowOff>
    </xdr:to>
    <xdr:cxnSp macro="">
      <xdr:nvCxnSpPr>
        <xdr:cNvPr id="845" name="直線コネクタ 844"/>
        <xdr:cNvCxnSpPr/>
      </xdr:nvCxnSpPr>
      <xdr:spPr>
        <a:xfrm flipV="1">
          <a:off x="19545300" y="12826223"/>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60970</xdr:rowOff>
    </xdr:from>
    <xdr:to>
      <xdr:col>102</xdr:col>
      <xdr:colOff>114300</xdr:colOff>
      <xdr:row>75</xdr:row>
      <xdr:rowOff>148524</xdr:rowOff>
    </xdr:to>
    <xdr:cxnSp macro="">
      <xdr:nvCxnSpPr>
        <xdr:cNvPr id="848" name="直線コネクタ 847"/>
        <xdr:cNvCxnSpPr/>
      </xdr:nvCxnSpPr>
      <xdr:spPr>
        <a:xfrm flipV="1">
          <a:off x="18656300" y="12919720"/>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69423</xdr:rowOff>
    </xdr:from>
    <xdr:to>
      <xdr:col>116</xdr:col>
      <xdr:colOff>114300</xdr:colOff>
      <xdr:row>74</xdr:row>
      <xdr:rowOff>171023</xdr:rowOff>
    </xdr:to>
    <xdr:sp macro="" textlink="">
      <xdr:nvSpPr>
        <xdr:cNvPr id="858" name="楕円 857"/>
        <xdr:cNvSpPr/>
      </xdr:nvSpPr>
      <xdr:spPr>
        <a:xfrm>
          <a:off x="22110700" y="127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92300</xdr:rowOff>
    </xdr:from>
    <xdr:ext cx="534377" cy="259045"/>
    <xdr:sp macro="" textlink="">
      <xdr:nvSpPr>
        <xdr:cNvPr id="859" name="繰出金該当値テキスト"/>
        <xdr:cNvSpPr txBox="1"/>
      </xdr:nvSpPr>
      <xdr:spPr>
        <a:xfrm>
          <a:off x="22212300" y="126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122093</xdr:rowOff>
    </xdr:from>
    <xdr:to>
      <xdr:col>112</xdr:col>
      <xdr:colOff>38100</xdr:colOff>
      <xdr:row>75</xdr:row>
      <xdr:rowOff>52243</xdr:rowOff>
    </xdr:to>
    <xdr:sp macro="" textlink="">
      <xdr:nvSpPr>
        <xdr:cNvPr id="860" name="楕円 859"/>
        <xdr:cNvSpPr/>
      </xdr:nvSpPr>
      <xdr:spPr>
        <a:xfrm>
          <a:off x="21272500" y="128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43370</xdr:rowOff>
    </xdr:from>
    <xdr:ext cx="534377" cy="259045"/>
    <xdr:sp macro="" textlink="">
      <xdr:nvSpPr>
        <xdr:cNvPr id="861" name="テキスト ボックス 860"/>
        <xdr:cNvSpPr txBox="1"/>
      </xdr:nvSpPr>
      <xdr:spPr>
        <a:xfrm>
          <a:off x="21056111" y="129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88123</xdr:rowOff>
    </xdr:from>
    <xdr:to>
      <xdr:col>107</xdr:col>
      <xdr:colOff>101600</xdr:colOff>
      <xdr:row>75</xdr:row>
      <xdr:rowOff>18273</xdr:rowOff>
    </xdr:to>
    <xdr:sp macro="" textlink="">
      <xdr:nvSpPr>
        <xdr:cNvPr id="862" name="楕円 861"/>
        <xdr:cNvSpPr/>
      </xdr:nvSpPr>
      <xdr:spPr>
        <a:xfrm>
          <a:off x="20383500" y="12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9400</xdr:rowOff>
    </xdr:from>
    <xdr:ext cx="534377" cy="259045"/>
    <xdr:sp macro="" textlink="">
      <xdr:nvSpPr>
        <xdr:cNvPr id="863" name="テキスト ボックス 862"/>
        <xdr:cNvSpPr txBox="1"/>
      </xdr:nvSpPr>
      <xdr:spPr>
        <a:xfrm>
          <a:off x="20167111" y="128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10170</xdr:rowOff>
    </xdr:from>
    <xdr:to>
      <xdr:col>102</xdr:col>
      <xdr:colOff>165100</xdr:colOff>
      <xdr:row>75</xdr:row>
      <xdr:rowOff>111770</xdr:rowOff>
    </xdr:to>
    <xdr:sp macro="" textlink="">
      <xdr:nvSpPr>
        <xdr:cNvPr id="864" name="楕円 863"/>
        <xdr:cNvSpPr/>
      </xdr:nvSpPr>
      <xdr:spPr>
        <a:xfrm>
          <a:off x="19494500" y="128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102897</xdr:rowOff>
    </xdr:from>
    <xdr:ext cx="534377" cy="259045"/>
    <xdr:sp macro="" textlink="">
      <xdr:nvSpPr>
        <xdr:cNvPr id="865" name="テキスト ボックス 864"/>
        <xdr:cNvSpPr txBox="1"/>
      </xdr:nvSpPr>
      <xdr:spPr>
        <a:xfrm>
          <a:off x="19278111" y="129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97724</xdr:rowOff>
    </xdr:from>
    <xdr:to>
      <xdr:col>98</xdr:col>
      <xdr:colOff>38100</xdr:colOff>
      <xdr:row>76</xdr:row>
      <xdr:rowOff>27874</xdr:rowOff>
    </xdr:to>
    <xdr:sp macro="" textlink="">
      <xdr:nvSpPr>
        <xdr:cNvPr id="866" name="楕円 865"/>
        <xdr:cNvSpPr/>
      </xdr:nvSpPr>
      <xdr:spPr>
        <a:xfrm>
          <a:off x="18605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19001</xdr:rowOff>
    </xdr:from>
    <xdr:ext cx="534377" cy="259045"/>
    <xdr:sp macro="" textlink="">
      <xdr:nvSpPr>
        <xdr:cNvPr id="867" name="テキスト ボックス 866"/>
        <xdr:cNvSpPr txBox="1"/>
      </xdr:nvSpPr>
      <xdr:spPr>
        <a:xfrm>
          <a:off x="18389111" y="13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495,062</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円となっている。主な構成項目のうち、人件費や物件費はそれぞれ住民一人当たり</a:t>
          </a:r>
          <a:r>
            <a:rPr kumimoji="1" lang="en-US" altLang="ja-JP" sz="1300">
              <a:latin typeface="ＭＳ Ｐゴシック" panose="020B0600070205080204" pitchFamily="50" charset="-128"/>
              <a:ea typeface="ＭＳ Ｐゴシック" panose="020B0600070205080204" pitchFamily="50" charset="-128"/>
            </a:rPr>
            <a:t>83,871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43,802</a:t>
          </a:r>
          <a:r>
            <a:rPr kumimoji="1" lang="ja-JP" altLang="en-US" sz="1300">
              <a:latin typeface="ＭＳ Ｐゴシック" panose="020B0600070205080204" pitchFamily="50" charset="-128"/>
              <a:ea typeface="ＭＳ Ｐゴシック" panose="020B0600070205080204" pitchFamily="50" charset="-128"/>
            </a:rPr>
            <a:t>円となっており、類似団体中一人当たりコストは低く推移している。特に人件費については、県費負担教職員の権限移譲に伴い前年より増となっているが、引き続き、限られた人材の効率的・効果的な職員配置に努めるとともに、人事委員会勧告に基づく給与改定により職員給料は減少</a:t>
          </a:r>
          <a:r>
            <a:rPr kumimoji="1" lang="ja-JP" altLang="en-US" sz="1300">
              <a:latin typeface="ＭＳ ゴシック" panose="020B0609070205080204" pitchFamily="49" charset="-128"/>
              <a:ea typeface="ＭＳ ゴシック" panose="020B0609070205080204" pitchFamily="49" charset="-128"/>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県費負担教職員除く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latin typeface="ＭＳ Ｐゴシック" panose="020B0600070205080204" pitchFamily="50" charset="-128"/>
              <a:ea typeface="ＭＳ Ｐゴシック" panose="020B0600070205080204" pitchFamily="50" charset="-128"/>
            </a:rPr>
            <a:t>給料は平成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億円の減）し、退職者数も減少しており、総額では平成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億円減少（県費負担教職員除く）していることが要因である。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一方、維持補修費については住民一人当たり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16,135</a:t>
          </a:r>
          <a:r>
            <a:rPr kumimoji="1" lang="ja-JP" altLang="en-US" sz="1300">
              <a:latin typeface="ＭＳ Ｐゴシック" panose="020B0600070205080204" pitchFamily="50" charset="-128"/>
              <a:ea typeface="ＭＳ Ｐゴシック" panose="020B0600070205080204" pitchFamily="50" charset="-128"/>
            </a:rPr>
            <a:t>円と類似団体中最も高くなっているが、他類似団体ではほとんど行われてない除雪費が含まれていることが要因であり、直近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年の決算額は平成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年度から順に</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また、扶助費についても住民一人当たり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149,010</a:t>
          </a:r>
          <a:r>
            <a:rPr kumimoji="1" lang="ja-JP" altLang="en-US" sz="1300">
              <a:latin typeface="ＭＳ Ｐゴシック" panose="020B0600070205080204" pitchFamily="50" charset="-128"/>
              <a:ea typeface="ＭＳ Ｐゴシック" panose="020B0600070205080204" pitchFamily="50" charset="-128"/>
            </a:rPr>
            <a:t>円と類似団体中２位と負担が大きくなっており、平成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17,959</a:t>
          </a:r>
          <a:r>
            <a:rPr kumimoji="1" lang="ja-JP" altLang="en-US" sz="1300">
              <a:latin typeface="ＭＳ Ｐゴシック" panose="020B0600070205080204" pitchFamily="50" charset="-128"/>
              <a:ea typeface="ＭＳ Ｐゴシック" panose="020B0600070205080204" pitchFamily="50" charset="-128"/>
            </a:rPr>
            <a:t>円）の増となっている。これは、近年の厳しい社会情勢や高齢化、障がい者施策の充実等による社会福祉費や児童福祉費の増加傾向に変化が見られず、高い水準で推移していることが要因である（平成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億円の増）。今後も、少子高齢化等により財政需要はさらに拡大することが想定されるが、将来世代に過度の負担を残さない持続可能な財政運営に努めていく。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1,952,348
1,940,035
1,121.26
980,747,975
966,533,376
7,580,084
509,473,410
1,049,617,206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170724</xdr:rowOff>
    </xdr:from>
    <xdr:to>
      <xdr:col>24</xdr:col>
      <xdr:colOff>63500</xdr:colOff>
      <xdr:row>38</xdr:row>
      <xdr:rowOff>31931</xdr:rowOff>
    </xdr:to>
    <xdr:cxnSp macro="">
      <xdr:nvCxnSpPr>
        <xdr:cNvPr id="63" name="直線コネクタ 62"/>
        <xdr:cNvCxnSpPr/>
      </xdr:nvCxnSpPr>
      <xdr:spPr>
        <a:xfrm flipV="1">
          <a:off x="3797300" y="65143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79284</xdr:rowOff>
    </xdr:from>
    <xdr:to>
      <xdr:col>19</xdr:col>
      <xdr:colOff>177800</xdr:colOff>
      <xdr:row>38</xdr:row>
      <xdr:rowOff>31931</xdr:rowOff>
    </xdr:to>
    <xdr:cxnSp macro="">
      <xdr:nvCxnSpPr>
        <xdr:cNvPr id="66" name="直線コネクタ 65"/>
        <xdr:cNvCxnSpPr/>
      </xdr:nvCxnSpPr>
      <xdr:spPr>
        <a:xfrm>
          <a:off x="2908300" y="6422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79284</xdr:rowOff>
    </xdr:from>
    <xdr:to>
      <xdr:col>15</xdr:col>
      <xdr:colOff>50800</xdr:colOff>
      <xdr:row>37</xdr:row>
      <xdr:rowOff>144599</xdr:rowOff>
    </xdr:to>
    <xdr:cxnSp macro="">
      <xdr:nvCxnSpPr>
        <xdr:cNvPr id="69" name="直線コネクタ 68"/>
        <xdr:cNvCxnSpPr/>
      </xdr:nvCxnSpPr>
      <xdr:spPr>
        <a:xfrm flipV="1">
          <a:off x="2019300" y="6422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158041</xdr:rowOff>
    </xdr:from>
    <xdr:ext cx="469744" cy="259045"/>
    <xdr:sp macro="" textlink="">
      <xdr:nvSpPr>
        <xdr:cNvPr id="71" name="テキスト ボックス 70"/>
        <xdr:cNvSpPr txBox="1"/>
      </xdr:nvSpPr>
      <xdr:spPr>
        <a:xfrm>
          <a:off x="2673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144599</xdr:rowOff>
    </xdr:from>
    <xdr:to>
      <xdr:col>10</xdr:col>
      <xdr:colOff>114300</xdr:colOff>
      <xdr:row>37</xdr:row>
      <xdr:rowOff>147864</xdr:rowOff>
    </xdr:to>
    <xdr:cxnSp macro="">
      <xdr:nvCxnSpPr>
        <xdr:cNvPr id="72" name="直線コネクタ 71"/>
        <xdr:cNvCxnSpPr/>
      </xdr:nvCxnSpPr>
      <xdr:spPr>
        <a:xfrm flipV="1">
          <a:off x="1130300" y="6488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119924</xdr:rowOff>
    </xdr:from>
    <xdr:to>
      <xdr:col>24</xdr:col>
      <xdr:colOff>114300</xdr:colOff>
      <xdr:row>38</xdr:row>
      <xdr:rowOff>50074</xdr:rowOff>
    </xdr:to>
    <xdr:sp macro="" textlink="">
      <xdr:nvSpPr>
        <xdr:cNvPr id="82" name="楕円 81"/>
        <xdr:cNvSpPr/>
      </xdr:nvSpPr>
      <xdr:spPr>
        <a:xfrm>
          <a:off x="4584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98351</xdr:rowOff>
    </xdr:from>
    <xdr:ext cx="378565" cy="259045"/>
    <xdr:sp macro="" textlink="">
      <xdr:nvSpPr>
        <xdr:cNvPr id="83" name="議会費該当値テキスト"/>
        <xdr:cNvSpPr txBox="1"/>
      </xdr:nvSpPr>
      <xdr:spPr>
        <a:xfrm>
          <a:off x="4686300" y="644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152581</xdr:rowOff>
    </xdr:from>
    <xdr:to>
      <xdr:col>20</xdr:col>
      <xdr:colOff>38100</xdr:colOff>
      <xdr:row>38</xdr:row>
      <xdr:rowOff>82731</xdr:rowOff>
    </xdr:to>
    <xdr:sp macro="" textlink="">
      <xdr:nvSpPr>
        <xdr:cNvPr id="84" name="楕円 83"/>
        <xdr:cNvSpPr/>
      </xdr:nvSpPr>
      <xdr:spPr>
        <a:xfrm>
          <a:off x="3746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73858</xdr:rowOff>
    </xdr:from>
    <xdr:ext cx="378565" cy="259045"/>
    <xdr:sp macro="" textlink="">
      <xdr:nvSpPr>
        <xdr:cNvPr id="85" name="テキスト ボックス 84"/>
        <xdr:cNvSpPr txBox="1"/>
      </xdr:nvSpPr>
      <xdr:spPr>
        <a:xfrm>
          <a:off x="3608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28484</xdr:rowOff>
    </xdr:from>
    <xdr:to>
      <xdr:col>15</xdr:col>
      <xdr:colOff>101600</xdr:colOff>
      <xdr:row>37</xdr:row>
      <xdr:rowOff>130084</xdr:rowOff>
    </xdr:to>
    <xdr:sp macro="" textlink="">
      <xdr:nvSpPr>
        <xdr:cNvPr id="86" name="楕円 85"/>
        <xdr:cNvSpPr/>
      </xdr:nvSpPr>
      <xdr:spPr>
        <a:xfrm>
          <a:off x="2857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121211</xdr:rowOff>
    </xdr:from>
    <xdr:ext cx="469744" cy="259045"/>
    <xdr:sp macro="" textlink="">
      <xdr:nvSpPr>
        <xdr:cNvPr id="87" name="テキスト ボックス 86"/>
        <xdr:cNvSpPr txBox="1"/>
      </xdr:nvSpPr>
      <xdr:spPr>
        <a:xfrm>
          <a:off x="2673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93799</xdr:rowOff>
    </xdr:from>
    <xdr:to>
      <xdr:col>10</xdr:col>
      <xdr:colOff>165100</xdr:colOff>
      <xdr:row>38</xdr:row>
      <xdr:rowOff>23949</xdr:rowOff>
    </xdr:to>
    <xdr:sp macro="" textlink="">
      <xdr:nvSpPr>
        <xdr:cNvPr id="88" name="楕円 87"/>
        <xdr:cNvSpPr/>
      </xdr:nvSpPr>
      <xdr:spPr>
        <a:xfrm>
          <a:off x="1968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15076</xdr:rowOff>
    </xdr:from>
    <xdr:ext cx="378565" cy="259045"/>
    <xdr:sp macro="" textlink="">
      <xdr:nvSpPr>
        <xdr:cNvPr id="89" name="テキスト ボックス 88"/>
        <xdr:cNvSpPr txBox="1"/>
      </xdr:nvSpPr>
      <xdr:spPr>
        <a:xfrm>
          <a:off x="18300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97064</xdr:rowOff>
    </xdr:from>
    <xdr:to>
      <xdr:col>6</xdr:col>
      <xdr:colOff>38100</xdr:colOff>
      <xdr:row>38</xdr:row>
      <xdr:rowOff>27214</xdr:rowOff>
    </xdr:to>
    <xdr:sp macro="" textlink="">
      <xdr:nvSpPr>
        <xdr:cNvPr id="90" name="楕円 89"/>
        <xdr:cNvSpPr/>
      </xdr:nvSpPr>
      <xdr:spPr>
        <a:xfrm>
          <a:off x="1079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18342</xdr:rowOff>
    </xdr:from>
    <xdr:ext cx="378565" cy="259045"/>
    <xdr:sp macro="" textlink="">
      <xdr:nvSpPr>
        <xdr:cNvPr id="91" name="テキスト ボックス 90"/>
        <xdr:cNvSpPr txBox="1"/>
      </xdr:nvSpPr>
      <xdr:spPr>
        <a:xfrm>
          <a:off x="941017"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27457</xdr:rowOff>
    </xdr:from>
    <xdr:to>
      <xdr:col>24</xdr:col>
      <xdr:colOff>63500</xdr:colOff>
      <xdr:row>58</xdr:row>
      <xdr:rowOff>15067</xdr:rowOff>
    </xdr:to>
    <xdr:cxnSp macro="">
      <xdr:nvCxnSpPr>
        <xdr:cNvPr id="119" name="直線コネクタ 118"/>
        <xdr:cNvCxnSpPr/>
      </xdr:nvCxnSpPr>
      <xdr:spPr>
        <a:xfrm>
          <a:off x="3797300" y="9800107"/>
          <a:ext cx="8382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137231</xdr:rowOff>
    </xdr:from>
    <xdr:to>
      <xdr:col>19</xdr:col>
      <xdr:colOff>177800</xdr:colOff>
      <xdr:row>57</xdr:row>
      <xdr:rowOff>27457</xdr:rowOff>
    </xdr:to>
    <xdr:cxnSp macro="">
      <xdr:nvCxnSpPr>
        <xdr:cNvPr id="122" name="直線コネクタ 121"/>
        <xdr:cNvCxnSpPr/>
      </xdr:nvCxnSpPr>
      <xdr:spPr>
        <a:xfrm>
          <a:off x="2908300" y="9738431"/>
          <a:ext cx="8890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137231</xdr:rowOff>
    </xdr:from>
    <xdr:to>
      <xdr:col>15</xdr:col>
      <xdr:colOff>50800</xdr:colOff>
      <xdr:row>56</xdr:row>
      <xdr:rowOff>137780</xdr:rowOff>
    </xdr:to>
    <xdr:cxnSp macro="">
      <xdr:nvCxnSpPr>
        <xdr:cNvPr id="125" name="直線コネクタ 124"/>
        <xdr:cNvCxnSpPr/>
      </xdr:nvCxnSpPr>
      <xdr:spPr>
        <a:xfrm flipV="1">
          <a:off x="2019300" y="97384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41951</xdr:rowOff>
    </xdr:from>
    <xdr:to>
      <xdr:col>10</xdr:col>
      <xdr:colOff>114300</xdr:colOff>
      <xdr:row>56</xdr:row>
      <xdr:rowOff>137780</xdr:rowOff>
    </xdr:to>
    <xdr:cxnSp macro="">
      <xdr:nvCxnSpPr>
        <xdr:cNvPr id="128" name="直線コネクタ 127"/>
        <xdr:cNvCxnSpPr/>
      </xdr:nvCxnSpPr>
      <xdr:spPr>
        <a:xfrm>
          <a:off x="1130300" y="9643151"/>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135717</xdr:rowOff>
    </xdr:from>
    <xdr:to>
      <xdr:col>24</xdr:col>
      <xdr:colOff>114300</xdr:colOff>
      <xdr:row>58</xdr:row>
      <xdr:rowOff>65867</xdr:rowOff>
    </xdr:to>
    <xdr:sp macro="" textlink="">
      <xdr:nvSpPr>
        <xdr:cNvPr id="138" name="楕円 137"/>
        <xdr:cNvSpPr/>
      </xdr:nvSpPr>
      <xdr:spPr>
        <a:xfrm>
          <a:off x="4584700" y="99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50644</xdr:rowOff>
    </xdr:from>
    <xdr:ext cx="534377" cy="259045"/>
    <xdr:sp macro="" textlink="">
      <xdr:nvSpPr>
        <xdr:cNvPr id="139" name="総務費該当値テキスト"/>
        <xdr:cNvSpPr txBox="1"/>
      </xdr:nvSpPr>
      <xdr:spPr>
        <a:xfrm>
          <a:off x="4686300" y="982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148107</xdr:rowOff>
    </xdr:from>
    <xdr:to>
      <xdr:col>20</xdr:col>
      <xdr:colOff>38100</xdr:colOff>
      <xdr:row>57</xdr:row>
      <xdr:rowOff>78257</xdr:rowOff>
    </xdr:to>
    <xdr:sp macro="" textlink="">
      <xdr:nvSpPr>
        <xdr:cNvPr id="140" name="楕円 139"/>
        <xdr:cNvSpPr/>
      </xdr:nvSpPr>
      <xdr:spPr>
        <a:xfrm>
          <a:off x="37465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69384</xdr:rowOff>
    </xdr:from>
    <xdr:ext cx="534377" cy="259045"/>
    <xdr:sp macro="" textlink="">
      <xdr:nvSpPr>
        <xdr:cNvPr id="141" name="テキスト ボックス 140"/>
        <xdr:cNvSpPr txBox="1"/>
      </xdr:nvSpPr>
      <xdr:spPr>
        <a:xfrm>
          <a:off x="3530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86431</xdr:rowOff>
    </xdr:from>
    <xdr:to>
      <xdr:col>15</xdr:col>
      <xdr:colOff>101600</xdr:colOff>
      <xdr:row>57</xdr:row>
      <xdr:rowOff>16581</xdr:rowOff>
    </xdr:to>
    <xdr:sp macro="" textlink="">
      <xdr:nvSpPr>
        <xdr:cNvPr id="142" name="楕円 141"/>
        <xdr:cNvSpPr/>
      </xdr:nvSpPr>
      <xdr:spPr>
        <a:xfrm>
          <a:off x="2857500" y="9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7708</xdr:rowOff>
    </xdr:from>
    <xdr:ext cx="534377" cy="259045"/>
    <xdr:sp macro="" textlink="">
      <xdr:nvSpPr>
        <xdr:cNvPr id="143" name="テキスト ボックス 142"/>
        <xdr:cNvSpPr txBox="1"/>
      </xdr:nvSpPr>
      <xdr:spPr>
        <a:xfrm>
          <a:off x="2641111" y="9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86980</xdr:rowOff>
    </xdr:from>
    <xdr:to>
      <xdr:col>10</xdr:col>
      <xdr:colOff>165100</xdr:colOff>
      <xdr:row>57</xdr:row>
      <xdr:rowOff>17130</xdr:rowOff>
    </xdr:to>
    <xdr:sp macro="" textlink="">
      <xdr:nvSpPr>
        <xdr:cNvPr id="144" name="楕円 143"/>
        <xdr:cNvSpPr/>
      </xdr:nvSpPr>
      <xdr:spPr>
        <a:xfrm>
          <a:off x="19685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8257</xdr:rowOff>
    </xdr:from>
    <xdr:ext cx="534377" cy="259045"/>
    <xdr:sp macro="" textlink="">
      <xdr:nvSpPr>
        <xdr:cNvPr id="145" name="テキスト ボックス 144"/>
        <xdr:cNvSpPr txBox="1"/>
      </xdr:nvSpPr>
      <xdr:spPr>
        <a:xfrm>
          <a:off x="1752111" y="9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162601</xdr:rowOff>
    </xdr:from>
    <xdr:to>
      <xdr:col>6</xdr:col>
      <xdr:colOff>38100</xdr:colOff>
      <xdr:row>56</xdr:row>
      <xdr:rowOff>92751</xdr:rowOff>
    </xdr:to>
    <xdr:sp macro="" textlink="">
      <xdr:nvSpPr>
        <xdr:cNvPr id="146" name="楕円 145"/>
        <xdr:cNvSpPr/>
      </xdr:nvSpPr>
      <xdr:spPr>
        <a:xfrm>
          <a:off x="1079500" y="95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83878</xdr:rowOff>
    </xdr:from>
    <xdr:ext cx="534377" cy="259045"/>
    <xdr:sp macro="" textlink="">
      <xdr:nvSpPr>
        <xdr:cNvPr id="147" name="テキスト ボックス 146"/>
        <xdr:cNvSpPr txBox="1"/>
      </xdr:nvSpPr>
      <xdr:spPr>
        <a:xfrm>
          <a:off x="863111" y="96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150509</xdr:rowOff>
    </xdr:from>
    <xdr:to>
      <xdr:col>24</xdr:col>
      <xdr:colOff>63500</xdr:colOff>
      <xdr:row>74</xdr:row>
      <xdr:rowOff>5588</xdr:rowOff>
    </xdr:to>
    <xdr:cxnSp macro="">
      <xdr:nvCxnSpPr>
        <xdr:cNvPr id="179" name="直線コネクタ 178"/>
        <xdr:cNvCxnSpPr/>
      </xdr:nvCxnSpPr>
      <xdr:spPr>
        <a:xfrm>
          <a:off x="3797300" y="12666359"/>
          <a:ext cx="8382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150509</xdr:rowOff>
    </xdr:from>
    <xdr:to>
      <xdr:col>19</xdr:col>
      <xdr:colOff>177800</xdr:colOff>
      <xdr:row>74</xdr:row>
      <xdr:rowOff>87830</xdr:rowOff>
    </xdr:to>
    <xdr:cxnSp macro="">
      <xdr:nvCxnSpPr>
        <xdr:cNvPr id="182" name="直線コネクタ 181"/>
        <xdr:cNvCxnSpPr/>
      </xdr:nvCxnSpPr>
      <xdr:spPr>
        <a:xfrm flipV="1">
          <a:off x="2908300" y="12666359"/>
          <a:ext cx="8890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87830</xdr:rowOff>
    </xdr:from>
    <xdr:to>
      <xdr:col>15</xdr:col>
      <xdr:colOff>50800</xdr:colOff>
      <xdr:row>75</xdr:row>
      <xdr:rowOff>2888</xdr:rowOff>
    </xdr:to>
    <xdr:cxnSp macro="">
      <xdr:nvCxnSpPr>
        <xdr:cNvPr id="185" name="直線コネクタ 184"/>
        <xdr:cNvCxnSpPr/>
      </xdr:nvCxnSpPr>
      <xdr:spPr>
        <a:xfrm flipV="1">
          <a:off x="2019300" y="12775130"/>
          <a:ext cx="8890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2888</xdr:rowOff>
    </xdr:from>
    <xdr:to>
      <xdr:col>10</xdr:col>
      <xdr:colOff>114300</xdr:colOff>
      <xdr:row>75</xdr:row>
      <xdr:rowOff>94568</xdr:rowOff>
    </xdr:to>
    <xdr:cxnSp macro="">
      <xdr:nvCxnSpPr>
        <xdr:cNvPr id="188" name="直線コネクタ 187"/>
        <xdr:cNvCxnSpPr/>
      </xdr:nvCxnSpPr>
      <xdr:spPr>
        <a:xfrm flipV="1">
          <a:off x="1130300" y="12861638"/>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126238</xdr:rowOff>
    </xdr:from>
    <xdr:to>
      <xdr:col>24</xdr:col>
      <xdr:colOff>114300</xdr:colOff>
      <xdr:row>74</xdr:row>
      <xdr:rowOff>56388</xdr:rowOff>
    </xdr:to>
    <xdr:sp macro="" textlink="">
      <xdr:nvSpPr>
        <xdr:cNvPr id="198" name="楕円 197"/>
        <xdr:cNvSpPr/>
      </xdr:nvSpPr>
      <xdr:spPr>
        <a:xfrm>
          <a:off x="45847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149115</xdr:rowOff>
    </xdr:from>
    <xdr:ext cx="599010" cy="259045"/>
    <xdr:sp macro="" textlink="">
      <xdr:nvSpPr>
        <xdr:cNvPr id="199" name="民生費該当値テキスト"/>
        <xdr:cNvSpPr txBox="1"/>
      </xdr:nvSpPr>
      <xdr:spPr>
        <a:xfrm>
          <a:off x="4686300" y="124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99709</xdr:rowOff>
    </xdr:from>
    <xdr:to>
      <xdr:col>20</xdr:col>
      <xdr:colOff>38100</xdr:colOff>
      <xdr:row>74</xdr:row>
      <xdr:rowOff>29859</xdr:rowOff>
    </xdr:to>
    <xdr:sp macro="" textlink="">
      <xdr:nvSpPr>
        <xdr:cNvPr id="200" name="楕円 199"/>
        <xdr:cNvSpPr/>
      </xdr:nvSpPr>
      <xdr:spPr>
        <a:xfrm>
          <a:off x="3746500" y="126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46386</xdr:rowOff>
    </xdr:from>
    <xdr:ext cx="599010" cy="259045"/>
    <xdr:sp macro="" textlink="">
      <xdr:nvSpPr>
        <xdr:cNvPr id="201" name="テキスト ボックス 200"/>
        <xdr:cNvSpPr txBox="1"/>
      </xdr:nvSpPr>
      <xdr:spPr>
        <a:xfrm>
          <a:off x="3497795" y="1239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37030</xdr:rowOff>
    </xdr:from>
    <xdr:to>
      <xdr:col>15</xdr:col>
      <xdr:colOff>101600</xdr:colOff>
      <xdr:row>74</xdr:row>
      <xdr:rowOff>138630</xdr:rowOff>
    </xdr:to>
    <xdr:sp macro="" textlink="">
      <xdr:nvSpPr>
        <xdr:cNvPr id="202" name="楕円 201"/>
        <xdr:cNvSpPr/>
      </xdr:nvSpPr>
      <xdr:spPr>
        <a:xfrm>
          <a:off x="2857500" y="12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155157</xdr:rowOff>
    </xdr:from>
    <xdr:ext cx="599010" cy="259045"/>
    <xdr:sp macro="" textlink="">
      <xdr:nvSpPr>
        <xdr:cNvPr id="203" name="テキスト ボックス 202"/>
        <xdr:cNvSpPr txBox="1"/>
      </xdr:nvSpPr>
      <xdr:spPr>
        <a:xfrm>
          <a:off x="2608795" y="1249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123538</xdr:rowOff>
    </xdr:from>
    <xdr:to>
      <xdr:col>10</xdr:col>
      <xdr:colOff>165100</xdr:colOff>
      <xdr:row>75</xdr:row>
      <xdr:rowOff>53688</xdr:rowOff>
    </xdr:to>
    <xdr:sp macro="" textlink="">
      <xdr:nvSpPr>
        <xdr:cNvPr id="204" name="楕円 203"/>
        <xdr:cNvSpPr/>
      </xdr:nvSpPr>
      <xdr:spPr>
        <a:xfrm>
          <a:off x="1968500" y="128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70215</xdr:rowOff>
    </xdr:from>
    <xdr:ext cx="599010" cy="259045"/>
    <xdr:sp macro="" textlink="">
      <xdr:nvSpPr>
        <xdr:cNvPr id="205" name="テキスト ボックス 204"/>
        <xdr:cNvSpPr txBox="1"/>
      </xdr:nvSpPr>
      <xdr:spPr>
        <a:xfrm>
          <a:off x="1719795" y="125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43768</xdr:rowOff>
    </xdr:from>
    <xdr:to>
      <xdr:col>6</xdr:col>
      <xdr:colOff>38100</xdr:colOff>
      <xdr:row>75</xdr:row>
      <xdr:rowOff>145368</xdr:rowOff>
    </xdr:to>
    <xdr:sp macro="" textlink="">
      <xdr:nvSpPr>
        <xdr:cNvPr id="206" name="楕円 205"/>
        <xdr:cNvSpPr/>
      </xdr:nvSpPr>
      <xdr:spPr>
        <a:xfrm>
          <a:off x="1079500" y="129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161895</xdr:rowOff>
    </xdr:from>
    <xdr:ext cx="599010" cy="259045"/>
    <xdr:sp macro="" textlink="">
      <xdr:nvSpPr>
        <xdr:cNvPr id="207" name="テキスト ボックス 206"/>
        <xdr:cNvSpPr txBox="1"/>
      </xdr:nvSpPr>
      <xdr:spPr>
        <a:xfrm>
          <a:off x="830795" y="1267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136663</xdr:rowOff>
    </xdr:from>
    <xdr:to>
      <xdr:col>24</xdr:col>
      <xdr:colOff>63500</xdr:colOff>
      <xdr:row>98</xdr:row>
      <xdr:rowOff>168830</xdr:rowOff>
    </xdr:to>
    <xdr:cxnSp macro="">
      <xdr:nvCxnSpPr>
        <xdr:cNvPr id="239" name="直線コネクタ 238"/>
        <xdr:cNvCxnSpPr/>
      </xdr:nvCxnSpPr>
      <xdr:spPr>
        <a:xfrm flipV="1">
          <a:off x="3797300" y="16938763"/>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156420</xdr:rowOff>
    </xdr:from>
    <xdr:to>
      <xdr:col>19</xdr:col>
      <xdr:colOff>177800</xdr:colOff>
      <xdr:row>98</xdr:row>
      <xdr:rowOff>168830</xdr:rowOff>
    </xdr:to>
    <xdr:cxnSp macro="">
      <xdr:nvCxnSpPr>
        <xdr:cNvPr id="242" name="直線コネクタ 241"/>
        <xdr:cNvCxnSpPr/>
      </xdr:nvCxnSpPr>
      <xdr:spPr>
        <a:xfrm>
          <a:off x="2908300" y="1695852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156420</xdr:rowOff>
    </xdr:from>
    <xdr:to>
      <xdr:col>15</xdr:col>
      <xdr:colOff>50800</xdr:colOff>
      <xdr:row>98</xdr:row>
      <xdr:rowOff>164650</xdr:rowOff>
    </xdr:to>
    <xdr:cxnSp macro="">
      <xdr:nvCxnSpPr>
        <xdr:cNvPr id="245" name="直線コネクタ 244"/>
        <xdr:cNvCxnSpPr/>
      </xdr:nvCxnSpPr>
      <xdr:spPr>
        <a:xfrm flipV="1">
          <a:off x="2019300" y="1695852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164650</xdr:rowOff>
    </xdr:from>
    <xdr:to>
      <xdr:col>10</xdr:col>
      <xdr:colOff>114300</xdr:colOff>
      <xdr:row>99</xdr:row>
      <xdr:rowOff>53648</xdr:rowOff>
    </xdr:to>
    <xdr:cxnSp macro="">
      <xdr:nvCxnSpPr>
        <xdr:cNvPr id="248" name="直線コネクタ 247"/>
        <xdr:cNvCxnSpPr/>
      </xdr:nvCxnSpPr>
      <xdr:spPr>
        <a:xfrm flipV="1">
          <a:off x="1130300" y="1696675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85863</xdr:rowOff>
    </xdr:from>
    <xdr:to>
      <xdr:col>24</xdr:col>
      <xdr:colOff>114300</xdr:colOff>
      <xdr:row>99</xdr:row>
      <xdr:rowOff>16013</xdr:rowOff>
    </xdr:to>
    <xdr:sp macro="" textlink="">
      <xdr:nvSpPr>
        <xdr:cNvPr id="258" name="楕円 257"/>
        <xdr:cNvSpPr/>
      </xdr:nvSpPr>
      <xdr:spPr>
        <a:xfrm>
          <a:off x="45847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790</xdr:rowOff>
    </xdr:from>
    <xdr:ext cx="534377" cy="259045"/>
    <xdr:sp macro="" textlink="">
      <xdr:nvSpPr>
        <xdr:cNvPr id="259" name="衛生費該当値テキスト"/>
        <xdr:cNvSpPr txBox="1"/>
      </xdr:nvSpPr>
      <xdr:spPr>
        <a:xfrm>
          <a:off x="4686300" y="168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118030</xdr:rowOff>
    </xdr:from>
    <xdr:to>
      <xdr:col>20</xdr:col>
      <xdr:colOff>38100</xdr:colOff>
      <xdr:row>99</xdr:row>
      <xdr:rowOff>48180</xdr:rowOff>
    </xdr:to>
    <xdr:sp macro="" textlink="">
      <xdr:nvSpPr>
        <xdr:cNvPr id="260" name="楕円 259"/>
        <xdr:cNvSpPr/>
      </xdr:nvSpPr>
      <xdr:spPr>
        <a:xfrm>
          <a:off x="3746500" y="169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39307</xdr:rowOff>
    </xdr:from>
    <xdr:ext cx="534377" cy="259045"/>
    <xdr:sp macro="" textlink="">
      <xdr:nvSpPr>
        <xdr:cNvPr id="261" name="テキスト ボックス 260"/>
        <xdr:cNvSpPr txBox="1"/>
      </xdr:nvSpPr>
      <xdr:spPr>
        <a:xfrm>
          <a:off x="3530111" y="170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105620</xdr:rowOff>
    </xdr:from>
    <xdr:to>
      <xdr:col>15</xdr:col>
      <xdr:colOff>101600</xdr:colOff>
      <xdr:row>99</xdr:row>
      <xdr:rowOff>35770</xdr:rowOff>
    </xdr:to>
    <xdr:sp macro="" textlink="">
      <xdr:nvSpPr>
        <xdr:cNvPr id="262" name="楕円 261"/>
        <xdr:cNvSpPr/>
      </xdr:nvSpPr>
      <xdr:spPr>
        <a:xfrm>
          <a:off x="2857500" y="169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26897</xdr:rowOff>
    </xdr:from>
    <xdr:ext cx="534377" cy="259045"/>
    <xdr:sp macro="" textlink="">
      <xdr:nvSpPr>
        <xdr:cNvPr id="263" name="テキスト ボックス 262"/>
        <xdr:cNvSpPr txBox="1"/>
      </xdr:nvSpPr>
      <xdr:spPr>
        <a:xfrm>
          <a:off x="2641111" y="170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113850</xdr:rowOff>
    </xdr:from>
    <xdr:to>
      <xdr:col>10</xdr:col>
      <xdr:colOff>165100</xdr:colOff>
      <xdr:row>99</xdr:row>
      <xdr:rowOff>44000</xdr:rowOff>
    </xdr:to>
    <xdr:sp macro="" textlink="">
      <xdr:nvSpPr>
        <xdr:cNvPr id="264" name="楕円 263"/>
        <xdr:cNvSpPr/>
      </xdr:nvSpPr>
      <xdr:spPr>
        <a:xfrm>
          <a:off x="1968500" y="169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35127</xdr:rowOff>
    </xdr:from>
    <xdr:ext cx="534377" cy="259045"/>
    <xdr:sp macro="" textlink="">
      <xdr:nvSpPr>
        <xdr:cNvPr id="265" name="テキスト ボックス 264"/>
        <xdr:cNvSpPr txBox="1"/>
      </xdr:nvSpPr>
      <xdr:spPr>
        <a:xfrm>
          <a:off x="1752111" y="170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2848</xdr:rowOff>
    </xdr:from>
    <xdr:to>
      <xdr:col>6</xdr:col>
      <xdr:colOff>38100</xdr:colOff>
      <xdr:row>99</xdr:row>
      <xdr:rowOff>104448</xdr:rowOff>
    </xdr:to>
    <xdr:sp macro="" textlink="">
      <xdr:nvSpPr>
        <xdr:cNvPr id="266" name="楕円 265"/>
        <xdr:cNvSpPr/>
      </xdr:nvSpPr>
      <xdr:spPr>
        <a:xfrm>
          <a:off x="1079500" y="169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95575</xdr:rowOff>
    </xdr:from>
    <xdr:ext cx="534377" cy="259045"/>
    <xdr:sp macro="" textlink="">
      <xdr:nvSpPr>
        <xdr:cNvPr id="267" name="テキスト ボックス 266"/>
        <xdr:cNvSpPr txBox="1"/>
      </xdr:nvSpPr>
      <xdr:spPr>
        <a:xfrm>
          <a:off x="863111" y="170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1778</xdr:rowOff>
    </xdr:from>
    <xdr:to>
      <xdr:col>55</xdr:col>
      <xdr:colOff>0</xdr:colOff>
      <xdr:row>38</xdr:row>
      <xdr:rowOff>9398</xdr:rowOff>
    </xdr:to>
    <xdr:cxnSp macro="">
      <xdr:nvCxnSpPr>
        <xdr:cNvPr id="296" name="直線コネクタ 295"/>
        <xdr:cNvCxnSpPr/>
      </xdr:nvCxnSpPr>
      <xdr:spPr>
        <a:xfrm flipV="1">
          <a:off x="9639300" y="651687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37592</xdr:rowOff>
    </xdr:to>
    <xdr:cxnSp macro="">
      <xdr:nvCxnSpPr>
        <xdr:cNvPr id="299" name="直線コネクタ 298"/>
        <xdr:cNvCxnSpPr/>
      </xdr:nvCxnSpPr>
      <xdr:spPr>
        <a:xfrm flipV="1">
          <a:off x="8750300" y="652449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33020</xdr:rowOff>
    </xdr:from>
    <xdr:to>
      <xdr:col>45</xdr:col>
      <xdr:colOff>177800</xdr:colOff>
      <xdr:row>38</xdr:row>
      <xdr:rowOff>37592</xdr:rowOff>
    </xdr:to>
    <xdr:cxnSp macro="">
      <xdr:nvCxnSpPr>
        <xdr:cNvPr id="302" name="直線コネクタ 301"/>
        <xdr:cNvCxnSpPr/>
      </xdr:nvCxnSpPr>
      <xdr:spPr>
        <a:xfrm>
          <a:off x="7861300" y="637667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27686</xdr:rowOff>
    </xdr:from>
    <xdr:to>
      <xdr:col>41</xdr:col>
      <xdr:colOff>50800</xdr:colOff>
      <xdr:row>37</xdr:row>
      <xdr:rowOff>33020</xdr:rowOff>
    </xdr:to>
    <xdr:cxnSp macro="">
      <xdr:nvCxnSpPr>
        <xdr:cNvPr id="305" name="直線コネクタ 304"/>
        <xdr:cNvCxnSpPr/>
      </xdr:nvCxnSpPr>
      <xdr:spPr>
        <a:xfrm>
          <a:off x="6972300" y="6199886"/>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122428</xdr:rowOff>
    </xdr:from>
    <xdr:to>
      <xdr:col>55</xdr:col>
      <xdr:colOff>50800</xdr:colOff>
      <xdr:row>38</xdr:row>
      <xdr:rowOff>52578</xdr:rowOff>
    </xdr:to>
    <xdr:sp macro="" textlink="">
      <xdr:nvSpPr>
        <xdr:cNvPr id="315" name="楕円 314"/>
        <xdr:cNvSpPr/>
      </xdr:nvSpPr>
      <xdr:spPr>
        <a:xfrm>
          <a:off x="104267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100855</xdr:rowOff>
    </xdr:from>
    <xdr:ext cx="378565" cy="259045"/>
    <xdr:sp macro="" textlink="">
      <xdr:nvSpPr>
        <xdr:cNvPr id="316" name="労働費該当値テキスト"/>
        <xdr:cNvSpPr txBox="1"/>
      </xdr:nvSpPr>
      <xdr:spPr>
        <a:xfrm>
          <a:off x="10528300" y="64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7" name="楕円 316"/>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8" name="テキスト ボックス 317"/>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158242</xdr:rowOff>
    </xdr:from>
    <xdr:to>
      <xdr:col>46</xdr:col>
      <xdr:colOff>38100</xdr:colOff>
      <xdr:row>38</xdr:row>
      <xdr:rowOff>88392</xdr:rowOff>
    </xdr:to>
    <xdr:sp macro="" textlink="">
      <xdr:nvSpPr>
        <xdr:cNvPr id="319" name="楕円 318"/>
        <xdr:cNvSpPr/>
      </xdr:nvSpPr>
      <xdr:spPr>
        <a:xfrm>
          <a:off x="8699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320" name="テキスト ボックス 319"/>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153670</xdr:rowOff>
    </xdr:from>
    <xdr:to>
      <xdr:col>41</xdr:col>
      <xdr:colOff>101600</xdr:colOff>
      <xdr:row>37</xdr:row>
      <xdr:rowOff>83820</xdr:rowOff>
    </xdr:to>
    <xdr:sp macro="" textlink="">
      <xdr:nvSpPr>
        <xdr:cNvPr id="321" name="楕円 320"/>
        <xdr:cNvSpPr/>
      </xdr:nvSpPr>
      <xdr:spPr>
        <a:xfrm>
          <a:off x="7810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74947</xdr:rowOff>
    </xdr:from>
    <xdr:ext cx="378565" cy="259045"/>
    <xdr:sp macro="" textlink="">
      <xdr:nvSpPr>
        <xdr:cNvPr id="322" name="テキスト ボックス 321"/>
        <xdr:cNvSpPr txBox="1"/>
      </xdr:nvSpPr>
      <xdr:spPr>
        <a:xfrm>
          <a:off x="7672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148336</xdr:rowOff>
    </xdr:from>
    <xdr:to>
      <xdr:col>36</xdr:col>
      <xdr:colOff>165100</xdr:colOff>
      <xdr:row>36</xdr:row>
      <xdr:rowOff>78486</xdr:rowOff>
    </xdr:to>
    <xdr:sp macro="" textlink="">
      <xdr:nvSpPr>
        <xdr:cNvPr id="323" name="楕円 322"/>
        <xdr:cNvSpPr/>
      </xdr:nvSpPr>
      <xdr:spPr>
        <a:xfrm>
          <a:off x="6921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69613</xdr:rowOff>
    </xdr:from>
    <xdr:ext cx="378565" cy="259045"/>
    <xdr:sp macro="" textlink="">
      <xdr:nvSpPr>
        <xdr:cNvPr id="324" name="テキスト ボックス 323"/>
        <xdr:cNvSpPr txBox="1"/>
      </xdr:nvSpPr>
      <xdr:spPr>
        <a:xfrm>
          <a:off x="6783017" y="62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119634</xdr:rowOff>
    </xdr:from>
    <xdr:to>
      <xdr:col>55</xdr:col>
      <xdr:colOff>0</xdr:colOff>
      <xdr:row>58</xdr:row>
      <xdr:rowOff>160528</xdr:rowOff>
    </xdr:to>
    <xdr:cxnSp macro="">
      <xdr:nvCxnSpPr>
        <xdr:cNvPr id="353" name="直線コネクタ 352"/>
        <xdr:cNvCxnSpPr/>
      </xdr:nvCxnSpPr>
      <xdr:spPr>
        <a:xfrm>
          <a:off x="9639300" y="10063734"/>
          <a:ext cx="8382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119634</xdr:rowOff>
    </xdr:from>
    <xdr:to>
      <xdr:col>50</xdr:col>
      <xdr:colOff>114300</xdr:colOff>
      <xdr:row>59</xdr:row>
      <xdr:rowOff>2159</xdr:rowOff>
    </xdr:to>
    <xdr:cxnSp macro="">
      <xdr:nvCxnSpPr>
        <xdr:cNvPr id="356" name="直線コネクタ 355"/>
        <xdr:cNvCxnSpPr/>
      </xdr:nvCxnSpPr>
      <xdr:spPr>
        <a:xfrm flipV="1">
          <a:off x="8750300" y="10063734"/>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170307</xdr:rowOff>
    </xdr:from>
    <xdr:to>
      <xdr:col>45</xdr:col>
      <xdr:colOff>177800</xdr:colOff>
      <xdr:row>59</xdr:row>
      <xdr:rowOff>2159</xdr:rowOff>
    </xdr:to>
    <xdr:cxnSp macro="">
      <xdr:nvCxnSpPr>
        <xdr:cNvPr id="359" name="直線コネクタ 358"/>
        <xdr:cNvCxnSpPr/>
      </xdr:nvCxnSpPr>
      <xdr:spPr>
        <a:xfrm>
          <a:off x="7861300" y="1011440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170307</xdr:rowOff>
    </xdr:from>
    <xdr:to>
      <xdr:col>41</xdr:col>
      <xdr:colOff>50800</xdr:colOff>
      <xdr:row>59</xdr:row>
      <xdr:rowOff>762</xdr:rowOff>
    </xdr:to>
    <xdr:cxnSp macro="">
      <xdr:nvCxnSpPr>
        <xdr:cNvPr id="362" name="直線コネクタ 361"/>
        <xdr:cNvCxnSpPr/>
      </xdr:nvCxnSpPr>
      <xdr:spPr>
        <a:xfrm flipV="1">
          <a:off x="6972300" y="101144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109728</xdr:rowOff>
    </xdr:from>
    <xdr:to>
      <xdr:col>55</xdr:col>
      <xdr:colOff>50800</xdr:colOff>
      <xdr:row>59</xdr:row>
      <xdr:rowOff>39878</xdr:rowOff>
    </xdr:to>
    <xdr:sp macro="" textlink="">
      <xdr:nvSpPr>
        <xdr:cNvPr id="372" name="楕円 371"/>
        <xdr:cNvSpPr/>
      </xdr:nvSpPr>
      <xdr:spPr>
        <a:xfrm>
          <a:off x="104267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24655</xdr:rowOff>
    </xdr:from>
    <xdr:ext cx="378565" cy="259045"/>
    <xdr:sp macro="" textlink="">
      <xdr:nvSpPr>
        <xdr:cNvPr id="373" name="農林水産業費該当値テキスト"/>
        <xdr:cNvSpPr txBox="1"/>
      </xdr:nvSpPr>
      <xdr:spPr>
        <a:xfrm>
          <a:off x="10528300" y="996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68834</xdr:rowOff>
    </xdr:from>
    <xdr:to>
      <xdr:col>50</xdr:col>
      <xdr:colOff>165100</xdr:colOff>
      <xdr:row>58</xdr:row>
      <xdr:rowOff>170434</xdr:rowOff>
    </xdr:to>
    <xdr:sp macro="" textlink="">
      <xdr:nvSpPr>
        <xdr:cNvPr id="374" name="楕円 373"/>
        <xdr:cNvSpPr/>
      </xdr:nvSpPr>
      <xdr:spPr>
        <a:xfrm>
          <a:off x="9588500" y="10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161561</xdr:rowOff>
    </xdr:from>
    <xdr:ext cx="378565" cy="259045"/>
    <xdr:sp macro="" textlink="">
      <xdr:nvSpPr>
        <xdr:cNvPr id="375" name="テキスト ボックス 374"/>
        <xdr:cNvSpPr txBox="1"/>
      </xdr:nvSpPr>
      <xdr:spPr>
        <a:xfrm>
          <a:off x="9450017" y="10105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122809</xdr:rowOff>
    </xdr:from>
    <xdr:to>
      <xdr:col>46</xdr:col>
      <xdr:colOff>38100</xdr:colOff>
      <xdr:row>59</xdr:row>
      <xdr:rowOff>52959</xdr:rowOff>
    </xdr:to>
    <xdr:sp macro="" textlink="">
      <xdr:nvSpPr>
        <xdr:cNvPr id="376" name="楕円 375"/>
        <xdr:cNvSpPr/>
      </xdr:nvSpPr>
      <xdr:spPr>
        <a:xfrm>
          <a:off x="8699500" y="100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44086</xdr:rowOff>
    </xdr:from>
    <xdr:ext cx="378565" cy="259045"/>
    <xdr:sp macro="" textlink="">
      <xdr:nvSpPr>
        <xdr:cNvPr id="377" name="テキスト ボックス 376"/>
        <xdr:cNvSpPr txBox="1"/>
      </xdr:nvSpPr>
      <xdr:spPr>
        <a:xfrm>
          <a:off x="8561017" y="101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119507</xdr:rowOff>
    </xdr:from>
    <xdr:to>
      <xdr:col>41</xdr:col>
      <xdr:colOff>101600</xdr:colOff>
      <xdr:row>59</xdr:row>
      <xdr:rowOff>49657</xdr:rowOff>
    </xdr:to>
    <xdr:sp macro="" textlink="">
      <xdr:nvSpPr>
        <xdr:cNvPr id="378" name="楕円 377"/>
        <xdr:cNvSpPr/>
      </xdr:nvSpPr>
      <xdr:spPr>
        <a:xfrm>
          <a:off x="7810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40784</xdr:rowOff>
    </xdr:from>
    <xdr:ext cx="378565" cy="259045"/>
    <xdr:sp macro="" textlink="">
      <xdr:nvSpPr>
        <xdr:cNvPr id="379" name="テキスト ボックス 378"/>
        <xdr:cNvSpPr txBox="1"/>
      </xdr:nvSpPr>
      <xdr:spPr>
        <a:xfrm>
          <a:off x="7672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121412</xdr:rowOff>
    </xdr:from>
    <xdr:to>
      <xdr:col>36</xdr:col>
      <xdr:colOff>165100</xdr:colOff>
      <xdr:row>59</xdr:row>
      <xdr:rowOff>51562</xdr:rowOff>
    </xdr:to>
    <xdr:sp macro="" textlink="">
      <xdr:nvSpPr>
        <xdr:cNvPr id="380" name="楕円 379"/>
        <xdr:cNvSpPr/>
      </xdr:nvSpPr>
      <xdr:spPr>
        <a:xfrm>
          <a:off x="6921500" y="100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42689</xdr:rowOff>
    </xdr:from>
    <xdr:ext cx="378565" cy="259045"/>
    <xdr:sp macro="" textlink="">
      <xdr:nvSpPr>
        <xdr:cNvPr id="381" name="テキスト ボックス 380"/>
        <xdr:cNvSpPr txBox="1"/>
      </xdr:nvSpPr>
      <xdr:spPr>
        <a:xfrm>
          <a:off x="6783017" y="1015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134785</xdr:rowOff>
    </xdr:from>
    <xdr:to>
      <xdr:col>55</xdr:col>
      <xdr:colOff>0</xdr:colOff>
      <xdr:row>74</xdr:row>
      <xdr:rowOff>13490</xdr:rowOff>
    </xdr:to>
    <xdr:cxnSp macro="">
      <xdr:nvCxnSpPr>
        <xdr:cNvPr id="408" name="直線コネクタ 407"/>
        <xdr:cNvCxnSpPr/>
      </xdr:nvCxnSpPr>
      <xdr:spPr>
        <a:xfrm>
          <a:off x="9639300" y="12650635"/>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69154</xdr:rowOff>
    </xdr:from>
    <xdr:to>
      <xdr:col>50</xdr:col>
      <xdr:colOff>114300</xdr:colOff>
      <xdr:row>73</xdr:row>
      <xdr:rowOff>134785</xdr:rowOff>
    </xdr:to>
    <xdr:cxnSp macro="">
      <xdr:nvCxnSpPr>
        <xdr:cNvPr id="411" name="直線コネクタ 410"/>
        <xdr:cNvCxnSpPr/>
      </xdr:nvCxnSpPr>
      <xdr:spPr>
        <a:xfrm>
          <a:off x="8750300" y="12585004"/>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42659</xdr:rowOff>
    </xdr:from>
    <xdr:to>
      <xdr:col>45</xdr:col>
      <xdr:colOff>177800</xdr:colOff>
      <xdr:row>73</xdr:row>
      <xdr:rowOff>69154</xdr:rowOff>
    </xdr:to>
    <xdr:cxnSp macro="">
      <xdr:nvCxnSpPr>
        <xdr:cNvPr id="414" name="直線コネクタ 413"/>
        <xdr:cNvCxnSpPr/>
      </xdr:nvCxnSpPr>
      <xdr:spPr>
        <a:xfrm>
          <a:off x="7861300" y="12558509"/>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42659</xdr:rowOff>
    </xdr:from>
    <xdr:to>
      <xdr:col>41</xdr:col>
      <xdr:colOff>50800</xdr:colOff>
      <xdr:row>73</xdr:row>
      <xdr:rowOff>47163</xdr:rowOff>
    </xdr:to>
    <xdr:cxnSp macro="">
      <xdr:nvCxnSpPr>
        <xdr:cNvPr id="417" name="直線コネクタ 416"/>
        <xdr:cNvCxnSpPr/>
      </xdr:nvCxnSpPr>
      <xdr:spPr>
        <a:xfrm flipV="1">
          <a:off x="6972300" y="12558509"/>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134140</xdr:rowOff>
    </xdr:from>
    <xdr:to>
      <xdr:col>55</xdr:col>
      <xdr:colOff>50800</xdr:colOff>
      <xdr:row>74</xdr:row>
      <xdr:rowOff>64290</xdr:rowOff>
    </xdr:to>
    <xdr:sp macro="" textlink="">
      <xdr:nvSpPr>
        <xdr:cNvPr id="427" name="楕円 426"/>
        <xdr:cNvSpPr/>
      </xdr:nvSpPr>
      <xdr:spPr>
        <a:xfrm>
          <a:off x="10426700" y="126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157017</xdr:rowOff>
    </xdr:from>
    <xdr:ext cx="534377" cy="259045"/>
    <xdr:sp macro="" textlink="">
      <xdr:nvSpPr>
        <xdr:cNvPr id="428" name="商工費該当値テキスト"/>
        <xdr:cNvSpPr txBox="1"/>
      </xdr:nvSpPr>
      <xdr:spPr>
        <a:xfrm>
          <a:off x="10528300" y="12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83985</xdr:rowOff>
    </xdr:from>
    <xdr:to>
      <xdr:col>50</xdr:col>
      <xdr:colOff>165100</xdr:colOff>
      <xdr:row>74</xdr:row>
      <xdr:rowOff>14135</xdr:rowOff>
    </xdr:to>
    <xdr:sp macro="" textlink="">
      <xdr:nvSpPr>
        <xdr:cNvPr id="429" name="楕円 428"/>
        <xdr:cNvSpPr/>
      </xdr:nvSpPr>
      <xdr:spPr>
        <a:xfrm>
          <a:off x="9588500" y="125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30662</xdr:rowOff>
    </xdr:from>
    <xdr:ext cx="534377" cy="259045"/>
    <xdr:sp macro="" textlink="">
      <xdr:nvSpPr>
        <xdr:cNvPr id="430" name="テキスト ボックス 429"/>
        <xdr:cNvSpPr txBox="1"/>
      </xdr:nvSpPr>
      <xdr:spPr>
        <a:xfrm>
          <a:off x="9372111" y="123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18354</xdr:rowOff>
    </xdr:from>
    <xdr:to>
      <xdr:col>46</xdr:col>
      <xdr:colOff>38100</xdr:colOff>
      <xdr:row>73</xdr:row>
      <xdr:rowOff>119954</xdr:rowOff>
    </xdr:to>
    <xdr:sp macro="" textlink="">
      <xdr:nvSpPr>
        <xdr:cNvPr id="431" name="楕円 430"/>
        <xdr:cNvSpPr/>
      </xdr:nvSpPr>
      <xdr:spPr>
        <a:xfrm>
          <a:off x="8699500" y="125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136481</xdr:rowOff>
    </xdr:from>
    <xdr:ext cx="534377" cy="259045"/>
    <xdr:sp macro="" textlink="">
      <xdr:nvSpPr>
        <xdr:cNvPr id="432" name="テキスト ボックス 431"/>
        <xdr:cNvSpPr txBox="1"/>
      </xdr:nvSpPr>
      <xdr:spPr>
        <a:xfrm>
          <a:off x="8483111" y="123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163309</xdr:rowOff>
    </xdr:from>
    <xdr:to>
      <xdr:col>41</xdr:col>
      <xdr:colOff>101600</xdr:colOff>
      <xdr:row>73</xdr:row>
      <xdr:rowOff>93459</xdr:rowOff>
    </xdr:to>
    <xdr:sp macro="" textlink="">
      <xdr:nvSpPr>
        <xdr:cNvPr id="433" name="楕円 432"/>
        <xdr:cNvSpPr/>
      </xdr:nvSpPr>
      <xdr:spPr>
        <a:xfrm>
          <a:off x="7810500" y="125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109986</xdr:rowOff>
    </xdr:from>
    <xdr:ext cx="534377" cy="259045"/>
    <xdr:sp macro="" textlink="">
      <xdr:nvSpPr>
        <xdr:cNvPr id="434" name="テキスト ボックス 433"/>
        <xdr:cNvSpPr txBox="1"/>
      </xdr:nvSpPr>
      <xdr:spPr>
        <a:xfrm>
          <a:off x="7594111" y="122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167813</xdr:rowOff>
    </xdr:from>
    <xdr:to>
      <xdr:col>36</xdr:col>
      <xdr:colOff>165100</xdr:colOff>
      <xdr:row>73</xdr:row>
      <xdr:rowOff>97963</xdr:rowOff>
    </xdr:to>
    <xdr:sp macro="" textlink="">
      <xdr:nvSpPr>
        <xdr:cNvPr id="435" name="楕円 434"/>
        <xdr:cNvSpPr/>
      </xdr:nvSpPr>
      <xdr:spPr>
        <a:xfrm>
          <a:off x="6921500" y="125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114490</xdr:rowOff>
    </xdr:from>
    <xdr:ext cx="534377" cy="259045"/>
    <xdr:sp macro="" textlink="">
      <xdr:nvSpPr>
        <xdr:cNvPr id="436" name="テキスト ボックス 435"/>
        <xdr:cNvSpPr txBox="1"/>
      </xdr:nvSpPr>
      <xdr:spPr>
        <a:xfrm>
          <a:off x="6705111" y="122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25560</xdr:rowOff>
    </xdr:from>
    <xdr:to>
      <xdr:col>55</xdr:col>
      <xdr:colOff>0</xdr:colOff>
      <xdr:row>95</xdr:row>
      <xdr:rowOff>58547</xdr:rowOff>
    </xdr:to>
    <xdr:cxnSp macro="">
      <xdr:nvCxnSpPr>
        <xdr:cNvPr id="464" name="直線コネクタ 463"/>
        <xdr:cNvCxnSpPr/>
      </xdr:nvCxnSpPr>
      <xdr:spPr>
        <a:xfrm>
          <a:off x="9639300" y="16313310"/>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5"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25560</xdr:rowOff>
    </xdr:from>
    <xdr:to>
      <xdr:col>50</xdr:col>
      <xdr:colOff>114300</xdr:colOff>
      <xdr:row>95</xdr:row>
      <xdr:rowOff>131997</xdr:rowOff>
    </xdr:to>
    <xdr:cxnSp macro="">
      <xdr:nvCxnSpPr>
        <xdr:cNvPr id="467" name="直線コネクタ 466"/>
        <xdr:cNvCxnSpPr/>
      </xdr:nvCxnSpPr>
      <xdr:spPr>
        <a:xfrm flipV="1">
          <a:off x="8750300" y="16313310"/>
          <a:ext cx="889000" cy="1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9" name="テキスト ボックス 468"/>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71028</xdr:rowOff>
    </xdr:from>
    <xdr:to>
      <xdr:col>45</xdr:col>
      <xdr:colOff>177800</xdr:colOff>
      <xdr:row>95</xdr:row>
      <xdr:rowOff>131997</xdr:rowOff>
    </xdr:to>
    <xdr:cxnSp macro="">
      <xdr:nvCxnSpPr>
        <xdr:cNvPr id="470" name="直線コネクタ 469"/>
        <xdr:cNvCxnSpPr/>
      </xdr:nvCxnSpPr>
      <xdr:spPr>
        <a:xfrm>
          <a:off x="7861300" y="16358778"/>
          <a:ext cx="889000" cy="6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71028</xdr:rowOff>
    </xdr:from>
    <xdr:to>
      <xdr:col>41</xdr:col>
      <xdr:colOff>50800</xdr:colOff>
      <xdr:row>95</xdr:row>
      <xdr:rowOff>130167</xdr:rowOff>
    </xdr:to>
    <xdr:cxnSp macro="">
      <xdr:nvCxnSpPr>
        <xdr:cNvPr id="473" name="直線コネクタ 472"/>
        <xdr:cNvCxnSpPr/>
      </xdr:nvCxnSpPr>
      <xdr:spPr>
        <a:xfrm flipV="1">
          <a:off x="6972300" y="1635877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148869</xdr:rowOff>
    </xdr:from>
    <xdr:ext cx="534377" cy="259045"/>
    <xdr:sp macro="" textlink="">
      <xdr:nvSpPr>
        <xdr:cNvPr id="475" name="テキスト ボックス 474"/>
        <xdr:cNvSpPr txBox="1"/>
      </xdr:nvSpPr>
      <xdr:spPr>
        <a:xfrm>
          <a:off x="7594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7747</xdr:rowOff>
    </xdr:from>
    <xdr:to>
      <xdr:col>55</xdr:col>
      <xdr:colOff>50800</xdr:colOff>
      <xdr:row>95</xdr:row>
      <xdr:rowOff>109347</xdr:rowOff>
    </xdr:to>
    <xdr:sp macro="" textlink="">
      <xdr:nvSpPr>
        <xdr:cNvPr id="483" name="楕円 482"/>
        <xdr:cNvSpPr/>
      </xdr:nvSpPr>
      <xdr:spPr>
        <a:xfrm>
          <a:off x="104267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30624</xdr:rowOff>
    </xdr:from>
    <xdr:ext cx="534377" cy="259045"/>
    <xdr:sp macro="" textlink="">
      <xdr:nvSpPr>
        <xdr:cNvPr id="484" name="土木費該当値テキスト"/>
        <xdr:cNvSpPr txBox="1"/>
      </xdr:nvSpPr>
      <xdr:spPr>
        <a:xfrm>
          <a:off x="10528300" y="161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146210</xdr:rowOff>
    </xdr:from>
    <xdr:to>
      <xdr:col>50</xdr:col>
      <xdr:colOff>165100</xdr:colOff>
      <xdr:row>95</xdr:row>
      <xdr:rowOff>76360</xdr:rowOff>
    </xdr:to>
    <xdr:sp macro="" textlink="">
      <xdr:nvSpPr>
        <xdr:cNvPr id="485" name="楕円 484"/>
        <xdr:cNvSpPr/>
      </xdr:nvSpPr>
      <xdr:spPr>
        <a:xfrm>
          <a:off x="9588500" y="1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92887</xdr:rowOff>
    </xdr:from>
    <xdr:ext cx="534377" cy="259045"/>
    <xdr:sp macro="" textlink="">
      <xdr:nvSpPr>
        <xdr:cNvPr id="486" name="テキスト ボックス 485"/>
        <xdr:cNvSpPr txBox="1"/>
      </xdr:nvSpPr>
      <xdr:spPr>
        <a:xfrm>
          <a:off x="9372111" y="160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81197</xdr:rowOff>
    </xdr:from>
    <xdr:to>
      <xdr:col>46</xdr:col>
      <xdr:colOff>38100</xdr:colOff>
      <xdr:row>96</xdr:row>
      <xdr:rowOff>11347</xdr:rowOff>
    </xdr:to>
    <xdr:sp macro="" textlink="">
      <xdr:nvSpPr>
        <xdr:cNvPr id="487" name="楕円 486"/>
        <xdr:cNvSpPr/>
      </xdr:nvSpPr>
      <xdr:spPr>
        <a:xfrm>
          <a:off x="8699500" y="16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2474</xdr:rowOff>
    </xdr:from>
    <xdr:ext cx="534377" cy="259045"/>
    <xdr:sp macro="" textlink="">
      <xdr:nvSpPr>
        <xdr:cNvPr id="488" name="テキスト ボックス 487"/>
        <xdr:cNvSpPr txBox="1"/>
      </xdr:nvSpPr>
      <xdr:spPr>
        <a:xfrm>
          <a:off x="8483111" y="164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20228</xdr:rowOff>
    </xdr:from>
    <xdr:to>
      <xdr:col>41</xdr:col>
      <xdr:colOff>101600</xdr:colOff>
      <xdr:row>95</xdr:row>
      <xdr:rowOff>121828</xdr:rowOff>
    </xdr:to>
    <xdr:sp macro="" textlink="">
      <xdr:nvSpPr>
        <xdr:cNvPr id="489" name="楕円 488"/>
        <xdr:cNvSpPr/>
      </xdr:nvSpPr>
      <xdr:spPr>
        <a:xfrm>
          <a:off x="7810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138355</xdr:rowOff>
    </xdr:from>
    <xdr:ext cx="534377" cy="259045"/>
    <xdr:sp macro="" textlink="">
      <xdr:nvSpPr>
        <xdr:cNvPr id="490" name="テキスト ボックス 489"/>
        <xdr:cNvSpPr txBox="1"/>
      </xdr:nvSpPr>
      <xdr:spPr>
        <a:xfrm>
          <a:off x="7594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79367</xdr:rowOff>
    </xdr:from>
    <xdr:to>
      <xdr:col>36</xdr:col>
      <xdr:colOff>165100</xdr:colOff>
      <xdr:row>96</xdr:row>
      <xdr:rowOff>9517</xdr:rowOff>
    </xdr:to>
    <xdr:sp macro="" textlink="">
      <xdr:nvSpPr>
        <xdr:cNvPr id="491" name="楕円 490"/>
        <xdr:cNvSpPr/>
      </xdr:nvSpPr>
      <xdr:spPr>
        <a:xfrm>
          <a:off x="6921500" y="163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644</xdr:rowOff>
    </xdr:from>
    <xdr:ext cx="534377" cy="259045"/>
    <xdr:sp macro="" textlink="">
      <xdr:nvSpPr>
        <xdr:cNvPr id="492" name="テキスト ボックス 491"/>
        <xdr:cNvSpPr txBox="1"/>
      </xdr:nvSpPr>
      <xdr:spPr>
        <a:xfrm>
          <a:off x="6705111" y="164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107696</xdr:rowOff>
    </xdr:from>
    <xdr:to>
      <xdr:col>85</xdr:col>
      <xdr:colOff>127000</xdr:colOff>
      <xdr:row>38</xdr:row>
      <xdr:rowOff>47280</xdr:rowOff>
    </xdr:to>
    <xdr:cxnSp macro="">
      <xdr:nvCxnSpPr>
        <xdr:cNvPr id="524" name="直線コネクタ 523"/>
        <xdr:cNvCxnSpPr/>
      </xdr:nvCxnSpPr>
      <xdr:spPr>
        <a:xfrm>
          <a:off x="15481300" y="6279896"/>
          <a:ext cx="8382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107696</xdr:rowOff>
    </xdr:from>
    <xdr:to>
      <xdr:col>81</xdr:col>
      <xdr:colOff>50800</xdr:colOff>
      <xdr:row>38</xdr:row>
      <xdr:rowOff>102144</xdr:rowOff>
    </xdr:to>
    <xdr:cxnSp macro="">
      <xdr:nvCxnSpPr>
        <xdr:cNvPr id="527" name="直線コネクタ 526"/>
        <xdr:cNvCxnSpPr/>
      </xdr:nvCxnSpPr>
      <xdr:spPr>
        <a:xfrm flipV="1">
          <a:off x="14592300" y="6279896"/>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41728</xdr:rowOff>
    </xdr:from>
    <xdr:to>
      <xdr:col>76</xdr:col>
      <xdr:colOff>114300</xdr:colOff>
      <xdr:row>38</xdr:row>
      <xdr:rowOff>102144</xdr:rowOff>
    </xdr:to>
    <xdr:cxnSp macro="">
      <xdr:nvCxnSpPr>
        <xdr:cNvPr id="530" name="直線コネクタ 529"/>
        <xdr:cNvCxnSpPr/>
      </xdr:nvCxnSpPr>
      <xdr:spPr>
        <a:xfrm>
          <a:off x="13703300" y="65568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143456</xdr:rowOff>
    </xdr:from>
    <xdr:to>
      <xdr:col>71</xdr:col>
      <xdr:colOff>177800</xdr:colOff>
      <xdr:row>38</xdr:row>
      <xdr:rowOff>41728</xdr:rowOff>
    </xdr:to>
    <xdr:cxnSp macro="">
      <xdr:nvCxnSpPr>
        <xdr:cNvPr id="533" name="直線コネクタ 532"/>
        <xdr:cNvCxnSpPr/>
      </xdr:nvCxnSpPr>
      <xdr:spPr>
        <a:xfrm>
          <a:off x="12814300" y="6487106"/>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167930</xdr:rowOff>
    </xdr:from>
    <xdr:to>
      <xdr:col>85</xdr:col>
      <xdr:colOff>177800</xdr:colOff>
      <xdr:row>38</xdr:row>
      <xdr:rowOff>98080</xdr:rowOff>
    </xdr:to>
    <xdr:sp macro="" textlink="">
      <xdr:nvSpPr>
        <xdr:cNvPr id="543" name="楕円 542"/>
        <xdr:cNvSpPr/>
      </xdr:nvSpPr>
      <xdr:spPr>
        <a:xfrm>
          <a:off x="162687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82857</xdr:rowOff>
    </xdr:from>
    <xdr:ext cx="469744" cy="259045"/>
    <xdr:sp macro="" textlink="">
      <xdr:nvSpPr>
        <xdr:cNvPr id="544" name="消防費該当値テキスト"/>
        <xdr:cNvSpPr txBox="1"/>
      </xdr:nvSpPr>
      <xdr:spPr>
        <a:xfrm>
          <a:off x="16370300" y="64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56896</xdr:rowOff>
    </xdr:from>
    <xdr:to>
      <xdr:col>81</xdr:col>
      <xdr:colOff>101600</xdr:colOff>
      <xdr:row>36</xdr:row>
      <xdr:rowOff>158496</xdr:rowOff>
    </xdr:to>
    <xdr:sp macro="" textlink="">
      <xdr:nvSpPr>
        <xdr:cNvPr id="545" name="楕円 544"/>
        <xdr:cNvSpPr/>
      </xdr:nvSpPr>
      <xdr:spPr>
        <a:xfrm>
          <a:off x="15430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149623</xdr:rowOff>
    </xdr:from>
    <xdr:ext cx="534377" cy="259045"/>
    <xdr:sp macro="" textlink="">
      <xdr:nvSpPr>
        <xdr:cNvPr id="546" name="テキスト ボックス 545"/>
        <xdr:cNvSpPr txBox="1"/>
      </xdr:nvSpPr>
      <xdr:spPr>
        <a:xfrm>
          <a:off x="15214111" y="63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51344</xdr:rowOff>
    </xdr:from>
    <xdr:to>
      <xdr:col>76</xdr:col>
      <xdr:colOff>165100</xdr:colOff>
      <xdr:row>38</xdr:row>
      <xdr:rowOff>152944</xdr:rowOff>
    </xdr:to>
    <xdr:sp macro="" textlink="">
      <xdr:nvSpPr>
        <xdr:cNvPr id="547" name="楕円 546"/>
        <xdr:cNvSpPr/>
      </xdr:nvSpPr>
      <xdr:spPr>
        <a:xfrm>
          <a:off x="14541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144071</xdr:rowOff>
    </xdr:from>
    <xdr:ext cx="469744" cy="259045"/>
    <xdr:sp macro="" textlink="">
      <xdr:nvSpPr>
        <xdr:cNvPr id="548" name="テキスト ボックス 547"/>
        <xdr:cNvSpPr txBox="1"/>
      </xdr:nvSpPr>
      <xdr:spPr>
        <a:xfrm>
          <a:off x="14357428" y="66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162378</xdr:rowOff>
    </xdr:from>
    <xdr:to>
      <xdr:col>72</xdr:col>
      <xdr:colOff>38100</xdr:colOff>
      <xdr:row>38</xdr:row>
      <xdr:rowOff>92528</xdr:rowOff>
    </xdr:to>
    <xdr:sp macro="" textlink="">
      <xdr:nvSpPr>
        <xdr:cNvPr id="549" name="楕円 548"/>
        <xdr:cNvSpPr/>
      </xdr:nvSpPr>
      <xdr:spPr>
        <a:xfrm>
          <a:off x="13652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83655</xdr:rowOff>
    </xdr:from>
    <xdr:ext cx="469744" cy="259045"/>
    <xdr:sp macro="" textlink="">
      <xdr:nvSpPr>
        <xdr:cNvPr id="550" name="テキスト ボックス 549"/>
        <xdr:cNvSpPr txBox="1"/>
      </xdr:nvSpPr>
      <xdr:spPr>
        <a:xfrm>
          <a:off x="13468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92656</xdr:rowOff>
    </xdr:from>
    <xdr:to>
      <xdr:col>67</xdr:col>
      <xdr:colOff>101600</xdr:colOff>
      <xdr:row>38</xdr:row>
      <xdr:rowOff>22806</xdr:rowOff>
    </xdr:to>
    <xdr:sp macro="" textlink="">
      <xdr:nvSpPr>
        <xdr:cNvPr id="551" name="楕円 550"/>
        <xdr:cNvSpPr/>
      </xdr:nvSpPr>
      <xdr:spPr>
        <a:xfrm>
          <a:off x="12763500" y="64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13933</xdr:rowOff>
    </xdr:from>
    <xdr:ext cx="469744" cy="259045"/>
    <xdr:sp macro="" textlink="">
      <xdr:nvSpPr>
        <xdr:cNvPr id="552" name="テキスト ボックス 551"/>
        <xdr:cNvSpPr txBox="1"/>
      </xdr:nvSpPr>
      <xdr:spPr>
        <a:xfrm>
          <a:off x="12579428" y="652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13307</xdr:rowOff>
    </xdr:from>
    <xdr:to>
      <xdr:col>85</xdr:col>
      <xdr:colOff>127000</xdr:colOff>
      <xdr:row>58</xdr:row>
      <xdr:rowOff>38613</xdr:rowOff>
    </xdr:to>
    <xdr:cxnSp macro="">
      <xdr:nvCxnSpPr>
        <xdr:cNvPr id="580" name="直線コネクタ 579"/>
        <xdr:cNvCxnSpPr/>
      </xdr:nvCxnSpPr>
      <xdr:spPr>
        <a:xfrm flipV="1">
          <a:off x="15481300" y="9100157"/>
          <a:ext cx="838200" cy="8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151782</xdr:rowOff>
    </xdr:from>
    <xdr:ext cx="534377" cy="259045"/>
    <xdr:sp macro="" textlink="">
      <xdr:nvSpPr>
        <xdr:cNvPr id="581" name="教育費平均値テキスト"/>
        <xdr:cNvSpPr txBox="1"/>
      </xdr:nvSpPr>
      <xdr:spPr>
        <a:xfrm>
          <a:off x="16370300" y="8895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38613</xdr:rowOff>
    </xdr:from>
    <xdr:to>
      <xdr:col>81</xdr:col>
      <xdr:colOff>50800</xdr:colOff>
      <xdr:row>58</xdr:row>
      <xdr:rowOff>166994</xdr:rowOff>
    </xdr:to>
    <xdr:cxnSp macro="">
      <xdr:nvCxnSpPr>
        <xdr:cNvPr id="583" name="直線コネクタ 582"/>
        <xdr:cNvCxnSpPr/>
      </xdr:nvCxnSpPr>
      <xdr:spPr>
        <a:xfrm flipV="1">
          <a:off x="14592300" y="9982713"/>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22382</xdr:rowOff>
    </xdr:from>
    <xdr:to>
      <xdr:col>76</xdr:col>
      <xdr:colOff>114300</xdr:colOff>
      <xdr:row>58</xdr:row>
      <xdr:rowOff>166994</xdr:rowOff>
    </xdr:to>
    <xdr:cxnSp macro="">
      <xdr:nvCxnSpPr>
        <xdr:cNvPr id="586" name="直線コネクタ 585"/>
        <xdr:cNvCxnSpPr/>
      </xdr:nvCxnSpPr>
      <xdr:spPr>
        <a:xfrm>
          <a:off x="13703300" y="9966482"/>
          <a:ext cx="889000" cy="1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34571</xdr:rowOff>
    </xdr:from>
    <xdr:ext cx="534377" cy="259045"/>
    <xdr:sp macro="" textlink="">
      <xdr:nvSpPr>
        <xdr:cNvPr id="588" name="テキスト ボックス 587"/>
        <xdr:cNvSpPr txBox="1"/>
      </xdr:nvSpPr>
      <xdr:spPr>
        <a:xfrm>
          <a:off x="14325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22382</xdr:rowOff>
    </xdr:from>
    <xdr:to>
      <xdr:col>71</xdr:col>
      <xdr:colOff>177800</xdr:colOff>
      <xdr:row>59</xdr:row>
      <xdr:rowOff>72172</xdr:rowOff>
    </xdr:to>
    <xdr:cxnSp macro="">
      <xdr:nvCxnSpPr>
        <xdr:cNvPr id="589" name="直線コネクタ 588"/>
        <xdr:cNvCxnSpPr/>
      </xdr:nvCxnSpPr>
      <xdr:spPr>
        <a:xfrm flipV="1">
          <a:off x="12814300" y="9966482"/>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69113</xdr:rowOff>
    </xdr:from>
    <xdr:ext cx="534377" cy="259045"/>
    <xdr:sp macro="" textlink="">
      <xdr:nvSpPr>
        <xdr:cNvPr id="593" name="テキスト ボックス 592"/>
        <xdr:cNvSpPr txBox="1"/>
      </xdr:nvSpPr>
      <xdr:spPr>
        <a:xfrm>
          <a:off x="12547111" y="9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133957</xdr:rowOff>
    </xdr:from>
    <xdr:to>
      <xdr:col>85</xdr:col>
      <xdr:colOff>177800</xdr:colOff>
      <xdr:row>53</xdr:row>
      <xdr:rowOff>64107</xdr:rowOff>
    </xdr:to>
    <xdr:sp macro="" textlink="">
      <xdr:nvSpPr>
        <xdr:cNvPr id="599" name="楕円 598"/>
        <xdr:cNvSpPr/>
      </xdr:nvSpPr>
      <xdr:spPr>
        <a:xfrm>
          <a:off x="16268700" y="9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112384</xdr:rowOff>
    </xdr:from>
    <xdr:ext cx="534377" cy="259045"/>
    <xdr:sp macro="" textlink="">
      <xdr:nvSpPr>
        <xdr:cNvPr id="600" name="教育費該当値テキスト"/>
        <xdr:cNvSpPr txBox="1"/>
      </xdr:nvSpPr>
      <xdr:spPr>
        <a:xfrm>
          <a:off x="16370300" y="90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159263</xdr:rowOff>
    </xdr:from>
    <xdr:to>
      <xdr:col>81</xdr:col>
      <xdr:colOff>101600</xdr:colOff>
      <xdr:row>58</xdr:row>
      <xdr:rowOff>89413</xdr:rowOff>
    </xdr:to>
    <xdr:sp macro="" textlink="">
      <xdr:nvSpPr>
        <xdr:cNvPr id="601" name="楕円 600"/>
        <xdr:cNvSpPr/>
      </xdr:nvSpPr>
      <xdr:spPr>
        <a:xfrm>
          <a:off x="15430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105940</xdr:rowOff>
    </xdr:from>
    <xdr:ext cx="534377" cy="259045"/>
    <xdr:sp macro="" textlink="">
      <xdr:nvSpPr>
        <xdr:cNvPr id="602" name="テキスト ボックス 601"/>
        <xdr:cNvSpPr txBox="1"/>
      </xdr:nvSpPr>
      <xdr:spPr>
        <a:xfrm>
          <a:off x="15214111" y="97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116194</xdr:rowOff>
    </xdr:from>
    <xdr:to>
      <xdr:col>76</xdr:col>
      <xdr:colOff>165100</xdr:colOff>
      <xdr:row>59</xdr:row>
      <xdr:rowOff>46344</xdr:rowOff>
    </xdr:to>
    <xdr:sp macro="" textlink="">
      <xdr:nvSpPr>
        <xdr:cNvPr id="603" name="楕円 602"/>
        <xdr:cNvSpPr/>
      </xdr:nvSpPr>
      <xdr:spPr>
        <a:xfrm>
          <a:off x="145415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37471</xdr:rowOff>
    </xdr:from>
    <xdr:ext cx="534377" cy="259045"/>
    <xdr:sp macro="" textlink="">
      <xdr:nvSpPr>
        <xdr:cNvPr id="604" name="テキスト ボックス 603"/>
        <xdr:cNvSpPr txBox="1"/>
      </xdr:nvSpPr>
      <xdr:spPr>
        <a:xfrm>
          <a:off x="14325111" y="10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143032</xdr:rowOff>
    </xdr:from>
    <xdr:to>
      <xdr:col>72</xdr:col>
      <xdr:colOff>38100</xdr:colOff>
      <xdr:row>58</xdr:row>
      <xdr:rowOff>73182</xdr:rowOff>
    </xdr:to>
    <xdr:sp macro="" textlink="">
      <xdr:nvSpPr>
        <xdr:cNvPr id="605" name="楕円 604"/>
        <xdr:cNvSpPr/>
      </xdr:nvSpPr>
      <xdr:spPr>
        <a:xfrm>
          <a:off x="13652500" y="99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89709</xdr:rowOff>
    </xdr:from>
    <xdr:ext cx="534377" cy="259045"/>
    <xdr:sp macro="" textlink="">
      <xdr:nvSpPr>
        <xdr:cNvPr id="606" name="テキスト ボックス 605"/>
        <xdr:cNvSpPr txBox="1"/>
      </xdr:nvSpPr>
      <xdr:spPr>
        <a:xfrm>
          <a:off x="13436111" y="9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21372</xdr:rowOff>
    </xdr:from>
    <xdr:to>
      <xdr:col>67</xdr:col>
      <xdr:colOff>101600</xdr:colOff>
      <xdr:row>59</xdr:row>
      <xdr:rowOff>122972</xdr:rowOff>
    </xdr:to>
    <xdr:sp macro="" textlink="">
      <xdr:nvSpPr>
        <xdr:cNvPr id="607" name="楕円 606"/>
        <xdr:cNvSpPr/>
      </xdr:nvSpPr>
      <xdr:spPr>
        <a:xfrm>
          <a:off x="12763500" y="101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114099</xdr:rowOff>
    </xdr:from>
    <xdr:ext cx="534377" cy="259045"/>
    <xdr:sp macro="" textlink="">
      <xdr:nvSpPr>
        <xdr:cNvPr id="608" name="テキスト ボックス 607"/>
        <xdr:cNvSpPr txBox="1"/>
      </xdr:nvSpPr>
      <xdr:spPr>
        <a:xfrm>
          <a:off x="12547111" y="102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3969</xdr:rowOff>
    </xdr:from>
    <xdr:to>
      <xdr:col>76</xdr:col>
      <xdr:colOff>114300</xdr:colOff>
      <xdr:row>78</xdr:row>
      <xdr:rowOff>25400</xdr:rowOff>
    </xdr:to>
    <xdr:cxnSp macro="">
      <xdr:nvCxnSpPr>
        <xdr:cNvPr id="639" name="直線コネクタ 638"/>
        <xdr:cNvCxnSpPr/>
      </xdr:nvCxnSpPr>
      <xdr:spPr>
        <a:xfrm>
          <a:off x="13703300" y="13377069"/>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3969</xdr:rowOff>
    </xdr:from>
    <xdr:to>
      <xdr:col>71</xdr:col>
      <xdr:colOff>177800</xdr:colOff>
      <xdr:row>78</xdr:row>
      <xdr:rowOff>25400</xdr:rowOff>
    </xdr:to>
    <xdr:cxnSp macro="">
      <xdr:nvCxnSpPr>
        <xdr:cNvPr id="642" name="直線コネクタ 641"/>
        <xdr:cNvCxnSpPr/>
      </xdr:nvCxnSpPr>
      <xdr:spPr>
        <a:xfrm flipV="1">
          <a:off x="12814300" y="13377069"/>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249299" cy="259045"/>
    <xdr:sp macro="" textlink="">
      <xdr:nvSpPr>
        <xdr:cNvPr id="653" name="災害復旧費該当値テキスト"/>
        <xdr:cNvSpPr txBox="1"/>
      </xdr:nvSpPr>
      <xdr:spPr>
        <a:xfrm>
          <a:off x="16370300" y="13279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124619</xdr:rowOff>
    </xdr:from>
    <xdr:to>
      <xdr:col>72</xdr:col>
      <xdr:colOff>38100</xdr:colOff>
      <xdr:row>78</xdr:row>
      <xdr:rowOff>54769</xdr:rowOff>
    </xdr:to>
    <xdr:sp macro="" textlink="">
      <xdr:nvSpPr>
        <xdr:cNvPr id="658" name="楕円 657"/>
        <xdr:cNvSpPr/>
      </xdr:nvSpPr>
      <xdr:spPr>
        <a:xfrm>
          <a:off x="13652500" y="133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45896</xdr:rowOff>
    </xdr:from>
    <xdr:ext cx="378565" cy="259045"/>
    <xdr:sp macro="" textlink="">
      <xdr:nvSpPr>
        <xdr:cNvPr id="659" name="テキスト ボックス 658"/>
        <xdr:cNvSpPr txBox="1"/>
      </xdr:nvSpPr>
      <xdr:spPr>
        <a:xfrm>
          <a:off x="13514017" y="1341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91602</xdr:rowOff>
    </xdr:from>
    <xdr:to>
      <xdr:col>85</xdr:col>
      <xdr:colOff>127000</xdr:colOff>
      <xdr:row>98</xdr:row>
      <xdr:rowOff>94804</xdr:rowOff>
    </xdr:to>
    <xdr:cxnSp macro="">
      <xdr:nvCxnSpPr>
        <xdr:cNvPr id="689" name="直線コネクタ 688"/>
        <xdr:cNvCxnSpPr/>
      </xdr:nvCxnSpPr>
      <xdr:spPr>
        <a:xfrm flipV="1">
          <a:off x="15481300" y="16893702"/>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0"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81933</xdr:rowOff>
    </xdr:from>
    <xdr:to>
      <xdr:col>81</xdr:col>
      <xdr:colOff>50800</xdr:colOff>
      <xdr:row>98</xdr:row>
      <xdr:rowOff>94804</xdr:rowOff>
    </xdr:to>
    <xdr:cxnSp macro="">
      <xdr:nvCxnSpPr>
        <xdr:cNvPr id="692" name="直線コネクタ 691"/>
        <xdr:cNvCxnSpPr/>
      </xdr:nvCxnSpPr>
      <xdr:spPr>
        <a:xfrm>
          <a:off x="14592300" y="16884033"/>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4" name="テキスト ボックス 693"/>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81933</xdr:rowOff>
    </xdr:from>
    <xdr:to>
      <xdr:col>76</xdr:col>
      <xdr:colOff>114300</xdr:colOff>
      <xdr:row>98</xdr:row>
      <xdr:rowOff>95648</xdr:rowOff>
    </xdr:to>
    <xdr:cxnSp macro="">
      <xdr:nvCxnSpPr>
        <xdr:cNvPr id="695" name="直線コネクタ 694"/>
        <xdr:cNvCxnSpPr/>
      </xdr:nvCxnSpPr>
      <xdr:spPr>
        <a:xfrm flipV="1">
          <a:off x="13703300" y="1688403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7" name="テキスト ボックス 696"/>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82686</xdr:rowOff>
    </xdr:from>
    <xdr:to>
      <xdr:col>71</xdr:col>
      <xdr:colOff>177800</xdr:colOff>
      <xdr:row>98</xdr:row>
      <xdr:rowOff>95648</xdr:rowOff>
    </xdr:to>
    <xdr:cxnSp macro="">
      <xdr:nvCxnSpPr>
        <xdr:cNvPr id="698" name="直線コネクタ 697"/>
        <xdr:cNvCxnSpPr/>
      </xdr:nvCxnSpPr>
      <xdr:spPr>
        <a:xfrm>
          <a:off x="12814300" y="1688478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0" name="テキスト ボックス 699"/>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2" name="テキスト ボックス 701"/>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40802</xdr:rowOff>
    </xdr:from>
    <xdr:to>
      <xdr:col>85</xdr:col>
      <xdr:colOff>177800</xdr:colOff>
      <xdr:row>98</xdr:row>
      <xdr:rowOff>142402</xdr:rowOff>
    </xdr:to>
    <xdr:sp macro="" textlink="">
      <xdr:nvSpPr>
        <xdr:cNvPr id="708" name="楕円 707"/>
        <xdr:cNvSpPr/>
      </xdr:nvSpPr>
      <xdr:spPr>
        <a:xfrm>
          <a:off x="16268700" y="168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19229</xdr:rowOff>
    </xdr:from>
    <xdr:ext cx="534377" cy="259045"/>
    <xdr:sp macro="" textlink="">
      <xdr:nvSpPr>
        <xdr:cNvPr id="709" name="公債費該当値テキスト"/>
        <xdr:cNvSpPr txBox="1"/>
      </xdr:nvSpPr>
      <xdr:spPr>
        <a:xfrm>
          <a:off x="16370300" y="168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44004</xdr:rowOff>
    </xdr:from>
    <xdr:to>
      <xdr:col>81</xdr:col>
      <xdr:colOff>101600</xdr:colOff>
      <xdr:row>98</xdr:row>
      <xdr:rowOff>145604</xdr:rowOff>
    </xdr:to>
    <xdr:sp macro="" textlink="">
      <xdr:nvSpPr>
        <xdr:cNvPr id="710" name="楕円 709"/>
        <xdr:cNvSpPr/>
      </xdr:nvSpPr>
      <xdr:spPr>
        <a:xfrm>
          <a:off x="15430500" y="168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136731</xdr:rowOff>
    </xdr:from>
    <xdr:ext cx="534377" cy="259045"/>
    <xdr:sp macro="" textlink="">
      <xdr:nvSpPr>
        <xdr:cNvPr id="711" name="テキスト ボックス 710"/>
        <xdr:cNvSpPr txBox="1"/>
      </xdr:nvSpPr>
      <xdr:spPr>
        <a:xfrm>
          <a:off x="15214111" y="1693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31133</xdr:rowOff>
    </xdr:from>
    <xdr:to>
      <xdr:col>76</xdr:col>
      <xdr:colOff>165100</xdr:colOff>
      <xdr:row>98</xdr:row>
      <xdr:rowOff>132733</xdr:rowOff>
    </xdr:to>
    <xdr:sp macro="" textlink="">
      <xdr:nvSpPr>
        <xdr:cNvPr id="712" name="楕円 711"/>
        <xdr:cNvSpPr/>
      </xdr:nvSpPr>
      <xdr:spPr>
        <a:xfrm>
          <a:off x="14541500" y="168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123860</xdr:rowOff>
    </xdr:from>
    <xdr:ext cx="534377" cy="259045"/>
    <xdr:sp macro="" textlink="">
      <xdr:nvSpPr>
        <xdr:cNvPr id="713" name="テキスト ボックス 712"/>
        <xdr:cNvSpPr txBox="1"/>
      </xdr:nvSpPr>
      <xdr:spPr>
        <a:xfrm>
          <a:off x="14325111" y="169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44848</xdr:rowOff>
    </xdr:from>
    <xdr:to>
      <xdr:col>72</xdr:col>
      <xdr:colOff>38100</xdr:colOff>
      <xdr:row>98</xdr:row>
      <xdr:rowOff>146448</xdr:rowOff>
    </xdr:to>
    <xdr:sp macro="" textlink="">
      <xdr:nvSpPr>
        <xdr:cNvPr id="714" name="楕円 713"/>
        <xdr:cNvSpPr/>
      </xdr:nvSpPr>
      <xdr:spPr>
        <a:xfrm>
          <a:off x="13652500" y="168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137575</xdr:rowOff>
    </xdr:from>
    <xdr:ext cx="534377" cy="259045"/>
    <xdr:sp macro="" textlink="">
      <xdr:nvSpPr>
        <xdr:cNvPr id="715" name="テキスト ボックス 714"/>
        <xdr:cNvSpPr txBox="1"/>
      </xdr:nvSpPr>
      <xdr:spPr>
        <a:xfrm>
          <a:off x="13436111" y="169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31886</xdr:rowOff>
    </xdr:from>
    <xdr:to>
      <xdr:col>67</xdr:col>
      <xdr:colOff>101600</xdr:colOff>
      <xdr:row>98</xdr:row>
      <xdr:rowOff>133486</xdr:rowOff>
    </xdr:to>
    <xdr:sp macro="" textlink="">
      <xdr:nvSpPr>
        <xdr:cNvPr id="716" name="楕円 715"/>
        <xdr:cNvSpPr/>
      </xdr:nvSpPr>
      <xdr:spPr>
        <a:xfrm>
          <a:off x="12763500" y="168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124613</xdr:rowOff>
    </xdr:from>
    <xdr:ext cx="534377" cy="259045"/>
    <xdr:sp macro="" textlink="">
      <xdr:nvSpPr>
        <xdr:cNvPr id="717" name="テキスト ボックス 716"/>
        <xdr:cNvSpPr txBox="1"/>
      </xdr:nvSpPr>
      <xdr:spPr>
        <a:xfrm>
          <a:off x="12547111" y="169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154396</xdr:rowOff>
    </xdr:from>
    <xdr:to>
      <xdr:col>116</xdr:col>
      <xdr:colOff>63500</xdr:colOff>
      <xdr:row>37</xdr:row>
      <xdr:rowOff>96593</xdr:rowOff>
    </xdr:to>
    <xdr:cxnSp macro="">
      <xdr:nvCxnSpPr>
        <xdr:cNvPr id="748" name="直線コネクタ 747"/>
        <xdr:cNvCxnSpPr/>
      </xdr:nvCxnSpPr>
      <xdr:spPr>
        <a:xfrm>
          <a:off x="21323300" y="6326596"/>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145034</xdr:rowOff>
    </xdr:from>
    <xdr:to>
      <xdr:col>111</xdr:col>
      <xdr:colOff>177800</xdr:colOff>
      <xdr:row>36</xdr:row>
      <xdr:rowOff>154396</xdr:rowOff>
    </xdr:to>
    <xdr:cxnSp macro="">
      <xdr:nvCxnSpPr>
        <xdr:cNvPr id="751" name="直線コネクタ 750"/>
        <xdr:cNvCxnSpPr/>
      </xdr:nvCxnSpPr>
      <xdr:spPr>
        <a:xfrm>
          <a:off x="20434300" y="6145784"/>
          <a:ext cx="889000" cy="1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3" name="テキスト ボックス 752"/>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145034</xdr:rowOff>
    </xdr:from>
    <xdr:to>
      <xdr:col>107</xdr:col>
      <xdr:colOff>50800</xdr:colOff>
      <xdr:row>36</xdr:row>
      <xdr:rowOff>73515</xdr:rowOff>
    </xdr:to>
    <xdr:cxnSp macro="">
      <xdr:nvCxnSpPr>
        <xdr:cNvPr id="754" name="直線コネクタ 753"/>
        <xdr:cNvCxnSpPr/>
      </xdr:nvCxnSpPr>
      <xdr:spPr>
        <a:xfrm flipV="1">
          <a:off x="19545300" y="614578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6" name="テキスト ボックス 755"/>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28557</xdr:rowOff>
    </xdr:from>
    <xdr:to>
      <xdr:col>102</xdr:col>
      <xdr:colOff>114300</xdr:colOff>
      <xdr:row>36</xdr:row>
      <xdr:rowOff>73515</xdr:rowOff>
    </xdr:to>
    <xdr:cxnSp macro="">
      <xdr:nvCxnSpPr>
        <xdr:cNvPr id="757" name="直線コネクタ 756"/>
        <xdr:cNvCxnSpPr/>
      </xdr:nvCxnSpPr>
      <xdr:spPr>
        <a:xfrm>
          <a:off x="18656300" y="6029307"/>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1" name="テキスト ボックス 760"/>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45793</xdr:rowOff>
    </xdr:from>
    <xdr:to>
      <xdr:col>116</xdr:col>
      <xdr:colOff>114300</xdr:colOff>
      <xdr:row>37</xdr:row>
      <xdr:rowOff>147393</xdr:rowOff>
    </xdr:to>
    <xdr:sp macro="" textlink="">
      <xdr:nvSpPr>
        <xdr:cNvPr id="767" name="楕円 766"/>
        <xdr:cNvSpPr/>
      </xdr:nvSpPr>
      <xdr:spPr>
        <a:xfrm>
          <a:off x="221107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24220</xdr:rowOff>
    </xdr:from>
    <xdr:ext cx="469744" cy="259045"/>
    <xdr:sp macro="" textlink="">
      <xdr:nvSpPr>
        <xdr:cNvPr id="768" name="諸支出金該当値テキスト"/>
        <xdr:cNvSpPr txBox="1"/>
      </xdr:nvSpPr>
      <xdr:spPr>
        <a:xfrm>
          <a:off x="22212300" y="636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103596</xdr:rowOff>
    </xdr:from>
    <xdr:to>
      <xdr:col>112</xdr:col>
      <xdr:colOff>38100</xdr:colOff>
      <xdr:row>37</xdr:row>
      <xdr:rowOff>33746</xdr:rowOff>
    </xdr:to>
    <xdr:sp macro="" textlink="">
      <xdr:nvSpPr>
        <xdr:cNvPr id="769" name="楕円 768"/>
        <xdr:cNvSpPr/>
      </xdr:nvSpPr>
      <xdr:spPr>
        <a:xfrm>
          <a:off x="21272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50273</xdr:rowOff>
    </xdr:from>
    <xdr:ext cx="469744" cy="259045"/>
    <xdr:sp macro="" textlink="">
      <xdr:nvSpPr>
        <xdr:cNvPr id="770" name="テキスト ボックス 769"/>
        <xdr:cNvSpPr txBox="1"/>
      </xdr:nvSpPr>
      <xdr:spPr>
        <a:xfrm>
          <a:off x="21088428" y="605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94234</xdr:rowOff>
    </xdr:from>
    <xdr:to>
      <xdr:col>107</xdr:col>
      <xdr:colOff>101600</xdr:colOff>
      <xdr:row>36</xdr:row>
      <xdr:rowOff>24384</xdr:rowOff>
    </xdr:to>
    <xdr:sp macro="" textlink="">
      <xdr:nvSpPr>
        <xdr:cNvPr id="771" name="楕円 770"/>
        <xdr:cNvSpPr/>
      </xdr:nvSpPr>
      <xdr:spPr>
        <a:xfrm>
          <a:off x="20383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40911</xdr:rowOff>
    </xdr:from>
    <xdr:ext cx="469744" cy="259045"/>
    <xdr:sp macro="" textlink="">
      <xdr:nvSpPr>
        <xdr:cNvPr id="772" name="テキスト ボックス 771"/>
        <xdr:cNvSpPr txBox="1"/>
      </xdr:nvSpPr>
      <xdr:spPr>
        <a:xfrm>
          <a:off x="20199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22715</xdr:rowOff>
    </xdr:from>
    <xdr:to>
      <xdr:col>102</xdr:col>
      <xdr:colOff>165100</xdr:colOff>
      <xdr:row>36</xdr:row>
      <xdr:rowOff>124315</xdr:rowOff>
    </xdr:to>
    <xdr:sp macro="" textlink="">
      <xdr:nvSpPr>
        <xdr:cNvPr id="773" name="楕円 772"/>
        <xdr:cNvSpPr/>
      </xdr:nvSpPr>
      <xdr:spPr>
        <a:xfrm>
          <a:off x="19494500" y="61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115442</xdr:rowOff>
    </xdr:from>
    <xdr:ext cx="469744" cy="259045"/>
    <xdr:sp macro="" textlink="">
      <xdr:nvSpPr>
        <xdr:cNvPr id="774" name="テキスト ボックス 773"/>
        <xdr:cNvSpPr txBox="1"/>
      </xdr:nvSpPr>
      <xdr:spPr>
        <a:xfrm>
          <a:off x="19310428"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149207</xdr:rowOff>
    </xdr:from>
    <xdr:to>
      <xdr:col>98</xdr:col>
      <xdr:colOff>38100</xdr:colOff>
      <xdr:row>35</xdr:row>
      <xdr:rowOff>79357</xdr:rowOff>
    </xdr:to>
    <xdr:sp macro="" textlink="">
      <xdr:nvSpPr>
        <xdr:cNvPr id="775" name="楕円 774"/>
        <xdr:cNvSpPr/>
      </xdr:nvSpPr>
      <xdr:spPr>
        <a:xfrm>
          <a:off x="18605500" y="5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95884</xdr:rowOff>
    </xdr:from>
    <xdr:ext cx="469744" cy="259045"/>
    <xdr:sp macro="" textlink="">
      <xdr:nvSpPr>
        <xdr:cNvPr id="776" name="テキスト ボックス 775"/>
        <xdr:cNvSpPr txBox="1"/>
      </xdr:nvSpPr>
      <xdr:spPr>
        <a:xfrm>
          <a:off x="18421428" y="575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主な構成項目のうち、総務費、衛生費、公債費についての平成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年度決算一人当たりコストは各々</a:t>
          </a:r>
          <a:r>
            <a:rPr kumimoji="1" lang="en-US" altLang="ja-JP" sz="1300">
              <a:latin typeface="ＭＳ Ｐゴシック" panose="020B0600070205080204" pitchFamily="50" charset="-128"/>
              <a:ea typeface="ＭＳ Ｐゴシック" panose="020B0600070205080204" pitchFamily="50" charset="-128"/>
            </a:rPr>
            <a:t>22,726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24,093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42,104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年度からの推移を見ても、概ね横ばいとなっており類似団体中一人当たりコストは比較的低い傾向にある。</a:t>
          </a:r>
        </a:p>
        <a:p>
          <a:r>
            <a:rPr kumimoji="1" lang="ja-JP" altLang="en-US" sz="1300">
              <a:latin typeface="ＭＳ Ｐゴシック" panose="020B0600070205080204" pitchFamily="50" charset="-128"/>
              <a:ea typeface="ＭＳ Ｐゴシック" panose="020B0600070205080204" pitchFamily="50" charset="-128"/>
            </a:rPr>
            <a:t>　一方、民生費は、住民一人当たり</a:t>
          </a:r>
          <a:r>
            <a:rPr kumimoji="1" lang="en-US" altLang="ja-JP" sz="1300">
              <a:latin typeface="ＭＳ Ｐゴシック" panose="020B0600070205080204" pitchFamily="50" charset="-128"/>
              <a:ea typeface="ＭＳ Ｐゴシック" panose="020B0600070205080204" pitchFamily="50" charset="-128"/>
            </a:rPr>
            <a:t>207,320</a:t>
          </a:r>
          <a:r>
            <a:rPr kumimoji="1" lang="ja-JP" altLang="en-US" sz="1300">
              <a:latin typeface="ＭＳ Ｐゴシック" panose="020B0600070205080204" pitchFamily="50" charset="-128"/>
              <a:ea typeface="ＭＳ Ｐゴシック" panose="020B0600070205080204" pitchFamily="50" charset="-128"/>
            </a:rPr>
            <a:t>円となっており、民生費のうち社会福祉費の伸びが大きく、平成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億の増となっている。平成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年度との比較でも約</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増加しており、民生費全体、ひいては一人当たりコストを押し上げる要因となっている。今後も、少子高齢化等により財政需要はさらに拡大することが想定されるなか、将来世代に過度の負担を残さない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標準財政規模は県費負担教職員の権限移譲により、前年度から約</a:t>
          </a:r>
          <a:r>
            <a:rPr kumimoji="1" lang="en-US" altLang="ja-JP" sz="1200">
              <a:latin typeface="ＭＳ ゴシック" pitchFamily="49" charset="-128"/>
              <a:ea typeface="ＭＳ ゴシック" pitchFamily="49" charset="-128"/>
            </a:rPr>
            <a:t>593</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財政調整基金残高は、剰余金の積み立てにより、前年度より約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億円の増となったが、近年、概ね同水準で推移している。</a:t>
          </a:r>
        </a:p>
        <a:p>
          <a:r>
            <a:rPr kumimoji="1" lang="ja-JP" altLang="en-US" sz="1200">
              <a:latin typeface="ＭＳ ゴシック" pitchFamily="49" charset="-128"/>
              <a:ea typeface="ＭＳ ゴシック" pitchFamily="49" charset="-128"/>
            </a:rPr>
            <a:t>　実質単年度収支額は、前年度約▲</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億円に対し、平成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年度決算では財政調整基金の取崩しを実施しなかったことにより、約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億円と好転している。</a:t>
          </a:r>
        </a:p>
        <a:p>
          <a:r>
            <a:rPr kumimoji="1" lang="ja-JP" altLang="en-US" sz="1200">
              <a:latin typeface="ＭＳ ゴシック" pitchFamily="49" charset="-128"/>
              <a:ea typeface="ＭＳ ゴシック" pitchFamily="49" charset="-128"/>
            </a:rPr>
            <a:t>　その結果、実質単年度収支は平成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ポイント好転し、</a:t>
          </a:r>
          <a:r>
            <a:rPr kumimoji="1" lang="en-US" altLang="ja-JP" sz="1200">
              <a:latin typeface="ＭＳ ゴシック" pitchFamily="49" charset="-128"/>
              <a:ea typeface="ＭＳ ゴシック" pitchFamily="49" charset="-128"/>
            </a:rPr>
            <a:t>0.29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一般会計は、歳入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において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市税が予算から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億円増加したほか、地方消費税交付金が予算から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億円増加したことなどにより、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黒字幅が拡大している。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介護保険会計は、</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国庫支出金等の減収により黒字幅が減少している。</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国民健康保険会計は、国民健康保険会計は、歳出において給付費が予算計上額を大きく下回ったことにより、黒字幅が増加している。</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病院事業会計は</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、一般会計から</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億円の長期貸付を行ったことにより黒字に転じた。</a:t>
          </a:r>
          <a:endParaRPr kumimoji="0"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a:effectLst/>
            <a:latin typeface="ＭＳ ゴシック" panose="020B0609070205080204" pitchFamily="49" charset="-128"/>
            <a:ea typeface="ＭＳ ゴシック" panose="020B0609070205080204" pitchFamily="49" charset="-128"/>
          </a:endParaRPr>
        </a:p>
        <a:p>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304;&#23567;&#20998;&#39006;&#12305;&#24179;&#25104;30&#24180;&#24230;&#29031;&#20250;/&#24179;&#25104;29&#24180;&#24230;&#27770;&#31639;&#12473;&#12488;&#12483;&#12463;&#24773;&#22577;&#35519;&#26619;/03_&#24179;&#25104;29&#24180;&#24230;&#27770;&#31639;/17.&#22243;&#20307;&#22238;&#31572;/&#31532;2&#24382;/&#9733;&#12394;&#12427;&#12415;&#12387;&#12385;&#12408;/02%20&#25351;&#23450;&#37117;&#24066;/48%20&#26413;&#24140;&#24066;&#9679;/&#12304;&#36001;&#25919;&#29366;&#27841;&#36039;&#26009;&#38598;&#12305;_011002_&#26413;&#2414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59</v>
          </cell>
          <cell r="CV51">
            <v>63.8</v>
          </cell>
        </row>
        <row r="53">
          <cell r="CN53">
            <v>65.3</v>
          </cell>
          <cell r="CV53">
            <v>66.7</v>
          </cell>
        </row>
        <row r="55">
          <cell r="AN55" t="str">
            <v>類似団体内平均値</v>
          </cell>
          <cell r="CN55">
            <v>115.7</v>
          </cell>
          <cell r="CV55">
            <v>106</v>
          </cell>
        </row>
        <row r="57">
          <cell r="CN57">
            <v>61</v>
          </cell>
          <cell r="CV57">
            <v>62</v>
          </cell>
        </row>
        <row r="72">
          <cell r="BP72" t="str">
            <v>H25</v>
          </cell>
          <cell r="BX72" t="str">
            <v>H26</v>
          </cell>
          <cell r="CF72" t="str">
            <v>H27</v>
          </cell>
          <cell r="CN72" t="str">
            <v>H28</v>
          </cell>
          <cell r="CV72" t="str">
            <v>H29</v>
          </cell>
        </row>
        <row r="73">
          <cell r="AN73" t="str">
            <v>当該団体値</v>
          </cell>
          <cell r="BP73">
            <v>78</v>
          </cell>
          <cell r="BX73">
            <v>72.099999999999994</v>
          </cell>
          <cell r="CF73">
            <v>61.8</v>
          </cell>
          <cell r="CN73">
            <v>59</v>
          </cell>
          <cell r="CV73">
            <v>63.8</v>
          </cell>
        </row>
        <row r="75">
          <cell r="BP75">
            <v>6.7</v>
          </cell>
          <cell r="BX75">
            <v>5.9</v>
          </cell>
          <cell r="CF75">
            <v>4.9000000000000004</v>
          </cell>
          <cell r="CN75">
            <v>3.7</v>
          </cell>
          <cell r="CV75">
            <v>2.8</v>
          </cell>
        </row>
        <row r="77">
          <cell r="AN77" t="str">
            <v>類似団体内平均値</v>
          </cell>
          <cell r="BP77">
            <v>139</v>
          </cell>
          <cell r="BX77">
            <v>132.4</v>
          </cell>
          <cell r="CF77">
            <v>124.2</v>
          </cell>
          <cell r="CN77">
            <v>115.7</v>
          </cell>
          <cell r="CV77">
            <v>106</v>
          </cell>
        </row>
        <row r="79">
          <cell r="BP79">
            <v>11.2</v>
          </cell>
          <cell r="BX79">
            <v>11.2</v>
          </cell>
          <cell r="CF79">
            <v>10.9</v>
          </cell>
          <cell r="CN79">
            <v>10.3</v>
          </cell>
          <cell r="CV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980747975</v>
      </c>
      <c r="BO4" s="372"/>
      <c r="BP4" s="372"/>
      <c r="BQ4" s="372"/>
      <c r="BR4" s="372"/>
      <c r="BS4" s="372"/>
      <c r="BT4" s="372"/>
      <c r="BU4" s="373"/>
      <c r="BV4" s="371">
        <v>921026080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1.5</v>
      </c>
      <c r="CU4" s="378"/>
      <c r="CV4" s="378"/>
      <c r="CW4" s="378"/>
      <c r="CX4" s="378"/>
      <c r="CY4" s="378"/>
      <c r="CZ4" s="378"/>
      <c r="DA4" s="379"/>
      <c r="DB4" s="377">
        <v>1.4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966533376</v>
      </c>
      <c r="BO5" s="409"/>
      <c r="BP5" s="409"/>
      <c r="BQ5" s="409"/>
      <c r="BR5" s="409"/>
      <c r="BS5" s="409"/>
      <c r="BT5" s="409"/>
      <c r="BU5" s="410"/>
      <c r="BV5" s="408">
        <v>911330611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93.6</v>
      </c>
      <c r="CU5" s="406"/>
      <c r="CV5" s="406"/>
      <c r="CW5" s="406"/>
      <c r="CX5" s="406"/>
      <c r="CY5" s="406"/>
      <c r="CZ5" s="406"/>
      <c r="DA5" s="407"/>
      <c r="DB5" s="405">
        <v>94.7</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14214599</v>
      </c>
      <c r="BO6" s="409"/>
      <c r="BP6" s="409"/>
      <c r="BQ6" s="409"/>
      <c r="BR6" s="409"/>
      <c r="BS6" s="409"/>
      <c r="BT6" s="409"/>
      <c r="BU6" s="410"/>
      <c r="BV6" s="408">
        <v>9695469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104.8</v>
      </c>
      <c r="CU6" s="446"/>
      <c r="CV6" s="446"/>
      <c r="CW6" s="446"/>
      <c r="CX6" s="446"/>
      <c r="CY6" s="446"/>
      <c r="CZ6" s="446"/>
      <c r="DA6" s="447"/>
      <c r="DB6" s="445">
        <v>106.2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6634515</v>
      </c>
      <c r="BO7" s="409"/>
      <c r="BP7" s="409"/>
      <c r="BQ7" s="409"/>
      <c r="BR7" s="409"/>
      <c r="BS7" s="409"/>
      <c r="BT7" s="409"/>
      <c r="BU7" s="410"/>
      <c r="BV7" s="408">
        <v>3606891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509473410</v>
      </c>
      <c r="CU7" s="409"/>
      <c r="CV7" s="409"/>
      <c r="CW7" s="409"/>
      <c r="CX7" s="409"/>
      <c r="CY7" s="409"/>
      <c r="CZ7" s="409"/>
      <c r="DA7" s="410"/>
      <c r="DB7" s="408">
        <v>450146453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7580084</v>
      </c>
      <c r="BO8" s="409"/>
      <c r="BP8" s="409"/>
      <c r="BQ8" s="409"/>
      <c r="BR8" s="409"/>
      <c r="BS8" s="409"/>
      <c r="BT8" s="409"/>
      <c r="BU8" s="410"/>
      <c r="BV8" s="408">
        <v>6088578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0.73</v>
      </c>
      <c r="CU8" s="449"/>
      <c r="CV8" s="449"/>
      <c r="CW8" s="449"/>
      <c r="CX8" s="449"/>
      <c r="CY8" s="449"/>
      <c r="CZ8" s="449"/>
      <c r="DA8" s="450"/>
      <c r="DB8" s="448">
        <v>0.73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1952356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1491506</v>
      </c>
      <c r="BO9" s="409"/>
      <c r="BP9" s="409"/>
      <c r="BQ9" s="409"/>
      <c r="BR9" s="409"/>
      <c r="BS9" s="409"/>
      <c r="BT9" s="409"/>
      <c r="BU9" s="410"/>
      <c r="BV9" s="408">
        <v>2097279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13.9</v>
      </c>
      <c r="CU9" s="406"/>
      <c r="CV9" s="406"/>
      <c r="CW9" s="406"/>
      <c r="CX9" s="406"/>
      <c r="CY9" s="406"/>
      <c r="CZ9" s="406"/>
      <c r="DA9" s="407"/>
      <c r="DB9" s="405">
        <v>15.5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1913545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708</v>
      </c>
      <c r="BO10" s="409"/>
      <c r="BP10" s="409"/>
      <c r="BQ10" s="409"/>
      <c r="BR10" s="409"/>
      <c r="BS10" s="409"/>
      <c r="BT10" s="409"/>
      <c r="BU10" s="410"/>
      <c r="BV10" s="408">
        <v>370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1952348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5851500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1940035</v>
      </c>
      <c r="S13" s="490"/>
      <c r="T13" s="490"/>
      <c r="U13" s="490"/>
      <c r="V13" s="491"/>
      <c r="W13" s="424" t="s">
        <v>133</v>
      </c>
      <c r="X13" s="425"/>
      <c r="Y13" s="425"/>
      <c r="Z13" s="425"/>
      <c r="AA13" s="425"/>
      <c r="AB13" s="415"/>
      <c r="AC13" s="459">
        <v>3790</v>
      </c>
      <c r="AD13" s="460"/>
      <c r="AE13" s="460"/>
      <c r="AF13" s="460"/>
      <c r="AG13" s="499"/>
      <c r="AH13" s="459">
        <v>3534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1492214</v>
      </c>
      <c r="BO13" s="409"/>
      <c r="BP13" s="409"/>
      <c r="BQ13" s="409"/>
      <c r="BR13" s="409"/>
      <c r="BS13" s="409"/>
      <c r="BT13" s="409"/>
      <c r="BU13" s="410"/>
      <c r="BV13" s="408">
        <v>-3753851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2.8</v>
      </c>
      <c r="CU13" s="406"/>
      <c r="CV13" s="406"/>
      <c r="CW13" s="406"/>
      <c r="CX13" s="406"/>
      <c r="CY13" s="406"/>
      <c r="CZ13" s="406"/>
      <c r="DA13" s="407"/>
      <c r="DB13" s="405">
        <v>3.7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1947494</v>
      </c>
      <c r="S14" s="490"/>
      <c r="T14" s="490"/>
      <c r="U14" s="490"/>
      <c r="V14" s="491"/>
      <c r="W14" s="398"/>
      <c r="X14" s="399"/>
      <c r="Y14" s="399"/>
      <c r="Z14" s="399"/>
      <c r="AA14" s="399"/>
      <c r="AB14" s="388"/>
      <c r="AC14" s="492">
        <v>0.5</v>
      </c>
      <c r="AD14" s="493"/>
      <c r="AE14" s="493"/>
      <c r="AF14" s="493"/>
      <c r="AG14" s="494"/>
      <c r="AH14" s="492">
        <v>0.5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63.8</v>
      </c>
      <c r="CU14" s="504"/>
      <c r="CV14" s="504"/>
      <c r="CW14" s="504"/>
      <c r="CX14" s="504"/>
      <c r="CY14" s="504"/>
      <c r="CZ14" s="504"/>
      <c r="DA14" s="505"/>
      <c r="DB14" s="503">
        <v>59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1936173</v>
      </c>
      <c r="S15" s="490"/>
      <c r="T15" s="490"/>
      <c r="U15" s="490"/>
      <c r="V15" s="491"/>
      <c r="W15" s="424" t="s">
        <v>141</v>
      </c>
      <c r="X15" s="425"/>
      <c r="Y15" s="425"/>
      <c r="Z15" s="425"/>
      <c r="AA15" s="425"/>
      <c r="AB15" s="415"/>
      <c r="AC15" s="459">
        <v>118503</v>
      </c>
      <c r="AD15" s="460"/>
      <c r="AE15" s="460"/>
      <c r="AF15" s="460"/>
      <c r="AG15" s="499"/>
      <c r="AH15" s="459">
        <v>118904</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280307464</v>
      </c>
      <c r="BO15" s="372"/>
      <c r="BP15" s="372"/>
      <c r="BQ15" s="372"/>
      <c r="BR15" s="372"/>
      <c r="BS15" s="372"/>
      <c r="BT15" s="372"/>
      <c r="BU15" s="373"/>
      <c r="BV15" s="371">
        <v>243657464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15.4</v>
      </c>
      <c r="AD16" s="493"/>
      <c r="AE16" s="493"/>
      <c r="AF16" s="493"/>
      <c r="AG16" s="494"/>
      <c r="AH16" s="492">
        <v>15.2</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384019236</v>
      </c>
      <c r="BO16" s="409"/>
      <c r="BP16" s="409"/>
      <c r="BQ16" s="409"/>
      <c r="BR16" s="409"/>
      <c r="BS16" s="409"/>
      <c r="BT16" s="409"/>
      <c r="BU16" s="410"/>
      <c r="BV16" s="408">
        <v>332290814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645868</v>
      </c>
      <c r="AD17" s="460"/>
      <c r="AE17" s="460"/>
      <c r="AF17" s="460"/>
      <c r="AG17" s="499"/>
      <c r="AH17" s="459">
        <v>658853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350692123</v>
      </c>
      <c r="BO17" s="409"/>
      <c r="BP17" s="409"/>
      <c r="BQ17" s="409"/>
      <c r="BR17" s="409"/>
      <c r="BS17" s="409"/>
      <c r="BT17" s="409"/>
      <c r="BU17" s="410"/>
      <c r="BV17" s="408">
        <v>312948406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1121.26</v>
      </c>
      <c r="M18" s="521"/>
      <c r="N18" s="521"/>
      <c r="O18" s="521"/>
      <c r="P18" s="521"/>
      <c r="Q18" s="521"/>
      <c r="R18" s="522"/>
      <c r="S18" s="522"/>
      <c r="T18" s="522"/>
      <c r="U18" s="522"/>
      <c r="V18" s="523"/>
      <c r="W18" s="426"/>
      <c r="X18" s="427"/>
      <c r="Y18" s="427"/>
      <c r="Z18" s="427"/>
      <c r="AA18" s="427"/>
      <c r="AB18" s="418"/>
      <c r="AC18" s="524">
        <v>84.1</v>
      </c>
      <c r="AD18" s="525"/>
      <c r="AE18" s="525"/>
      <c r="AF18" s="525"/>
      <c r="AG18" s="526"/>
      <c r="AH18" s="524">
        <v>84.3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483241565</v>
      </c>
      <c r="BO18" s="409"/>
      <c r="BP18" s="409"/>
      <c r="BQ18" s="409"/>
      <c r="BR18" s="409"/>
      <c r="BS18" s="409"/>
      <c r="BT18" s="409"/>
      <c r="BU18" s="410"/>
      <c r="BV18" s="408">
        <v>429889984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1741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561451303</v>
      </c>
      <c r="BO19" s="409"/>
      <c r="BP19" s="409"/>
      <c r="BQ19" s="409"/>
      <c r="BR19" s="409"/>
      <c r="BS19" s="409"/>
      <c r="BT19" s="409"/>
      <c r="BU19" s="410"/>
      <c r="BV19" s="408">
        <v>503107614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921837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1049617206</v>
      </c>
      <c r="BO23" s="409"/>
      <c r="BP23" s="409"/>
      <c r="BQ23" s="409"/>
      <c r="BR23" s="409"/>
      <c r="BS23" s="409"/>
      <c r="BT23" s="409"/>
      <c r="BU23" s="410"/>
      <c r="BV23" s="408">
        <v>1015476839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12800</v>
      </c>
      <c r="R24" s="460"/>
      <c r="S24" s="460"/>
      <c r="T24" s="460"/>
      <c r="U24" s="460"/>
      <c r="V24" s="499"/>
      <c r="W24" s="558"/>
      <c r="X24" s="546"/>
      <c r="Y24" s="547"/>
      <c r="Z24" s="458" t="s">
        <v>165</v>
      </c>
      <c r="AA24" s="438"/>
      <c r="AB24" s="438"/>
      <c r="AC24" s="438"/>
      <c r="AD24" s="438"/>
      <c r="AE24" s="438"/>
      <c r="AF24" s="438"/>
      <c r="AG24" s="439"/>
      <c r="AH24" s="459">
        <v>10604</v>
      </c>
      <c r="AI24" s="460"/>
      <c r="AJ24" s="460"/>
      <c r="AK24" s="460"/>
      <c r="AL24" s="499"/>
      <c r="AM24" s="459">
        <v>31599920</v>
      </c>
      <c r="AN24" s="460"/>
      <c r="AO24" s="460"/>
      <c r="AP24" s="460"/>
      <c r="AQ24" s="460"/>
      <c r="AR24" s="499"/>
      <c r="AS24" s="459">
        <v>2980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33830407</v>
      </c>
      <c r="BO24" s="409"/>
      <c r="BP24" s="409"/>
      <c r="BQ24" s="409"/>
      <c r="BR24" s="409"/>
      <c r="BS24" s="409"/>
      <c r="BT24" s="409"/>
      <c r="BU24" s="410"/>
      <c r="BV24" s="408">
        <v>43354698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3</v>
      </c>
      <c r="M25" s="460"/>
      <c r="N25" s="460"/>
      <c r="O25" s="460"/>
      <c r="P25" s="499"/>
      <c r="Q25" s="459">
        <v>10300</v>
      </c>
      <c r="R25" s="460"/>
      <c r="S25" s="460"/>
      <c r="T25" s="460"/>
      <c r="U25" s="460"/>
      <c r="V25" s="499"/>
      <c r="W25" s="558"/>
      <c r="X25" s="546"/>
      <c r="Y25" s="547"/>
      <c r="Z25" s="458" t="s">
        <v>168</v>
      </c>
      <c r="AA25" s="438"/>
      <c r="AB25" s="438"/>
      <c r="AC25" s="438"/>
      <c r="AD25" s="438"/>
      <c r="AE25" s="438"/>
      <c r="AF25" s="438"/>
      <c r="AG25" s="439"/>
      <c r="AH25" s="459">
        <v>1833</v>
      </c>
      <c r="AI25" s="460"/>
      <c r="AJ25" s="460"/>
      <c r="AK25" s="460"/>
      <c r="AL25" s="499"/>
      <c r="AM25" s="459">
        <v>5387187</v>
      </c>
      <c r="AN25" s="460"/>
      <c r="AO25" s="460"/>
      <c r="AP25" s="460"/>
      <c r="AQ25" s="460"/>
      <c r="AR25" s="499"/>
      <c r="AS25" s="459">
        <v>2939</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177694524</v>
      </c>
      <c r="BO25" s="372"/>
      <c r="BP25" s="372"/>
      <c r="BQ25" s="372"/>
      <c r="BR25" s="372"/>
      <c r="BS25" s="372"/>
      <c r="BT25" s="372"/>
      <c r="BU25" s="373"/>
      <c r="BV25" s="371">
        <v>128409562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8300</v>
      </c>
      <c r="R26" s="460"/>
      <c r="S26" s="460"/>
      <c r="T26" s="460"/>
      <c r="U26" s="460"/>
      <c r="V26" s="499"/>
      <c r="W26" s="558"/>
      <c r="X26" s="546"/>
      <c r="Y26" s="547"/>
      <c r="Z26" s="458" t="s">
        <v>171</v>
      </c>
      <c r="AA26" s="568"/>
      <c r="AB26" s="568"/>
      <c r="AC26" s="568"/>
      <c r="AD26" s="568"/>
      <c r="AE26" s="568"/>
      <c r="AF26" s="568"/>
      <c r="AG26" s="569"/>
      <c r="AH26" s="459">
        <v>1234</v>
      </c>
      <c r="AI26" s="460"/>
      <c r="AJ26" s="460"/>
      <c r="AK26" s="460"/>
      <c r="AL26" s="499"/>
      <c r="AM26" s="459">
        <v>3829102</v>
      </c>
      <c r="AN26" s="460"/>
      <c r="AO26" s="460"/>
      <c r="AP26" s="460"/>
      <c r="AQ26" s="460"/>
      <c r="AR26" s="499"/>
      <c r="AS26" s="459">
        <v>3103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5167512</v>
      </c>
      <c r="BO26" s="409"/>
      <c r="BP26" s="409"/>
      <c r="BQ26" s="409"/>
      <c r="BR26" s="409"/>
      <c r="BS26" s="409"/>
      <c r="BT26" s="409"/>
      <c r="BU26" s="410"/>
      <c r="BV26" s="408">
        <v>5227084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10400</v>
      </c>
      <c r="R27" s="460"/>
      <c r="S27" s="460"/>
      <c r="T27" s="460"/>
      <c r="U27" s="460"/>
      <c r="V27" s="499"/>
      <c r="W27" s="558"/>
      <c r="X27" s="546"/>
      <c r="Y27" s="547"/>
      <c r="Z27" s="458" t="s">
        <v>174</v>
      </c>
      <c r="AA27" s="438"/>
      <c r="AB27" s="438"/>
      <c r="AC27" s="438"/>
      <c r="AD27" s="438"/>
      <c r="AE27" s="438"/>
      <c r="AF27" s="438"/>
      <c r="AG27" s="439"/>
      <c r="AH27" s="459">
        <v>8345</v>
      </c>
      <c r="AI27" s="460"/>
      <c r="AJ27" s="460"/>
      <c r="AK27" s="460"/>
      <c r="AL27" s="499"/>
      <c r="AM27" s="459">
        <v>30034739</v>
      </c>
      <c r="AN27" s="460"/>
      <c r="AO27" s="460"/>
      <c r="AP27" s="460"/>
      <c r="AQ27" s="460"/>
      <c r="AR27" s="499"/>
      <c r="AS27" s="459">
        <v>3599</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65217449</v>
      </c>
      <c r="BO27" s="582"/>
      <c r="BP27" s="582"/>
      <c r="BQ27" s="582"/>
      <c r="BR27" s="582"/>
      <c r="BS27" s="582"/>
      <c r="BT27" s="582"/>
      <c r="BU27" s="583"/>
      <c r="BV27" s="581">
        <v>64930274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9500</v>
      </c>
      <c r="R28" s="460"/>
      <c r="S28" s="460"/>
      <c r="T28" s="460"/>
      <c r="U28" s="460"/>
      <c r="V28" s="499"/>
      <c r="W28" s="558"/>
      <c r="X28" s="546"/>
      <c r="Y28" s="547"/>
      <c r="Z28" s="458" t="s">
        <v>177</v>
      </c>
      <c r="AA28" s="438"/>
      <c r="AB28" s="438"/>
      <c r="AC28" s="438"/>
      <c r="AD28" s="438"/>
      <c r="AE28" s="438"/>
      <c r="AF28" s="438"/>
      <c r="AG28" s="439"/>
      <c r="AH28" s="459" t="s">
        <v>178</v>
      </c>
      <c r="AI28" s="460"/>
      <c r="AJ28" s="460"/>
      <c r="AK28" s="460"/>
      <c r="AL28" s="499"/>
      <c r="AM28" s="459" t="s">
        <v>179</v>
      </c>
      <c r="AN28" s="460"/>
      <c r="AO28" s="460"/>
      <c r="AP28" s="460"/>
      <c r="AQ28" s="460"/>
      <c r="AR28" s="499"/>
      <c r="AS28" s="459" t="s">
        <v>179</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16388822</v>
      </c>
      <c r="BO28" s="372"/>
      <c r="BP28" s="372"/>
      <c r="BQ28" s="372"/>
      <c r="BR28" s="372"/>
      <c r="BS28" s="372"/>
      <c r="BT28" s="372"/>
      <c r="BU28" s="373"/>
      <c r="BV28" s="371">
        <v>13388114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66</v>
      </c>
      <c r="M29" s="460"/>
      <c r="N29" s="460"/>
      <c r="O29" s="460"/>
      <c r="P29" s="499"/>
      <c r="Q29" s="459">
        <v>8600</v>
      </c>
      <c r="R29" s="460"/>
      <c r="S29" s="460"/>
      <c r="T29" s="460"/>
      <c r="U29" s="460"/>
      <c r="V29" s="499"/>
      <c r="W29" s="559"/>
      <c r="X29" s="560"/>
      <c r="Y29" s="561"/>
      <c r="Z29" s="458" t="s">
        <v>182</v>
      </c>
      <c r="AA29" s="438"/>
      <c r="AB29" s="438"/>
      <c r="AC29" s="438"/>
      <c r="AD29" s="438"/>
      <c r="AE29" s="438"/>
      <c r="AF29" s="438"/>
      <c r="AG29" s="439"/>
      <c r="AH29" s="459">
        <v>18949</v>
      </c>
      <c r="AI29" s="460"/>
      <c r="AJ29" s="460"/>
      <c r="AK29" s="460"/>
      <c r="AL29" s="499"/>
      <c r="AM29" s="459">
        <v>61634659</v>
      </c>
      <c r="AN29" s="460"/>
      <c r="AO29" s="460"/>
      <c r="AP29" s="460"/>
      <c r="AQ29" s="460"/>
      <c r="AR29" s="499"/>
      <c r="AS29" s="459">
        <v>3253</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1331509</v>
      </c>
      <c r="BO29" s="409"/>
      <c r="BP29" s="409"/>
      <c r="BQ29" s="409"/>
      <c r="BR29" s="409"/>
      <c r="BS29" s="409"/>
      <c r="BT29" s="409"/>
      <c r="BU29" s="410"/>
      <c r="BV29" s="408">
        <v>1439575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41973727</v>
      </c>
      <c r="BO30" s="582"/>
      <c r="BP30" s="582"/>
      <c r="BQ30" s="582"/>
      <c r="BR30" s="582"/>
      <c r="BS30" s="582"/>
      <c r="BT30" s="582"/>
      <c r="BU30" s="583"/>
      <c r="BV30" s="581">
        <v>41019592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192</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195</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駐車場会計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IF('各会計、関係団体の財政状況及び健全化判断比率'!B32="","",'各会計、関係団体の財政状況及び健全化判断比率'!B32)</f>
        <v>中央卸売市場事業会計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北海道市町村備荒資金組合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(公財)札幌市中小企業共済センター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土地区画整理会計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国民健康保険会計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札幌広域圏組合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(一財)札幌市住宅管理公社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母子父子寡婦福祉資金貸付会計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後期高齢者医療会計</v>
      </c>
      <c r="X36" s="595"/>
      <c r="Y36" s="595"/>
      <c r="Z36" s="595"/>
      <c r="AA36" s="595"/>
      <c r="AB36" s="595"/>
      <c r="AC36" s="595"/>
      <c r="AD36" s="595"/>
      <c r="AE36" s="595"/>
      <c r="AF36" s="595"/>
      <c r="AG36" s="595"/>
      <c r="AH36" s="595"/>
      <c r="AI36" s="595"/>
      <c r="AJ36" s="595"/>
      <c r="AK36" s="595"/>
      <c r="AL36" s="193"/>
      <c r="AM36" s="594">
        <f t="shared" si="0"/>
        <v>12</v>
      </c>
      <c r="AN36" s="594"/>
      <c r="AO36" s="595" t="str">
        <f>IF('各会計、関係団体の財政状況及び健全化判断比率'!B34="","",'各会計、関係団体の財政状況及び健全化判断比率'!B34)</f>
        <v>軌道事業会計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北海道後期高齢者医療広域連合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(一財)札幌市水道サービス協会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基金会計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介護保険会計</v>
      </c>
      <c r="X37" s="595"/>
      <c r="Y37" s="595"/>
      <c r="Z37" s="595"/>
      <c r="AA37" s="595"/>
      <c r="AB37" s="595"/>
      <c r="AC37" s="595"/>
      <c r="AD37" s="595"/>
      <c r="AE37" s="595"/>
      <c r="AF37" s="595"/>
      <c r="AG37" s="595"/>
      <c r="AH37" s="595"/>
      <c r="AI37" s="595"/>
      <c r="AJ37" s="595"/>
      <c r="AK37" s="595"/>
      <c r="AL37" s="193"/>
      <c r="AM37" s="594">
        <f t="shared" si="0"/>
        <v>13</v>
      </c>
      <c r="AN37" s="594"/>
      <c r="AO37" s="595" t="str">
        <f>IF('各会計、関係団体の財政状況及び健全化判断比率'!B35="","",'各会計、関係団体の財政状況及び健全化判断比率'!B35)</f>
        <v>高速電車事業会計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19</v>
      </c>
      <c r="BX37" s="594"/>
      <c r="BY37" s="595" t="str">
        <f>IF('各会計、関係団体の財政状況及び健全化判断比率'!B71="","",'各会計、関係団体の財政状況及び健全化判断比率'!B71)</f>
        <v>石狩西部広域水道企業団</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(公財)さっぽろ青少年女性活動協会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公債会計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f t="shared" si="0"/>
        <v>14</v>
      </c>
      <c r="AN38" s="594"/>
      <c r="AO38" s="595" t="str">
        <f>IF('各会計、関係団体の財政状況及び健全化判断比率'!B36="","",'各会計、関係団体の財政状況及び健全化判断比率'!B36)</f>
        <v>水道事業会計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24</v>
      </c>
      <c r="CP38" s="594"/>
      <c r="CQ38" s="595" t="str">
        <f>IF('各会計、関係団体の財政状況及び健全化判断比率'!BS11="","",'各会計、関係団体の財政状況及び健全化判断比率'!BS11)</f>
        <v>(一財)札幌産業流通振興協会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f t="shared" si="0"/>
        <v>15</v>
      </c>
      <c r="AN39" s="594"/>
      <c r="AO39" s="595" t="str">
        <f>IF('各会計、関係団体の財政状況及び健全化判断比率'!B37="","",'各会計、関係団体の財政状況及び健全化判断比率'!B37)</f>
        <v>下水道事業会計</v>
      </c>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25</v>
      </c>
      <c r="CP39" s="594"/>
      <c r="CQ39" s="595" t="str">
        <f>IF('各会計、関係団体の財政状況及び健全化判断比率'!BS12="","",'各会計、関係団体の財政状況及び健全化判断比率'!BS12)</f>
        <v>(一財)札幌市下水道資源公社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26</v>
      </c>
      <c r="CP40" s="594"/>
      <c r="CQ40" s="595" t="str">
        <f>IF('各会計、関係団体の財政状況及び健全化判断比率'!BS13="","",'各会計、関係団体の財政状況及び健全化判断比率'!BS13)</f>
        <v>(一財)さっぽろ健康スポーツ財団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27</v>
      </c>
      <c r="CP41" s="594"/>
      <c r="CQ41" s="595" t="str">
        <f>IF('各会計、関係団体の財政状況及び健全化判断比率'!BS14="","",'各会計、関係団体の財政状況及び健全化判断比率'!BS14)</f>
        <v>(公財)札幌市公園緑化協会</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28</v>
      </c>
      <c r="CP42" s="594"/>
      <c r="CQ42" s="595" t="str">
        <f>IF('各会計、関係団体の財政状況及び健全化判断比率'!BS15="","",'各会計、関係団体の財政状況及び健全化判断比率'!BS15)</f>
        <v>(一財)札幌勤労者職業福祉センター</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29</v>
      </c>
      <c r="CP43" s="594"/>
      <c r="CQ43" s="595" t="str">
        <f>IF('各会計、関係団体の財政状況及び健全化判断比率'!BS16="","",'各会計、関係団体の財政状況及び健全化判断比率'!BS16)</f>
        <v>(公財)札幌市芸術文化財団</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NCdiYG32SBUU/jUEHv++5QT6QQDuZXe7PrD1k0EdKnZZCpzF8APx2sMjlqq4mBG8Bs4QZaM1jFbqW8e91AZNcg==" saltValue="ALcOoWJDYcyhYSz8hbU/Sg==" spinCount="100000" sheet="1" objects="1" scenarios="1"/>
  <customSheetViews>
    <customSheetView guid="{BAA84BB3-0084-4D96-942E-B19351718DC3}"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85" zoomScaleNormal="85" zoomScaleSheetLayoutView="100" workbookViewId="0">
      <selection activeCell="M32" sqref="M3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6" t="s">
        <v>562</v>
      </c>
      <c r="D34" s="1186"/>
      <c r="E34" s="1187"/>
      <c r="F34" s="32">
        <v>2.2200000000000002</v>
      </c>
      <c r="G34" s="33">
        <v>3.36</v>
      </c>
      <c r="H34" s="33">
        <v>3.12</v>
      </c>
      <c r="I34" s="33">
        <v>3.11</v>
      </c>
      <c r="J34" s="34">
        <v>2.87</v>
      </c>
      <c r="K34" s="22"/>
      <c r="L34" s="22"/>
      <c r="M34" s="22"/>
      <c r="N34" s="22"/>
      <c r="O34" s="22"/>
      <c r="P34" s="22"/>
    </row>
    <row r="35" spans="1:16" ht="39" customHeight="1">
      <c r="A35" s="22"/>
      <c r="B35" s="35"/>
      <c r="C35" s="1180" t="s">
        <v>563</v>
      </c>
      <c r="D35" s="1181"/>
      <c r="E35" s="1182"/>
      <c r="F35" s="36">
        <v>1.27</v>
      </c>
      <c r="G35" s="37">
        <v>1.01</v>
      </c>
      <c r="H35" s="37">
        <v>0.86</v>
      </c>
      <c r="I35" s="37">
        <v>1.32</v>
      </c>
      <c r="J35" s="38">
        <v>1.42</v>
      </c>
      <c r="K35" s="22"/>
      <c r="L35" s="22"/>
      <c r="M35" s="22"/>
      <c r="N35" s="22"/>
      <c r="O35" s="22"/>
      <c r="P35" s="22"/>
    </row>
    <row r="36" spans="1:16" ht="39" customHeight="1">
      <c r="A36" s="22"/>
      <c r="B36" s="35"/>
      <c r="C36" s="1180" t="s">
        <v>564</v>
      </c>
      <c r="D36" s="1181"/>
      <c r="E36" s="1182"/>
      <c r="F36" s="36">
        <v>1.43</v>
      </c>
      <c r="G36" s="37">
        <v>1.5</v>
      </c>
      <c r="H36" s="37">
        <v>1.36</v>
      </c>
      <c r="I36" s="37">
        <v>1.54</v>
      </c>
      <c r="J36" s="38">
        <v>1.39</v>
      </c>
      <c r="K36" s="22"/>
      <c r="L36" s="22"/>
      <c r="M36" s="22"/>
      <c r="N36" s="22"/>
      <c r="O36" s="22"/>
      <c r="P36" s="22"/>
    </row>
    <row r="37" spans="1:16" ht="39" customHeight="1">
      <c r="A37" s="22"/>
      <c r="B37" s="35"/>
      <c r="C37" s="1180" t="s">
        <v>565</v>
      </c>
      <c r="D37" s="1181"/>
      <c r="E37" s="1182"/>
      <c r="F37" s="36">
        <v>0.37</v>
      </c>
      <c r="G37" s="37">
        <v>0.35</v>
      </c>
      <c r="H37" s="37">
        <v>0.28999999999999998</v>
      </c>
      <c r="I37" s="37">
        <v>0.18</v>
      </c>
      <c r="J37" s="38">
        <v>0.85</v>
      </c>
      <c r="K37" s="22"/>
      <c r="L37" s="22"/>
      <c r="M37" s="22"/>
      <c r="N37" s="22"/>
      <c r="O37" s="22"/>
      <c r="P37" s="22"/>
    </row>
    <row r="38" spans="1:16" ht="39" customHeight="1">
      <c r="A38" s="22"/>
      <c r="B38" s="35"/>
      <c r="C38" s="1180" t="s">
        <v>566</v>
      </c>
      <c r="D38" s="1181"/>
      <c r="E38" s="1182"/>
      <c r="F38" s="36">
        <v>0.25</v>
      </c>
      <c r="G38" s="37">
        <v>0.23</v>
      </c>
      <c r="H38" s="37">
        <v>0.23</v>
      </c>
      <c r="I38" s="37">
        <v>0.23</v>
      </c>
      <c r="J38" s="38">
        <v>0.21</v>
      </c>
      <c r="K38" s="22"/>
      <c r="L38" s="22"/>
      <c r="M38" s="22"/>
      <c r="N38" s="22"/>
      <c r="O38" s="22"/>
      <c r="P38" s="22"/>
    </row>
    <row r="39" spans="1:16" ht="39" customHeight="1">
      <c r="A39" s="22"/>
      <c r="B39" s="35"/>
      <c r="C39" s="1180" t="s">
        <v>567</v>
      </c>
      <c r="D39" s="1181"/>
      <c r="E39" s="1182"/>
      <c r="F39" s="36">
        <v>0.06</v>
      </c>
      <c r="G39" s="37">
        <v>0</v>
      </c>
      <c r="H39" s="37">
        <v>0.24</v>
      </c>
      <c r="I39" s="37">
        <v>0.74</v>
      </c>
      <c r="J39" s="38">
        <v>0.18</v>
      </c>
      <c r="K39" s="22"/>
      <c r="L39" s="22"/>
      <c r="M39" s="22"/>
      <c r="N39" s="22"/>
      <c r="O39" s="22"/>
      <c r="P39" s="22"/>
    </row>
    <row r="40" spans="1:16" ht="39" customHeight="1">
      <c r="A40" s="22"/>
      <c r="B40" s="35"/>
      <c r="C40" s="1180" t="s">
        <v>568</v>
      </c>
      <c r="D40" s="1181"/>
      <c r="E40" s="1182"/>
      <c r="F40" s="36">
        <v>0.16</v>
      </c>
      <c r="G40" s="37">
        <v>0.17</v>
      </c>
      <c r="H40" s="37">
        <v>0.18</v>
      </c>
      <c r="I40" s="37">
        <v>0.19</v>
      </c>
      <c r="J40" s="38">
        <v>0.18</v>
      </c>
      <c r="K40" s="22"/>
      <c r="L40" s="22"/>
      <c r="M40" s="22"/>
      <c r="N40" s="22"/>
      <c r="O40" s="22"/>
      <c r="P40" s="22"/>
    </row>
    <row r="41" spans="1:16" ht="39" customHeight="1">
      <c r="A41" s="22"/>
      <c r="B41" s="35"/>
      <c r="C41" s="1180" t="s">
        <v>569</v>
      </c>
      <c r="D41" s="1181"/>
      <c r="E41" s="1182"/>
      <c r="F41" s="36">
        <v>1.29</v>
      </c>
      <c r="G41" s="37">
        <v>0.53</v>
      </c>
      <c r="H41" s="37">
        <v>0.23</v>
      </c>
      <c r="I41" s="37" t="s">
        <v>570</v>
      </c>
      <c r="J41" s="38">
        <v>0.14000000000000001</v>
      </c>
      <c r="K41" s="22"/>
      <c r="L41" s="22"/>
      <c r="M41" s="22"/>
      <c r="N41" s="22"/>
      <c r="O41" s="22"/>
      <c r="P41" s="22"/>
    </row>
    <row r="42" spans="1:16" ht="39" customHeight="1">
      <c r="A42" s="22"/>
      <c r="B42" s="39"/>
      <c r="C42" s="1180" t="s">
        <v>571</v>
      </c>
      <c r="D42" s="1181"/>
      <c r="E42" s="1182"/>
      <c r="F42" s="36" t="s">
        <v>528</v>
      </c>
      <c r="G42" s="37" t="s">
        <v>528</v>
      </c>
      <c r="H42" s="37" t="s">
        <v>528</v>
      </c>
      <c r="I42" s="37" t="s">
        <v>528</v>
      </c>
      <c r="J42" s="38" t="s">
        <v>528</v>
      </c>
      <c r="K42" s="22"/>
      <c r="L42" s="22"/>
      <c r="M42" s="22"/>
      <c r="N42" s="22"/>
      <c r="O42" s="22"/>
      <c r="P42" s="22"/>
    </row>
    <row r="43" spans="1:16" ht="39" customHeight="1" thickBot="1">
      <c r="A43" s="22"/>
      <c r="B43" s="40"/>
      <c r="C43" s="1183" t="s">
        <v>572</v>
      </c>
      <c r="D43" s="1184"/>
      <c r="E43" s="1185"/>
      <c r="F43" s="41">
        <v>0.2</v>
      </c>
      <c r="G43" s="42">
        <v>0.2</v>
      </c>
      <c r="H43" s="42">
        <v>0.17</v>
      </c>
      <c r="I43" s="42">
        <v>0.15</v>
      </c>
      <c r="J43" s="43">
        <v>0.27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p5AH/4v4AnDJR6o9suFGSdJrQ0BTsfhuzbZ/rwtcuJIBKKytg1wj1AA6Vx1WTbog+zuqazASoE+Id9Zg1wFaQ==" saltValue="yHkz/TMm1z8LZCwwfl3TOg==" spinCount="100000" sheet="1" objects="1" scenarios="1"/>
  <customSheetViews>
    <customSheetView guid="{BAA84BB3-0084-4D96-942E-B19351718DC3}" scale="70" showGridLines="0" fitToPage="1" hiddenRows="1" hiddenColumns="1">
      <selection activeCell="K41" sqref="K4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6" t="s">
        <v>11</v>
      </c>
      <c r="C45" s="1197"/>
      <c r="D45" s="58"/>
      <c r="E45" s="1202" t="s">
        <v>12</v>
      </c>
      <c r="F45" s="1202"/>
      <c r="G45" s="1202"/>
      <c r="H45" s="1202"/>
      <c r="I45" s="1202"/>
      <c r="J45" s="1203"/>
      <c r="K45" s="59">
        <v>35211</v>
      </c>
      <c r="L45" s="60">
        <v>33356</v>
      </c>
      <c r="M45" s="60">
        <v>30219</v>
      </c>
      <c r="N45" s="60">
        <v>28063</v>
      </c>
      <c r="O45" s="61">
        <v>26266</v>
      </c>
      <c r="P45" s="48"/>
      <c r="Q45" s="48"/>
      <c r="R45" s="48"/>
      <c r="S45" s="48"/>
      <c r="T45" s="48"/>
      <c r="U45" s="48"/>
    </row>
    <row r="46" spans="1:21" ht="30.75" customHeight="1">
      <c r="A46" s="48"/>
      <c r="B46" s="1198"/>
      <c r="C46" s="1199"/>
      <c r="D46" s="62"/>
      <c r="E46" s="1190" t="s">
        <v>13</v>
      </c>
      <c r="F46" s="1190"/>
      <c r="G46" s="1190"/>
      <c r="H46" s="1190"/>
      <c r="I46" s="1190"/>
      <c r="J46" s="1191"/>
      <c r="K46" s="63">
        <v>4548</v>
      </c>
      <c r="L46" s="64">
        <v>2694</v>
      </c>
      <c r="M46" s="64">
        <v>1339</v>
      </c>
      <c r="N46" s="64" t="s">
        <v>528</v>
      </c>
      <c r="O46" s="65" t="s">
        <v>528</v>
      </c>
      <c r="P46" s="48"/>
      <c r="Q46" s="48"/>
      <c r="R46" s="48"/>
      <c r="S46" s="48"/>
      <c r="T46" s="48"/>
      <c r="U46" s="48"/>
    </row>
    <row r="47" spans="1:21" ht="30.75" customHeight="1">
      <c r="A47" s="48"/>
      <c r="B47" s="1198"/>
      <c r="C47" s="1199"/>
      <c r="D47" s="62"/>
      <c r="E47" s="1190" t="s">
        <v>14</v>
      </c>
      <c r="F47" s="1190"/>
      <c r="G47" s="1190"/>
      <c r="H47" s="1190"/>
      <c r="I47" s="1190"/>
      <c r="J47" s="1191"/>
      <c r="K47" s="63">
        <v>39507</v>
      </c>
      <c r="L47" s="64">
        <v>40536</v>
      </c>
      <c r="M47" s="64">
        <v>41523</v>
      </c>
      <c r="N47" s="64">
        <v>42069</v>
      </c>
      <c r="O47" s="65">
        <v>42254</v>
      </c>
      <c r="P47" s="48"/>
      <c r="Q47" s="48"/>
      <c r="R47" s="48"/>
      <c r="S47" s="48"/>
      <c r="T47" s="48"/>
      <c r="U47" s="48"/>
    </row>
    <row r="48" spans="1:21" ht="30.75" customHeight="1">
      <c r="A48" s="48"/>
      <c r="B48" s="1198"/>
      <c r="C48" s="1199"/>
      <c r="D48" s="62"/>
      <c r="E48" s="1190" t="s">
        <v>15</v>
      </c>
      <c r="F48" s="1190"/>
      <c r="G48" s="1190"/>
      <c r="H48" s="1190"/>
      <c r="I48" s="1190"/>
      <c r="J48" s="1191"/>
      <c r="K48" s="63">
        <v>25841</v>
      </c>
      <c r="L48" s="64">
        <v>23272</v>
      </c>
      <c r="M48" s="64">
        <v>22259</v>
      </c>
      <c r="N48" s="64">
        <v>20829</v>
      </c>
      <c r="O48" s="65">
        <v>19218</v>
      </c>
      <c r="P48" s="48"/>
      <c r="Q48" s="48"/>
      <c r="R48" s="48"/>
      <c r="S48" s="48"/>
      <c r="T48" s="48"/>
      <c r="U48" s="48"/>
    </row>
    <row r="49" spans="1:21" ht="30.75" customHeight="1">
      <c r="A49" s="48"/>
      <c r="B49" s="1198"/>
      <c r="C49" s="1199"/>
      <c r="D49" s="62"/>
      <c r="E49" s="1190" t="s">
        <v>16</v>
      </c>
      <c r="F49" s="1190"/>
      <c r="G49" s="1190"/>
      <c r="H49" s="1190"/>
      <c r="I49" s="1190"/>
      <c r="J49" s="1191"/>
      <c r="K49" s="63" t="s">
        <v>528</v>
      </c>
      <c r="L49" s="64" t="s">
        <v>528</v>
      </c>
      <c r="M49" s="64" t="s">
        <v>528</v>
      </c>
      <c r="N49" s="64" t="s">
        <v>528</v>
      </c>
      <c r="O49" s="65" t="s">
        <v>528</v>
      </c>
      <c r="P49" s="48"/>
      <c r="Q49" s="48"/>
      <c r="R49" s="48"/>
      <c r="S49" s="48"/>
      <c r="T49" s="48"/>
      <c r="U49" s="48"/>
    </row>
    <row r="50" spans="1:21" ht="30.75" customHeight="1">
      <c r="A50" s="48"/>
      <c r="B50" s="1198"/>
      <c r="C50" s="1199"/>
      <c r="D50" s="62"/>
      <c r="E50" s="1190" t="s">
        <v>17</v>
      </c>
      <c r="F50" s="1190"/>
      <c r="G50" s="1190"/>
      <c r="H50" s="1190"/>
      <c r="I50" s="1190"/>
      <c r="J50" s="1191"/>
      <c r="K50" s="63">
        <v>708</v>
      </c>
      <c r="L50" s="64">
        <v>703</v>
      </c>
      <c r="M50" s="64">
        <v>293</v>
      </c>
      <c r="N50" s="64">
        <v>339</v>
      </c>
      <c r="O50" s="65">
        <v>282</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528</v>
      </c>
      <c r="N51" s="64" t="s">
        <v>528</v>
      </c>
      <c r="O51" s="65" t="s">
        <v>528</v>
      </c>
      <c r="P51" s="48"/>
      <c r="Q51" s="48"/>
      <c r="R51" s="48"/>
      <c r="S51" s="48"/>
      <c r="T51" s="48"/>
      <c r="U51" s="48"/>
    </row>
    <row r="52" spans="1:21" ht="30.75" customHeight="1">
      <c r="A52" s="48"/>
      <c r="B52" s="1188" t="s">
        <v>19</v>
      </c>
      <c r="C52" s="1189"/>
      <c r="D52" s="66"/>
      <c r="E52" s="1190" t="s">
        <v>20</v>
      </c>
      <c r="F52" s="1190"/>
      <c r="G52" s="1190"/>
      <c r="H52" s="1190"/>
      <c r="I52" s="1190"/>
      <c r="J52" s="1191"/>
      <c r="K52" s="63">
        <v>81958</v>
      </c>
      <c r="L52" s="64">
        <v>83282</v>
      </c>
      <c r="M52" s="64">
        <v>80167</v>
      </c>
      <c r="N52" s="64">
        <v>80811</v>
      </c>
      <c r="O52" s="65">
        <v>79939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23857</v>
      </c>
      <c r="L53" s="69">
        <v>17279</v>
      </c>
      <c r="M53" s="69">
        <v>15466</v>
      </c>
      <c r="N53" s="69">
        <v>10489</v>
      </c>
      <c r="O53" s="70">
        <v>8081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sBHmX14ui+r1sI4DsB8KS0U2rITSBCm/dvkyLWQgUOFQVp2fT3RGyFP2qALQ9CCcsgGU3C4VEnwDUQHqc2dyQ==" saltValue="R3XSDzzNidpvnm8EVljl9g==" spinCount="100000" sheet="1" objects="1" scenarios="1"/>
  <customSheetViews>
    <customSheetView guid="{BAA84BB3-0084-4D96-942E-B19351718DC3}"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Normal="100" zoomScaleSheetLayoutView="100" workbookViewId="0">
      <selection activeCell="L47" sqref="L47"/>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04" t="s">
        <v>24</v>
      </c>
      <c r="C41" s="1205"/>
      <c r="D41" s="81"/>
      <c r="E41" s="1210" t="s">
        <v>25</v>
      </c>
      <c r="F41" s="1210"/>
      <c r="G41" s="1210"/>
      <c r="H41" s="1211"/>
      <c r="I41" s="82">
        <v>1095658</v>
      </c>
      <c r="J41" s="83">
        <v>1140714</v>
      </c>
      <c r="K41" s="83">
        <v>1164043</v>
      </c>
      <c r="L41" s="83">
        <v>1207997</v>
      </c>
      <c r="M41" s="84">
        <v>1254520</v>
      </c>
    </row>
    <row r="42" spans="2:13" ht="27.75" customHeight="1">
      <c r="B42" s="1206"/>
      <c r="C42" s="1207"/>
      <c r="D42" s="85"/>
      <c r="E42" s="1212" t="s">
        <v>26</v>
      </c>
      <c r="F42" s="1212"/>
      <c r="G42" s="1212"/>
      <c r="H42" s="1213"/>
      <c r="I42" s="86">
        <v>11084</v>
      </c>
      <c r="J42" s="87">
        <v>10052</v>
      </c>
      <c r="K42" s="87">
        <v>9022</v>
      </c>
      <c r="L42" s="87">
        <v>8039</v>
      </c>
      <c r="M42" s="88">
        <v>7068</v>
      </c>
    </row>
    <row r="43" spans="2:13" ht="27.75" customHeight="1">
      <c r="B43" s="1206"/>
      <c r="C43" s="1207"/>
      <c r="D43" s="85"/>
      <c r="E43" s="1212" t="s">
        <v>27</v>
      </c>
      <c r="F43" s="1212"/>
      <c r="G43" s="1212"/>
      <c r="H43" s="1213"/>
      <c r="I43" s="86">
        <v>287765</v>
      </c>
      <c r="J43" s="87">
        <v>267746</v>
      </c>
      <c r="K43" s="87">
        <v>244694</v>
      </c>
      <c r="L43" s="87">
        <v>225258</v>
      </c>
      <c r="M43" s="88">
        <v>209947</v>
      </c>
    </row>
    <row r="44" spans="2:13" ht="27.75" customHeight="1">
      <c r="B44" s="1206"/>
      <c r="C44" s="1207"/>
      <c r="D44" s="85"/>
      <c r="E44" s="1212" t="s">
        <v>28</v>
      </c>
      <c r="F44" s="1212"/>
      <c r="G44" s="1212"/>
      <c r="H44" s="1213"/>
      <c r="I44" s="86" t="s">
        <v>528</v>
      </c>
      <c r="J44" s="87" t="s">
        <v>528</v>
      </c>
      <c r="K44" s="87" t="s">
        <v>528</v>
      </c>
      <c r="L44" s="87" t="s">
        <v>528</v>
      </c>
      <c r="M44" s="88" t="s">
        <v>528</v>
      </c>
    </row>
    <row r="45" spans="2:13" ht="27.75" customHeight="1">
      <c r="B45" s="1206"/>
      <c r="C45" s="1207"/>
      <c r="D45" s="85"/>
      <c r="E45" s="1212" t="s">
        <v>29</v>
      </c>
      <c r="F45" s="1212"/>
      <c r="G45" s="1212"/>
      <c r="H45" s="1213"/>
      <c r="I45" s="86">
        <v>89111</v>
      </c>
      <c r="J45" s="87">
        <v>82166</v>
      </c>
      <c r="K45" s="87">
        <v>76493</v>
      </c>
      <c r="L45" s="87">
        <v>75072</v>
      </c>
      <c r="M45" s="88">
        <v>131012</v>
      </c>
    </row>
    <row r="46" spans="2:13" ht="27.75" customHeight="1">
      <c r="B46" s="1206"/>
      <c r="C46" s="1207"/>
      <c r="D46" s="89"/>
      <c r="E46" s="1212" t="s">
        <v>30</v>
      </c>
      <c r="F46" s="1212"/>
      <c r="G46" s="1212"/>
      <c r="H46" s="1213"/>
      <c r="I46" s="86">
        <v>1864</v>
      </c>
      <c r="J46" s="87">
        <v>1764</v>
      </c>
      <c r="K46" s="87">
        <v>1917</v>
      </c>
      <c r="L46" s="87">
        <v>1746</v>
      </c>
      <c r="M46" s="88">
        <v>1570</v>
      </c>
    </row>
    <row r="47" spans="2:13" ht="27.75" customHeight="1">
      <c r="B47" s="1206"/>
      <c r="C47" s="1207"/>
      <c r="D47" s="90"/>
      <c r="E47" s="1214" t="s">
        <v>31</v>
      </c>
      <c r="F47" s="1215"/>
      <c r="G47" s="1215"/>
      <c r="H47" s="1216"/>
      <c r="I47" s="86" t="s">
        <v>528</v>
      </c>
      <c r="J47" s="87" t="s">
        <v>528</v>
      </c>
      <c r="K47" s="87" t="s">
        <v>528</v>
      </c>
      <c r="L47" s="87" t="s">
        <v>528</v>
      </c>
      <c r="M47" s="88" t="s">
        <v>528</v>
      </c>
    </row>
    <row r="48" spans="2:13" ht="27.75" customHeight="1">
      <c r="B48" s="1206"/>
      <c r="C48" s="1207"/>
      <c r="D48" s="85"/>
      <c r="E48" s="1212" t="s">
        <v>32</v>
      </c>
      <c r="F48" s="1212"/>
      <c r="G48" s="1212"/>
      <c r="H48" s="1213"/>
      <c r="I48" s="86" t="s">
        <v>528</v>
      </c>
      <c r="J48" s="87" t="s">
        <v>528</v>
      </c>
      <c r="K48" s="87" t="s">
        <v>528</v>
      </c>
      <c r="L48" s="87" t="s">
        <v>528</v>
      </c>
      <c r="M48" s="88" t="s">
        <v>528</v>
      </c>
    </row>
    <row r="49" spans="2:13" ht="27.75" customHeight="1">
      <c r="B49" s="1208"/>
      <c r="C49" s="1209"/>
      <c r="D49" s="85"/>
      <c r="E49" s="1212" t="s">
        <v>33</v>
      </c>
      <c r="F49" s="1212"/>
      <c r="G49" s="1212"/>
      <c r="H49" s="1213"/>
      <c r="I49" s="86" t="s">
        <v>528</v>
      </c>
      <c r="J49" s="87" t="s">
        <v>528</v>
      </c>
      <c r="K49" s="87" t="s">
        <v>528</v>
      </c>
      <c r="L49" s="87" t="s">
        <v>528</v>
      </c>
      <c r="M49" s="88" t="s">
        <v>528</v>
      </c>
    </row>
    <row r="50" spans="2:13" ht="27.75" customHeight="1">
      <c r="B50" s="1217" t="s">
        <v>34</v>
      </c>
      <c r="C50" s="1218"/>
      <c r="D50" s="91"/>
      <c r="E50" s="1212" t="s">
        <v>35</v>
      </c>
      <c r="F50" s="1212"/>
      <c r="G50" s="1212"/>
      <c r="H50" s="1213"/>
      <c r="I50" s="86">
        <v>224262</v>
      </c>
      <c r="J50" s="87">
        <v>239482</v>
      </c>
      <c r="K50" s="87">
        <v>262474</v>
      </c>
      <c r="L50" s="87">
        <v>271958</v>
      </c>
      <c r="M50" s="88">
        <v>290861</v>
      </c>
    </row>
    <row r="51" spans="2:13" ht="27.75" customHeight="1">
      <c r="B51" s="1206"/>
      <c r="C51" s="1207"/>
      <c r="D51" s="85"/>
      <c r="E51" s="1212" t="s">
        <v>36</v>
      </c>
      <c r="F51" s="1212"/>
      <c r="G51" s="1212"/>
      <c r="H51" s="1213"/>
      <c r="I51" s="86">
        <v>223207</v>
      </c>
      <c r="J51" s="87">
        <v>224332</v>
      </c>
      <c r="K51" s="87">
        <v>218700</v>
      </c>
      <c r="L51" s="87">
        <v>224645</v>
      </c>
      <c r="M51" s="88">
        <v>215578</v>
      </c>
    </row>
    <row r="52" spans="2:13" ht="27.75" customHeight="1">
      <c r="B52" s="1208"/>
      <c r="C52" s="1209"/>
      <c r="D52" s="85"/>
      <c r="E52" s="1212" t="s">
        <v>37</v>
      </c>
      <c r="F52" s="1212"/>
      <c r="G52" s="1212"/>
      <c r="H52" s="1213"/>
      <c r="I52" s="86">
        <v>740875</v>
      </c>
      <c r="J52" s="87">
        <v>761590</v>
      </c>
      <c r="K52" s="87">
        <v>774559</v>
      </c>
      <c r="L52" s="87">
        <v>790799</v>
      </c>
      <c r="M52" s="88">
        <v>809708</v>
      </c>
    </row>
    <row r="53" spans="2:13" ht="27.75" customHeight="1" thickBot="1">
      <c r="B53" s="1219" t="s">
        <v>38</v>
      </c>
      <c r="C53" s="1220"/>
      <c r="D53" s="92"/>
      <c r="E53" s="1221" t="s">
        <v>39</v>
      </c>
      <c r="F53" s="1221"/>
      <c r="G53" s="1221"/>
      <c r="H53" s="1222"/>
      <c r="I53" s="93">
        <v>297138</v>
      </c>
      <c r="J53" s="94">
        <v>277038</v>
      </c>
      <c r="K53" s="94">
        <v>240435</v>
      </c>
      <c r="L53" s="94">
        <v>230709</v>
      </c>
      <c r="M53" s="95">
        <v>287969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9ddE+irdQckDLaom8orxbbaBFp9MczsOkRsQmR6Ksq6x/77DxO4fxEDa2NKIVx21V4m8YBeb7hfoEjH6M1mYw==" saltValue="QsCXAHUo7/VRcPqDsFAxGQ==" spinCount="100000" sheet="1" objects="1" scenarios="1"/>
  <customSheetViews>
    <customSheetView guid="{BAA84BB3-0084-4D96-942E-B19351718DC3}" showGridLines="0" fitToPage="1" hiddenRows="1" hiddenColumns="1" topLeftCell="A38">
      <selection activeCell="N55" sqref="N55"/>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6" zoomScale="70" zoomScaleNormal="70" zoomScaleSheetLayoutView="100" workbookViewId="0">
      <selection activeCell="G55" sqref="G55"/>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1" t="s">
        <v>42</v>
      </c>
      <c r="D55" s="1231"/>
      <c r="E55" s="1232"/>
      <c r="F55" s="107">
        <v>17289</v>
      </c>
      <c r="G55" s="107">
        <v>13388</v>
      </c>
      <c r="H55" s="108">
        <v>16389</v>
      </c>
    </row>
    <row r="56" spans="2:8" ht="52.5" customHeight="1">
      <c r="B56" s="109"/>
      <c r="C56" s="1233" t="s">
        <v>43</v>
      </c>
      <c r="D56" s="1233"/>
      <c r="E56" s="1234"/>
      <c r="F56" s="110">
        <v>1721</v>
      </c>
      <c r="G56" s="110">
        <v>1440</v>
      </c>
      <c r="H56" s="111">
        <v>1332</v>
      </c>
    </row>
    <row r="57" spans="2:8" ht="53.25" customHeight="1">
      <c r="B57" s="109"/>
      <c r="C57" s="1235" t="s">
        <v>44</v>
      </c>
      <c r="D57" s="1235"/>
      <c r="E57" s="1236"/>
      <c r="F57" s="112">
        <v>42210</v>
      </c>
      <c r="G57" s="112">
        <v>41020</v>
      </c>
      <c r="H57" s="113">
        <v>41974</v>
      </c>
    </row>
    <row r="58" spans="2:8" ht="45.75" customHeight="1">
      <c r="B58" s="114"/>
      <c r="C58" s="1223" t="s">
        <v>616</v>
      </c>
      <c r="D58" s="1224"/>
      <c r="E58" s="1225"/>
      <c r="F58" s="115">
        <v>23001</v>
      </c>
      <c r="G58" s="115">
        <v>23314</v>
      </c>
      <c r="H58" s="116">
        <v>23472</v>
      </c>
    </row>
    <row r="59" spans="2:8" ht="45.75" customHeight="1">
      <c r="B59" s="114"/>
      <c r="C59" s="1223" t="s">
        <v>617</v>
      </c>
      <c r="D59" s="1224"/>
      <c r="E59" s="1225"/>
      <c r="F59" s="115">
        <v>3001</v>
      </c>
      <c r="G59" s="115">
        <v>3002</v>
      </c>
      <c r="H59" s="116">
        <v>4003</v>
      </c>
    </row>
    <row r="60" spans="2:8" ht="45.75" customHeight="1">
      <c r="B60" s="114"/>
      <c r="C60" s="1223" t="s">
        <v>618</v>
      </c>
      <c r="D60" s="1224"/>
      <c r="E60" s="1225"/>
      <c r="F60" s="115">
        <v>2520</v>
      </c>
      <c r="G60" s="115">
        <v>2477</v>
      </c>
      <c r="H60" s="116">
        <v>2375</v>
      </c>
    </row>
    <row r="61" spans="2:8" ht="45.75" customHeight="1">
      <c r="B61" s="114"/>
      <c r="C61" s="1223" t="s">
        <v>619</v>
      </c>
      <c r="D61" s="1224"/>
      <c r="E61" s="1225"/>
      <c r="F61" s="115">
        <v>2005</v>
      </c>
      <c r="G61" s="115">
        <v>1968</v>
      </c>
      <c r="H61" s="116">
        <v>2272</v>
      </c>
    </row>
    <row r="62" spans="2:8" ht="45.75" customHeight="1" thickBot="1">
      <c r="B62" s="117"/>
      <c r="C62" s="1226" t="s">
        <v>620</v>
      </c>
      <c r="D62" s="1227"/>
      <c r="E62" s="1228"/>
      <c r="F62" s="118">
        <v>1948</v>
      </c>
      <c r="G62" s="118">
        <v>1978</v>
      </c>
      <c r="H62" s="119">
        <v>2001</v>
      </c>
    </row>
    <row r="63" spans="2:8" ht="52.5" customHeight="1" thickBot="1">
      <c r="B63" s="120"/>
      <c r="C63" s="1229" t="s">
        <v>45</v>
      </c>
      <c r="D63" s="1229"/>
      <c r="E63" s="1230"/>
      <c r="F63" s="121">
        <v>61220</v>
      </c>
      <c r="G63" s="121">
        <v>55847</v>
      </c>
      <c r="H63" s="122">
        <v>59694</v>
      </c>
    </row>
    <row r="64" spans="2:8" ht="15" customHeight="1"/>
    <row r="65" ht="0" hidden="1" customHeight="1"/>
    <row r="66" ht="0" hidden="1" customHeight="1"/>
  </sheetData>
  <sheetProtection algorithmName="SHA-512" hashValue="qErZGDGJ31EgN/1IgzqSxoCydUEwIbDte46QneDi+0lzQO/Fz/tCfYCuFTybA/XptVxNbmhUpLpHINCPFwDkMQ==" saltValue="1yC4BL8Bb+5aWb/aUEbYlA==" spinCount="100000" sheet="1" objects="1" scenarios="1"/>
  <customSheetViews>
    <customSheetView guid="{BAA84BB3-0084-4D96-942E-B19351718DC3}"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0" zoomScaleNormal="70" zoomScaleSheetLayoutView="55" workbookViewId="0"/>
  </sheetViews>
  <sheetFormatPr defaultColWidth="0" defaultRowHeight="13.5" customHeight="1" zeroHeight="1"/>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ht="13.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ht="13.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c r="DD19" s="1239"/>
      <c r="DE19" s="1239"/>
    </row>
    <row r="20" spans="1:351" ht="13.2">
      <c r="DD20" s="1239"/>
      <c r="DE20" s="1239"/>
    </row>
    <row r="21" spans="1:351" ht="16.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c r="B22" s="1246"/>
      <c r="MM22" s="1245"/>
    </row>
    <row r="23" spans="1:351" ht="13.2">
      <c r="B23" s="1246"/>
    </row>
    <row r="24" spans="1:351" ht="13.2">
      <c r="B24" s="1246"/>
    </row>
    <row r="25" spans="1:351" ht="13.2">
      <c r="B25" s="1246"/>
    </row>
    <row r="26" spans="1:351" ht="13.2">
      <c r="B26" s="1246"/>
    </row>
    <row r="27" spans="1:351" ht="13.2">
      <c r="B27" s="1246"/>
    </row>
    <row r="28" spans="1:351" ht="13.2">
      <c r="B28" s="1246"/>
    </row>
    <row r="29" spans="1:351" ht="13.2">
      <c r="B29" s="1246"/>
    </row>
    <row r="30" spans="1:351" ht="13.2">
      <c r="B30" s="1246"/>
    </row>
    <row r="31" spans="1:351" ht="13.2">
      <c r="B31" s="1246"/>
    </row>
    <row r="32" spans="1:351" ht="13.2">
      <c r="B32" s="1246"/>
    </row>
    <row r="33" spans="2:109" ht="13.2">
      <c r="B33" s="1246"/>
    </row>
    <row r="34" spans="2:109" ht="13.2">
      <c r="B34" s="1246"/>
    </row>
    <row r="35" spans="2:109" ht="13.2">
      <c r="B35" s="1246"/>
    </row>
    <row r="36" spans="2:109" ht="13.2">
      <c r="B36" s="1246"/>
    </row>
    <row r="37" spans="2:109" ht="13.2">
      <c r="B37" s="1246"/>
    </row>
    <row r="38" spans="2:109" ht="13.2">
      <c r="B38" s="1246"/>
    </row>
    <row r="39" spans="2:109" ht="13.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c r="B40" s="1251"/>
      <c r="DD40" s="1251"/>
      <c r="DE40" s="1239"/>
    </row>
    <row r="41" spans="2:109" ht="16.2">
      <c r="B41" s="1252" t="s">
        <v>622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c r="B42" s="1246"/>
      <c r="G42" s="1253"/>
      <c r="I42" s="1254"/>
      <c r="J42" s="1254"/>
      <c r="K42" s="1254"/>
      <c r="AM42" s="1253"/>
      <c r="AN42" s="1253" t="s">
        <v>623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c r="B49" s="1246"/>
      <c r="AN49" s="1239" t="s">
        <v>625</v>
      </c>
    </row>
    <row r="50" spans="1:109" ht="13.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554</v>
      </c>
      <c r="BQ50" s="1271"/>
      <c r="BR50" s="1271"/>
      <c r="BS50" s="1271"/>
      <c r="BT50" s="1271"/>
      <c r="BU50" s="1271"/>
      <c r="BV50" s="1271"/>
      <c r="BW50" s="1271"/>
      <c r="BX50" s="1271" t="s">
        <v>555</v>
      </c>
      <c r="BY50" s="1271"/>
      <c r="BZ50" s="1271"/>
      <c r="CA50" s="1271"/>
      <c r="CB50" s="1271"/>
      <c r="CC50" s="1271"/>
      <c r="CD50" s="1271"/>
      <c r="CE50" s="1271"/>
      <c r="CF50" s="1271" t="s">
        <v>556</v>
      </c>
      <c r="CG50" s="1271"/>
      <c r="CH50" s="1271"/>
      <c r="CI50" s="1271"/>
      <c r="CJ50" s="1271"/>
      <c r="CK50" s="1271"/>
      <c r="CL50" s="1271"/>
      <c r="CM50" s="1271"/>
      <c r="CN50" s="1271" t="s">
        <v>557</v>
      </c>
      <c r="CO50" s="1271"/>
      <c r="CP50" s="1271"/>
      <c r="CQ50" s="1271"/>
      <c r="CR50" s="1271"/>
      <c r="CS50" s="1271"/>
      <c r="CT50" s="1271"/>
      <c r="CU50" s="1271"/>
      <c r="CV50" s="1271" t="s">
        <v>558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626</v>
      </c>
      <c r="AO51" s="1275"/>
      <c r="AP51" s="1275"/>
      <c r="AQ51" s="1275"/>
      <c r="AR51" s="1275"/>
      <c r="AS51" s="1275"/>
      <c r="AT51" s="1275"/>
      <c r="AU51" s="1275"/>
      <c r="AV51" s="1275"/>
      <c r="AW51" s="1275"/>
      <c r="AX51" s="1275"/>
      <c r="AY51" s="1275"/>
      <c r="AZ51" s="1275"/>
      <c r="BA51" s="1275"/>
      <c r="BB51" s="1275" t="s">
        <v>627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59</v>
      </c>
      <c r="CO51" s="1277"/>
      <c r="CP51" s="1277"/>
      <c r="CQ51" s="1277"/>
      <c r="CR51" s="1277"/>
      <c r="CS51" s="1277"/>
      <c r="CT51" s="1277"/>
      <c r="CU51" s="1277"/>
      <c r="CV51" s="1277">
        <v>63.8</v>
      </c>
      <c r="CW51" s="1277"/>
      <c r="CX51" s="1277"/>
      <c r="CY51" s="1277"/>
      <c r="CZ51" s="1277"/>
      <c r="DA51" s="1277"/>
      <c r="DB51" s="1277"/>
      <c r="DC51" s="1277"/>
    </row>
    <row r="52" spans="1:109" ht="13.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65.3</v>
      </c>
      <c r="CO53" s="1277"/>
      <c r="CP53" s="1277"/>
      <c r="CQ53" s="1277"/>
      <c r="CR53" s="1277"/>
      <c r="CS53" s="1277"/>
      <c r="CT53" s="1277"/>
      <c r="CU53" s="1277"/>
      <c r="CV53" s="1277">
        <v>66.7</v>
      </c>
      <c r="CW53" s="1277"/>
      <c r="CX53" s="1277"/>
      <c r="CY53" s="1277"/>
      <c r="CZ53" s="1277"/>
      <c r="DA53" s="1277"/>
      <c r="DB53" s="1277"/>
      <c r="DC53" s="1277"/>
    </row>
    <row r="54" spans="1:109" ht="13.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c r="A55" s="1254"/>
      <c r="B55" s="1246"/>
      <c r="G55" s="1265"/>
      <c r="H55" s="1265"/>
      <c r="I55" s="1265"/>
      <c r="J55" s="1265"/>
      <c r="K55" s="1274"/>
      <c r="L55" s="1274"/>
      <c r="M55" s="1274"/>
      <c r="N55" s="1274"/>
      <c r="AN55" s="1271" t="s">
        <v>630</v>
      </c>
      <c r="AO55" s="1271"/>
      <c r="AP55" s="1271"/>
      <c r="AQ55" s="1271"/>
      <c r="AR55" s="1271"/>
      <c r="AS55" s="1271"/>
      <c r="AT55" s="1271"/>
      <c r="AU55" s="1271"/>
      <c r="AV55" s="1271"/>
      <c r="AW55" s="1271"/>
      <c r="AX55" s="1271"/>
      <c r="AY55" s="1271"/>
      <c r="AZ55" s="1271"/>
      <c r="BA55" s="1271"/>
      <c r="BB55" s="1275" t="s">
        <v>631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115.7</v>
      </c>
      <c r="CO55" s="1277"/>
      <c r="CP55" s="1277"/>
      <c r="CQ55" s="1277"/>
      <c r="CR55" s="1277"/>
      <c r="CS55" s="1277"/>
      <c r="CT55" s="1277"/>
      <c r="CU55" s="1277"/>
      <c r="CV55" s="1277">
        <v>106</v>
      </c>
      <c r="CW55" s="1277"/>
      <c r="CX55" s="1277"/>
      <c r="CY55" s="1277"/>
      <c r="CZ55" s="1277"/>
      <c r="DA55" s="1277"/>
      <c r="DB55" s="1277"/>
      <c r="DC55" s="1277"/>
    </row>
    <row r="56" spans="1:109" ht="13.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632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61</v>
      </c>
      <c r="CO57" s="1277"/>
      <c r="CP57" s="1277"/>
      <c r="CQ57" s="1277"/>
      <c r="CR57" s="1277"/>
      <c r="CS57" s="1277"/>
      <c r="CT57" s="1277"/>
      <c r="CU57" s="1277"/>
      <c r="CV57" s="1277">
        <v>62</v>
      </c>
      <c r="CW57" s="1277"/>
      <c r="CX57" s="1277"/>
      <c r="CY57" s="1277"/>
      <c r="CZ57" s="1277"/>
      <c r="DA57" s="1277"/>
      <c r="DB57" s="1277"/>
      <c r="DC57" s="1277"/>
      <c r="DD57" s="1280"/>
      <c r="DE57" s="1278"/>
    </row>
    <row r="58" spans="1:109" s="1254" customFormat="1" ht="13.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c r="B63" s="1286" t="s">
        <v>633</v>
      </c>
    </row>
    <row r="64" spans="1:109" ht="13.2">
      <c r="B64" s="1246"/>
      <c r="G64" s="1253"/>
      <c r="I64" s="1287"/>
      <c r="J64" s="1287"/>
      <c r="K64" s="1287"/>
      <c r="L64" s="1287"/>
      <c r="M64" s="1287"/>
      <c r="N64" s="1288"/>
      <c r="AM64" s="1253"/>
      <c r="AN64" s="1253" t="s">
        <v>623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c r="B65" s="1246"/>
      <c r="AN65" s="1255" t="s">
        <v>634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c r="B71" s="1246"/>
      <c r="G71" s="1292"/>
      <c r="I71" s="1293"/>
      <c r="J71" s="1290"/>
      <c r="K71" s="1290"/>
      <c r="L71" s="1291"/>
      <c r="M71" s="1290"/>
      <c r="N71" s="1291"/>
      <c r="AM71" s="1292"/>
      <c r="AN71" s="1239" t="s">
        <v>625</v>
      </c>
    </row>
    <row r="72" spans="2:107" ht="13.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554</v>
      </c>
      <c r="BQ72" s="1271"/>
      <c r="BR72" s="1271"/>
      <c r="BS72" s="1271"/>
      <c r="BT72" s="1271"/>
      <c r="BU72" s="1271"/>
      <c r="BV72" s="1271"/>
      <c r="BW72" s="1271"/>
      <c r="BX72" s="1271" t="s">
        <v>555</v>
      </c>
      <c r="BY72" s="1271"/>
      <c r="BZ72" s="1271"/>
      <c r="CA72" s="1271"/>
      <c r="CB72" s="1271"/>
      <c r="CC72" s="1271"/>
      <c r="CD72" s="1271"/>
      <c r="CE72" s="1271"/>
      <c r="CF72" s="1271" t="s">
        <v>556</v>
      </c>
      <c r="CG72" s="1271"/>
      <c r="CH72" s="1271"/>
      <c r="CI72" s="1271"/>
      <c r="CJ72" s="1271"/>
      <c r="CK72" s="1271"/>
      <c r="CL72" s="1271"/>
      <c r="CM72" s="1271"/>
      <c r="CN72" s="1271" t="s">
        <v>557</v>
      </c>
      <c r="CO72" s="1271"/>
      <c r="CP72" s="1271"/>
      <c r="CQ72" s="1271"/>
      <c r="CR72" s="1271"/>
      <c r="CS72" s="1271"/>
      <c r="CT72" s="1271"/>
      <c r="CU72" s="1271"/>
      <c r="CV72" s="1271" t="s">
        <v>558</v>
      </c>
      <c r="CW72" s="1271"/>
      <c r="CX72" s="1271"/>
      <c r="CY72" s="1271"/>
      <c r="CZ72" s="1271"/>
      <c r="DA72" s="1271"/>
      <c r="DB72" s="1271"/>
      <c r="DC72" s="1271"/>
    </row>
    <row r="73" spans="2:107" ht="13.2">
      <c r="B73" s="1246"/>
      <c r="G73" s="1272"/>
      <c r="H73" s="1272"/>
      <c r="I73" s="1272"/>
      <c r="J73" s="1272"/>
      <c r="K73" s="1294"/>
      <c r="L73" s="1294"/>
      <c r="M73" s="1294"/>
      <c r="N73" s="1294"/>
      <c r="AM73" s="1264"/>
      <c r="AN73" s="1275" t="s">
        <v>626</v>
      </c>
      <c r="AO73" s="1275"/>
      <c r="AP73" s="1275"/>
      <c r="AQ73" s="1275"/>
      <c r="AR73" s="1275"/>
      <c r="AS73" s="1275"/>
      <c r="AT73" s="1275"/>
      <c r="AU73" s="1275"/>
      <c r="AV73" s="1275"/>
      <c r="AW73" s="1275"/>
      <c r="AX73" s="1275"/>
      <c r="AY73" s="1275"/>
      <c r="AZ73" s="1275"/>
      <c r="BA73" s="1275"/>
      <c r="BB73" s="1275" t="s">
        <v>631</v>
      </c>
      <c r="BC73" s="1275"/>
      <c r="BD73" s="1275"/>
      <c r="BE73" s="1275"/>
      <c r="BF73" s="1275"/>
      <c r="BG73" s="1275"/>
      <c r="BH73" s="1275"/>
      <c r="BI73" s="1275"/>
      <c r="BJ73" s="1275"/>
      <c r="BK73" s="1275"/>
      <c r="BL73" s="1275"/>
      <c r="BM73" s="1275"/>
      <c r="BN73" s="1275"/>
      <c r="BO73" s="1275"/>
      <c r="BP73" s="1277">
        <v>78</v>
      </c>
      <c r="BQ73" s="1277"/>
      <c r="BR73" s="1277"/>
      <c r="BS73" s="1277"/>
      <c r="BT73" s="1277"/>
      <c r="BU73" s="1277"/>
      <c r="BV73" s="1277"/>
      <c r="BW73" s="1277"/>
      <c r="BX73" s="1277">
        <v>72.099999999999994</v>
      </c>
      <c r="BY73" s="1277"/>
      <c r="BZ73" s="1277"/>
      <c r="CA73" s="1277"/>
      <c r="CB73" s="1277"/>
      <c r="CC73" s="1277"/>
      <c r="CD73" s="1277"/>
      <c r="CE73" s="1277"/>
      <c r="CF73" s="1277">
        <v>61.8</v>
      </c>
      <c r="CG73" s="1277"/>
      <c r="CH73" s="1277"/>
      <c r="CI73" s="1277"/>
      <c r="CJ73" s="1277"/>
      <c r="CK73" s="1277"/>
      <c r="CL73" s="1277"/>
      <c r="CM73" s="1277"/>
      <c r="CN73" s="1277">
        <v>59</v>
      </c>
      <c r="CO73" s="1277"/>
      <c r="CP73" s="1277"/>
      <c r="CQ73" s="1277"/>
      <c r="CR73" s="1277"/>
      <c r="CS73" s="1277"/>
      <c r="CT73" s="1277"/>
      <c r="CU73" s="1277"/>
      <c r="CV73" s="1277">
        <v>63.8</v>
      </c>
      <c r="CW73" s="1277"/>
      <c r="CX73" s="1277"/>
      <c r="CY73" s="1277"/>
      <c r="CZ73" s="1277"/>
      <c r="DA73" s="1277"/>
      <c r="DB73" s="1277"/>
      <c r="DC73" s="1277"/>
    </row>
    <row r="74" spans="2:107" ht="13.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635</v>
      </c>
      <c r="BC75" s="1275"/>
      <c r="BD75" s="1275"/>
      <c r="BE75" s="1275"/>
      <c r="BF75" s="1275"/>
      <c r="BG75" s="1275"/>
      <c r="BH75" s="1275"/>
      <c r="BI75" s="1275"/>
      <c r="BJ75" s="1275"/>
      <c r="BK75" s="1275"/>
      <c r="BL75" s="1275"/>
      <c r="BM75" s="1275"/>
      <c r="BN75" s="1275"/>
      <c r="BO75" s="1275"/>
      <c r="BP75" s="1277">
        <v>6.7</v>
      </c>
      <c r="BQ75" s="1277"/>
      <c r="BR75" s="1277"/>
      <c r="BS75" s="1277"/>
      <c r="BT75" s="1277"/>
      <c r="BU75" s="1277"/>
      <c r="BV75" s="1277"/>
      <c r="BW75" s="1277"/>
      <c r="BX75" s="1277">
        <v>5.9</v>
      </c>
      <c r="BY75" s="1277"/>
      <c r="BZ75" s="1277"/>
      <c r="CA75" s="1277"/>
      <c r="CB75" s="1277"/>
      <c r="CC75" s="1277"/>
      <c r="CD75" s="1277"/>
      <c r="CE75" s="1277"/>
      <c r="CF75" s="1277">
        <v>4.9000000000000004</v>
      </c>
      <c r="CG75" s="1277"/>
      <c r="CH75" s="1277"/>
      <c r="CI75" s="1277"/>
      <c r="CJ75" s="1277"/>
      <c r="CK75" s="1277"/>
      <c r="CL75" s="1277"/>
      <c r="CM75" s="1277"/>
      <c r="CN75" s="1277">
        <v>3.7</v>
      </c>
      <c r="CO75" s="1277"/>
      <c r="CP75" s="1277"/>
      <c r="CQ75" s="1277"/>
      <c r="CR75" s="1277"/>
      <c r="CS75" s="1277"/>
      <c r="CT75" s="1277"/>
      <c r="CU75" s="1277"/>
      <c r="CV75" s="1277">
        <v>2.8</v>
      </c>
      <c r="CW75" s="1277"/>
      <c r="CX75" s="1277"/>
      <c r="CY75" s="1277"/>
      <c r="CZ75" s="1277"/>
      <c r="DA75" s="1277"/>
      <c r="DB75" s="1277"/>
      <c r="DC75" s="1277"/>
    </row>
    <row r="76" spans="2:107" ht="13.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c r="B77" s="1246"/>
      <c r="G77" s="1265"/>
      <c r="H77" s="1265"/>
      <c r="I77" s="1265"/>
      <c r="J77" s="1265"/>
      <c r="K77" s="1294"/>
      <c r="L77" s="1294"/>
      <c r="M77" s="1294"/>
      <c r="N77" s="1294"/>
      <c r="AN77" s="1271" t="s">
        <v>629</v>
      </c>
      <c r="AO77" s="1271"/>
      <c r="AP77" s="1271"/>
      <c r="AQ77" s="1271"/>
      <c r="AR77" s="1271"/>
      <c r="AS77" s="1271"/>
      <c r="AT77" s="1271"/>
      <c r="AU77" s="1271"/>
      <c r="AV77" s="1271"/>
      <c r="AW77" s="1271"/>
      <c r="AX77" s="1271"/>
      <c r="AY77" s="1271"/>
      <c r="AZ77" s="1271"/>
      <c r="BA77" s="1271"/>
      <c r="BB77" s="1275" t="s">
        <v>627</v>
      </c>
      <c r="BC77" s="1275"/>
      <c r="BD77" s="1275"/>
      <c r="BE77" s="1275"/>
      <c r="BF77" s="1275"/>
      <c r="BG77" s="1275"/>
      <c r="BH77" s="1275"/>
      <c r="BI77" s="1275"/>
      <c r="BJ77" s="1275"/>
      <c r="BK77" s="1275"/>
      <c r="BL77" s="1275"/>
      <c r="BM77" s="1275"/>
      <c r="BN77" s="1275"/>
      <c r="BO77" s="1275"/>
      <c r="BP77" s="1277">
        <v>139</v>
      </c>
      <c r="BQ77" s="1277"/>
      <c r="BR77" s="1277"/>
      <c r="BS77" s="1277"/>
      <c r="BT77" s="1277"/>
      <c r="BU77" s="1277"/>
      <c r="BV77" s="1277"/>
      <c r="BW77" s="1277"/>
      <c r="BX77" s="1277">
        <v>132.4</v>
      </c>
      <c r="BY77" s="1277"/>
      <c r="BZ77" s="1277"/>
      <c r="CA77" s="1277"/>
      <c r="CB77" s="1277"/>
      <c r="CC77" s="1277"/>
      <c r="CD77" s="1277"/>
      <c r="CE77" s="1277"/>
      <c r="CF77" s="1277">
        <v>124.2</v>
      </c>
      <c r="CG77" s="1277"/>
      <c r="CH77" s="1277"/>
      <c r="CI77" s="1277"/>
      <c r="CJ77" s="1277"/>
      <c r="CK77" s="1277"/>
      <c r="CL77" s="1277"/>
      <c r="CM77" s="1277"/>
      <c r="CN77" s="1277">
        <v>115.7</v>
      </c>
      <c r="CO77" s="1277"/>
      <c r="CP77" s="1277"/>
      <c r="CQ77" s="1277"/>
      <c r="CR77" s="1277"/>
      <c r="CS77" s="1277"/>
      <c r="CT77" s="1277"/>
      <c r="CU77" s="1277"/>
      <c r="CV77" s="1277">
        <v>106</v>
      </c>
      <c r="CW77" s="1277"/>
      <c r="CX77" s="1277"/>
      <c r="CY77" s="1277"/>
      <c r="CZ77" s="1277"/>
      <c r="DA77" s="1277"/>
      <c r="DB77" s="1277"/>
      <c r="DC77" s="1277"/>
    </row>
    <row r="78" spans="2:107" ht="13.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635</v>
      </c>
      <c r="BC79" s="1275"/>
      <c r="BD79" s="1275"/>
      <c r="BE79" s="1275"/>
      <c r="BF79" s="1275"/>
      <c r="BG79" s="1275"/>
      <c r="BH79" s="1275"/>
      <c r="BI79" s="1275"/>
      <c r="BJ79" s="1275"/>
      <c r="BK79" s="1275"/>
      <c r="BL79" s="1275"/>
      <c r="BM79" s="1275"/>
      <c r="BN79" s="1275"/>
      <c r="BO79" s="1275"/>
      <c r="BP79" s="1277">
        <v>11.2</v>
      </c>
      <c r="BQ79" s="1277"/>
      <c r="BR79" s="1277"/>
      <c r="BS79" s="1277"/>
      <c r="BT79" s="1277"/>
      <c r="BU79" s="1277"/>
      <c r="BV79" s="1277"/>
      <c r="BW79" s="1277"/>
      <c r="BX79" s="1277">
        <v>11.2</v>
      </c>
      <c r="BY79" s="1277"/>
      <c r="BZ79" s="1277"/>
      <c r="CA79" s="1277"/>
      <c r="CB79" s="1277"/>
      <c r="CC79" s="1277"/>
      <c r="CD79" s="1277"/>
      <c r="CE79" s="1277"/>
      <c r="CF79" s="1277">
        <v>10.9</v>
      </c>
      <c r="CG79" s="1277"/>
      <c r="CH79" s="1277"/>
      <c r="CI79" s="1277"/>
      <c r="CJ79" s="1277"/>
      <c r="CK79" s="1277"/>
      <c r="CL79" s="1277"/>
      <c r="CM79" s="1277"/>
      <c r="CN79" s="1277">
        <v>10.3</v>
      </c>
      <c r="CO79" s="1277"/>
      <c r="CP79" s="1277"/>
      <c r="CQ79" s="1277"/>
      <c r="CR79" s="1277"/>
      <c r="CS79" s="1277"/>
      <c r="CT79" s="1277"/>
      <c r="CU79" s="1277"/>
      <c r="CV79" s="1277">
        <v>9</v>
      </c>
      <c r="CW79" s="1277"/>
      <c r="CX79" s="1277"/>
      <c r="CY79" s="1277"/>
      <c r="CZ79" s="1277"/>
      <c r="DA79" s="1277"/>
      <c r="DB79" s="1277"/>
      <c r="DC79" s="1277"/>
    </row>
    <row r="80" spans="2:107" ht="13.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c r="B81" s="1246"/>
    </row>
    <row r="82" spans="2:109" ht="16.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c r="DD84" s="1239"/>
      <c r="DE84" s="1239"/>
    </row>
    <row r="85" spans="2:109" ht="13.2">
      <c r="DD85" s="1239"/>
      <c r="DE85" s="1239"/>
    </row>
    <row r="86" spans="2:109" ht="13.2" hidden="1">
      <c r="DD86" s="1239"/>
      <c r="DE86" s="1239"/>
    </row>
    <row r="87" spans="2:109" ht="13.2" hidden="1">
      <c r="K87" s="1297"/>
      <c r="AQ87" s="1297"/>
      <c r="BC87" s="1297"/>
      <c r="BO87" s="1297"/>
      <c r="CA87" s="1297"/>
      <c r="CM87" s="1297"/>
      <c r="CY87" s="1297"/>
      <c r="DD87" s="1239"/>
      <c r="DE87" s="1239"/>
    </row>
    <row r="88" spans="2:109" ht="13.2" hidden="1">
      <c r="DD88" s="1239"/>
      <c r="DE88" s="1239"/>
    </row>
    <row r="89" spans="2:109" ht="13.2" hidden="1">
      <c r="DD89" s="1239"/>
      <c r="DE89" s="1239"/>
    </row>
    <row r="90" spans="2:109" ht="13.2" hidden="1">
      <c r="DD90" s="1239"/>
      <c r="DE90" s="1239"/>
    </row>
    <row r="91" spans="2:109" ht="13.2"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9NHoT9U5Ym2Mh7ZE036HGB3C91Tn0Ca9eFLccVBVDtmdfXZlLIuLW9SukVrhkwJhY2D9WJ5lSkJApJ+02RnNg==" saltValue="QImtU8Diwe4r8CTUE6yA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srLhBBKbXcNP5SDhQAqbonSLxN5A84Vfh+nBafTf6iSwflo0AxaMg40EFR3jcyEPJ8T3PZSg9U/Tr7yjhlBOA==" saltValue="hRzZ3BhcbCfPWkI9CF0j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E9jiWV1vKf4V3R2runWY4rqI4frTQ7m+hs+TmUIMWe+ATVh2ptt1/XtzyUcHOjH3Jk3ybn/7R4vu/jT4CKbw==" saltValue="we3rtcJNUwNNeQ55+2LIf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45440</v>
      </c>
      <c r="E3" s="141"/>
      <c r="F3" s="142">
        <v>50848</v>
      </c>
      <c r="G3" s="143"/>
      <c r="H3" s="144"/>
    </row>
    <row r="4" spans="1:8">
      <c r="A4" s="145"/>
      <c r="B4" s="146"/>
      <c r="C4" s="147"/>
      <c r="D4" s="148">
        <v>23640</v>
      </c>
      <c r="E4" s="149"/>
      <c r="F4" s="150">
        <v>22583</v>
      </c>
      <c r="G4" s="151"/>
      <c r="H4" s="152"/>
    </row>
    <row r="5" spans="1:8">
      <c r="A5" s="133" t="s">
        <v>547</v>
      </c>
      <c r="B5" s="138"/>
      <c r="C5" s="139"/>
      <c r="D5" s="140">
        <v>54749</v>
      </c>
      <c r="E5" s="141"/>
      <c r="F5" s="142">
        <v>53572</v>
      </c>
      <c r="G5" s="143"/>
      <c r="H5" s="144"/>
    </row>
    <row r="6" spans="1:8">
      <c r="A6" s="145"/>
      <c r="B6" s="146"/>
      <c r="C6" s="147"/>
      <c r="D6" s="148">
        <v>33075</v>
      </c>
      <c r="E6" s="149"/>
      <c r="F6" s="150">
        <v>25259</v>
      </c>
      <c r="G6" s="151"/>
      <c r="H6" s="152"/>
    </row>
    <row r="7" spans="1:8">
      <c r="A7" s="133" t="s">
        <v>548</v>
      </c>
      <c r="B7" s="138"/>
      <c r="C7" s="139"/>
      <c r="D7" s="140">
        <v>48565</v>
      </c>
      <c r="E7" s="141"/>
      <c r="F7" s="142">
        <v>51898</v>
      </c>
      <c r="G7" s="143"/>
      <c r="H7" s="144"/>
    </row>
    <row r="8" spans="1:8">
      <c r="A8" s="145"/>
      <c r="B8" s="146"/>
      <c r="C8" s="147"/>
      <c r="D8" s="148">
        <v>29872</v>
      </c>
      <c r="E8" s="149"/>
      <c r="F8" s="150">
        <v>25986</v>
      </c>
      <c r="G8" s="151"/>
      <c r="H8" s="152"/>
    </row>
    <row r="9" spans="1:8">
      <c r="A9" s="133" t="s">
        <v>549</v>
      </c>
      <c r="B9" s="138"/>
      <c r="C9" s="139"/>
      <c r="D9" s="140">
        <v>60370</v>
      </c>
      <c r="E9" s="141"/>
      <c r="F9" s="142">
        <v>51684</v>
      </c>
      <c r="G9" s="143"/>
      <c r="H9" s="144"/>
    </row>
    <row r="10" spans="1:8">
      <c r="A10" s="145"/>
      <c r="B10" s="146"/>
      <c r="C10" s="147"/>
      <c r="D10" s="148">
        <v>37132</v>
      </c>
      <c r="E10" s="149"/>
      <c r="F10" s="150">
        <v>26671</v>
      </c>
      <c r="G10" s="151"/>
      <c r="H10" s="152"/>
    </row>
    <row r="11" spans="1:8">
      <c r="A11" s="133" t="s">
        <v>550</v>
      </c>
      <c r="B11" s="138"/>
      <c r="C11" s="139"/>
      <c r="D11" s="140">
        <v>55698</v>
      </c>
      <c r="E11" s="141"/>
      <c r="F11" s="142">
        <v>52897</v>
      </c>
      <c r="G11" s="143"/>
      <c r="H11" s="144"/>
    </row>
    <row r="12" spans="1:8">
      <c r="A12" s="145"/>
      <c r="B12" s="146"/>
      <c r="C12" s="153"/>
      <c r="D12" s="148">
        <v>35562</v>
      </c>
      <c r="E12" s="149"/>
      <c r="F12" s="150">
        <v>27013</v>
      </c>
      <c r="G12" s="151"/>
      <c r="H12" s="152"/>
    </row>
    <row r="13" spans="1:8">
      <c r="A13" s="133"/>
      <c r="B13" s="138"/>
      <c r="C13" s="154"/>
      <c r="D13" s="155">
        <v>52964</v>
      </c>
      <c r="E13" s="156"/>
      <c r="F13" s="157">
        <v>52180</v>
      </c>
      <c r="G13" s="158"/>
      <c r="H13" s="144"/>
    </row>
    <row r="14" spans="1:8">
      <c r="A14" s="145"/>
      <c r="B14" s="146"/>
      <c r="C14" s="147"/>
      <c r="D14" s="148">
        <v>31856</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v>
      </c>
      <c r="C19" s="159">
        <f>ROUND(VALUE(SUBSTITUTE(実質収支比率等に係る経年分析!G$48,"▲","-")),2)</f>
        <v>1.03</v>
      </c>
      <c r="D19" s="159">
        <f>ROUND(VALUE(SUBSTITUTE(実質収支比率等に係る経年分析!H$48,"▲","-")),2)</f>
        <v>0.89</v>
      </c>
      <c r="E19" s="159">
        <f>ROUND(VALUE(SUBSTITUTE(実質収支比率等に係る経年分析!I$48,"▲","-")),2)</f>
        <v>1.35</v>
      </c>
      <c r="F19" s="159">
        <f>ROUND(VALUE(SUBSTITUTE(実質収支比率等に係る経年分析!J$48,"▲","-")),2)</f>
        <v>1.49</v>
      </c>
    </row>
    <row r="20" spans="1:11">
      <c r="A20" s="159" t="s">
        <v>49</v>
      </c>
      <c r="B20" s="159">
        <f>ROUND(VALUE(SUBSTITUTE(実質収支比率等に係る経年分析!F$47,"▲","-")),2)</f>
        <v>3.31</v>
      </c>
      <c r="C20" s="159">
        <f>ROUND(VALUE(SUBSTITUTE(実質収支比率等に係る経年分析!G$47,"▲","-")),2)</f>
        <v>3.36</v>
      </c>
      <c r="D20" s="159">
        <f>ROUND(VALUE(SUBSTITUTE(実質収支比率等に係る経年分析!H$47,"▲","-")),2)</f>
        <v>3.85</v>
      </c>
      <c r="E20" s="159">
        <f>ROUND(VALUE(SUBSTITUTE(実質収支比率等に係る経年分析!I$47,"▲","-")),2)</f>
        <v>2.97</v>
      </c>
      <c r="F20" s="159">
        <f>ROUND(VALUE(SUBSTITUTE(実質収支比率等に係る経年分析!J$47,"▲","-")),2)</f>
        <v>3.22</v>
      </c>
    </row>
    <row r="21" spans="1:11">
      <c r="A21" s="159" t="s">
        <v>50</v>
      </c>
      <c r="B21" s="159">
        <f>IF(ISNUMBER(VALUE(SUBSTITUTE(実質収支比率等に係る経年分析!F$49,"▲","-"))),ROUND(VALUE(SUBSTITUTE(実質収支比率等に係る経年分析!F$49,"▲","-")),2),NA())</f>
        <v>0.85</v>
      </c>
      <c r="C21" s="159">
        <f>IF(ISNUMBER(VALUE(SUBSTITUTE(実質収支比率等に係る経年分析!G$49,"▲","-"))),ROUND(VALUE(SUBSTITUTE(実質収支比率等に係る経年分析!G$49,"▲","-")),2),NA())</f>
        <v>-0.81</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-0.83</v>
      </c>
      <c r="F21" s="159">
        <f>IF(ISNUMBER(VALUE(SUBSTITUTE(実質収支比率等に係る経年分析!J$49,"▲","-"))),ROUND(VALUE(SUBSTITUTE(実質収支比率等に係る経年分析!J$49,"▲","-")),2),NA())</f>
        <v>0.28999999999999998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0.27</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1.29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0.23</v>
      </c>
      <c r="H29" s="160">
        <f>IF(ROUND(VALUE(SUBSTITUTE(連結実質赤字比率に係る赤字・黒字の構成分析!I$41,"▲", "-")), 2) &lt; 0, ABS(ROUND(VALUE(SUBSTITUTE(連結実質赤字比率に係る赤字・黒字の構成分析!I$41,"▲", "-")), 2)), NA())</f>
        <v>0.09</v>
      </c>
      <c r="I29" s="160" t="e">
        <f>IF(ROUND(VALUE(SUBSTITUTE(連結実質赤字比率に係る赤字・黒字の構成分析!I$41,"▲", "-")), 2) &gt;= 0, ABS(ROUND(VALUE(SUBSTITUTE(連結実質赤字比率に係る赤字・黒字の構成分析!I$41,"▲", "-")), 2)), NA())</f>
        <v>#N/A</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後期高齢者医療会計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介護保険会計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中央卸売市場事業会計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国民健康保険会計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0.85</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2.2200000000000002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81958</v>
      </c>
      <c r="E42" s="161"/>
      <c r="F42" s="161"/>
      <c r="G42" s="161">
        <f>'実質公債費比率（分子）の構造'!L$52</f>
        <v>83282</v>
      </c>
      <c r="H42" s="161"/>
      <c r="I42" s="161"/>
      <c r="J42" s="161">
        <f>'実質公債費比率（分子）の構造'!M$52</f>
        <v>80167</v>
      </c>
      <c r="K42" s="161"/>
      <c r="L42" s="161"/>
      <c r="M42" s="161">
        <f>'実質公債費比率（分子）の構造'!N$52</f>
        <v>80811</v>
      </c>
      <c r="N42" s="161"/>
      <c r="O42" s="161"/>
      <c r="P42" s="161">
        <f>'実質公債費比率（分子）の構造'!O$52</f>
        <v>79939</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708</v>
      </c>
      <c r="C44" s="161"/>
      <c r="D44" s="161"/>
      <c r="E44" s="161">
        <f>'実質公債費比率（分子）の構造'!L$50</f>
        <v>703</v>
      </c>
      <c r="F44" s="161"/>
      <c r="G44" s="161"/>
      <c r="H44" s="161">
        <f>'実質公債費比率（分子）の構造'!M$50</f>
        <v>293</v>
      </c>
      <c r="I44" s="161"/>
      <c r="J44" s="161"/>
      <c r="K44" s="161">
        <f>'実質公債費比率（分子）の構造'!N$50</f>
        <v>339</v>
      </c>
      <c r="L44" s="161"/>
      <c r="M44" s="161"/>
      <c r="N44" s="161">
        <f>'実質公債費比率（分子）の構造'!O$50</f>
        <v>282</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25841</v>
      </c>
      <c r="C46" s="161"/>
      <c r="D46" s="161"/>
      <c r="E46" s="161">
        <f>'実質公債費比率（分子）の構造'!L$48</f>
        <v>23272</v>
      </c>
      <c r="F46" s="161"/>
      <c r="G46" s="161"/>
      <c r="H46" s="161">
        <f>'実質公債費比率（分子）の構造'!M$48</f>
        <v>22259</v>
      </c>
      <c r="I46" s="161"/>
      <c r="J46" s="161"/>
      <c r="K46" s="161">
        <f>'実質公債費比率（分子）の構造'!N$48</f>
        <v>20829</v>
      </c>
      <c r="L46" s="161"/>
      <c r="M46" s="161"/>
      <c r="N46" s="161">
        <f>'実質公債費比率（分子）の構造'!O$48</f>
        <v>19218</v>
      </c>
      <c r="O46" s="161"/>
      <c r="P46" s="161"/>
    </row>
    <row r="47" spans="1:16">
      <c r="A47" s="161" t="s">
        <v>62</v>
      </c>
      <c r="B47" s="161">
        <f>'実質公債費比率（分子）の構造'!K$47</f>
        <v>39507</v>
      </c>
      <c r="C47" s="161"/>
      <c r="D47" s="161"/>
      <c r="E47" s="161">
        <f>'実質公債費比率（分子）の構造'!L$47</f>
        <v>40536</v>
      </c>
      <c r="F47" s="161"/>
      <c r="G47" s="161"/>
      <c r="H47" s="161">
        <f>'実質公債費比率（分子）の構造'!M$47</f>
        <v>41523</v>
      </c>
      <c r="I47" s="161"/>
      <c r="J47" s="161"/>
      <c r="K47" s="161">
        <f>'実質公債費比率（分子）の構造'!N$47</f>
        <v>42069</v>
      </c>
      <c r="L47" s="161"/>
      <c r="M47" s="161"/>
      <c r="N47" s="161">
        <f>'実質公債費比率（分子）の構造'!O$47</f>
        <v>42254</v>
      </c>
      <c r="O47" s="161"/>
      <c r="P47" s="161"/>
    </row>
    <row r="48" spans="1:16">
      <c r="A48" s="161" t="s">
        <v>63</v>
      </c>
      <c r="B48" s="161">
        <f>'実質公債費比率（分子）の構造'!K$46</f>
        <v>4548</v>
      </c>
      <c r="C48" s="161"/>
      <c r="D48" s="161"/>
      <c r="E48" s="161">
        <f>'実質公債費比率（分子）の構造'!L$46</f>
        <v>2694</v>
      </c>
      <c r="F48" s="161"/>
      <c r="G48" s="161"/>
      <c r="H48" s="161">
        <f>'実質公債費比率（分子）の構造'!M$46</f>
        <v>1339</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35211</v>
      </c>
      <c r="C49" s="161"/>
      <c r="D49" s="161"/>
      <c r="E49" s="161">
        <f>'実質公債費比率（分子）の構造'!L$45</f>
        <v>33356</v>
      </c>
      <c r="F49" s="161"/>
      <c r="G49" s="161"/>
      <c r="H49" s="161">
        <f>'実質公債費比率（分子）の構造'!M$45</f>
        <v>30219</v>
      </c>
      <c r="I49" s="161"/>
      <c r="J49" s="161"/>
      <c r="K49" s="161">
        <f>'実質公債費比率（分子）の構造'!N$45</f>
        <v>28063</v>
      </c>
      <c r="L49" s="161"/>
      <c r="M49" s="161"/>
      <c r="N49" s="161">
        <f>'実質公債費比率（分子）の構造'!O$45</f>
        <v>26266</v>
      </c>
      <c r="O49" s="161"/>
      <c r="P49" s="161"/>
    </row>
    <row r="50" spans="1:16">
      <c r="A50" s="161" t="s">
        <v>65</v>
      </c>
      <c r="B50" s="161" t="e">
        <f>NA()</f>
        <v>#N/A</v>
      </c>
      <c r="C50" s="161">
        <f>IF(ISNUMBER('実質公債費比率（分子）の構造'!K$53),'実質公債費比率（分子）の構造'!K$53,NA())</f>
        <v>23857</v>
      </c>
      <c r="D50" s="161" t="e">
        <f>NA()</f>
        <v>#N/A</v>
      </c>
      <c r="E50" s="161" t="e">
        <f>NA()</f>
        <v>#N/A</v>
      </c>
      <c r="F50" s="161">
        <f>IF(ISNUMBER('実質公債費比率（分子）の構造'!L$53),'実質公債費比率（分子）の構造'!L$53,NA())</f>
        <v>17279</v>
      </c>
      <c r="G50" s="161" t="e">
        <f>NA()</f>
        <v>#N/A</v>
      </c>
      <c r="H50" s="161" t="e">
        <f>NA()</f>
        <v>#N/A</v>
      </c>
      <c r="I50" s="161">
        <f>IF(ISNUMBER('実質公債費比率（分子）の構造'!M$53),'実質公債費比率（分子）の構造'!M$53,NA())</f>
        <v>15466</v>
      </c>
      <c r="J50" s="161" t="e">
        <f>NA()</f>
        <v>#N/A</v>
      </c>
      <c r="K50" s="161" t="e">
        <f>NA()</f>
        <v>#N/A</v>
      </c>
      <c r="L50" s="161">
        <f>IF(ISNUMBER('実質公債費比率（分子）の構造'!N$53),'実質公債費比率（分子）の構造'!N$53,NA())</f>
        <v>10489</v>
      </c>
      <c r="M50" s="161" t="e">
        <f>NA()</f>
        <v>#N/A</v>
      </c>
      <c r="N50" s="161" t="e">
        <f>NA()</f>
        <v>#N/A</v>
      </c>
      <c r="O50" s="161">
        <f>IF(ISNUMBER('実質公債費比率（分子）の構造'!O$53),'実質公債費比率（分子）の構造'!O$53,NA())</f>
        <v>8081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740875</v>
      </c>
      <c r="E56" s="160"/>
      <c r="F56" s="160"/>
      <c r="G56" s="160">
        <f>'将来負担比率（分子）の構造'!J$52</f>
        <v>761590</v>
      </c>
      <c r="H56" s="160"/>
      <c r="I56" s="160"/>
      <c r="J56" s="160">
        <f>'将来負担比率（分子）の構造'!K$52</f>
        <v>774559</v>
      </c>
      <c r="K56" s="160"/>
      <c r="L56" s="160"/>
      <c r="M56" s="160">
        <f>'将来負担比率（分子）の構造'!L$52</f>
        <v>790799</v>
      </c>
      <c r="N56" s="160"/>
      <c r="O56" s="160"/>
      <c r="P56" s="160">
        <f>'将来負担比率（分子）の構造'!M$52</f>
        <v>809708</v>
      </c>
    </row>
    <row r="57" spans="1:16">
      <c r="A57" s="160" t="s">
        <v>36</v>
      </c>
      <c r="B57" s="160"/>
      <c r="C57" s="160"/>
      <c r="D57" s="160">
        <f>'将来負担比率（分子）の構造'!I$51</f>
        <v>223207</v>
      </c>
      <c r="E57" s="160"/>
      <c r="F57" s="160"/>
      <c r="G57" s="160">
        <f>'将来負担比率（分子）の構造'!J$51</f>
        <v>224332</v>
      </c>
      <c r="H57" s="160"/>
      <c r="I57" s="160"/>
      <c r="J57" s="160">
        <f>'将来負担比率（分子）の構造'!K$51</f>
        <v>218700</v>
      </c>
      <c r="K57" s="160"/>
      <c r="L57" s="160"/>
      <c r="M57" s="160">
        <f>'将来負担比率（分子）の構造'!L$51</f>
        <v>224645</v>
      </c>
      <c r="N57" s="160"/>
      <c r="O57" s="160"/>
      <c r="P57" s="160">
        <f>'将来負担比率（分子）の構造'!M$51</f>
        <v>215578</v>
      </c>
    </row>
    <row r="58" spans="1:16">
      <c r="A58" s="160" t="s">
        <v>35</v>
      </c>
      <c r="B58" s="160"/>
      <c r="C58" s="160"/>
      <c r="D58" s="160">
        <f>'将来負担比率（分子）の構造'!I$50</f>
        <v>224262</v>
      </c>
      <c r="E58" s="160"/>
      <c r="F58" s="160"/>
      <c r="G58" s="160">
        <f>'将来負担比率（分子）の構造'!J$50</f>
        <v>239482</v>
      </c>
      <c r="H58" s="160"/>
      <c r="I58" s="160"/>
      <c r="J58" s="160">
        <f>'将来負担比率（分子）の構造'!K$50</f>
        <v>262474</v>
      </c>
      <c r="K58" s="160"/>
      <c r="L58" s="160"/>
      <c r="M58" s="160">
        <f>'将来負担比率（分子）の構造'!L$50</f>
        <v>271958</v>
      </c>
      <c r="N58" s="160"/>
      <c r="O58" s="160"/>
      <c r="P58" s="160">
        <f>'将来負担比率（分子）の構造'!M$50</f>
        <v>290861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1864</v>
      </c>
      <c r="C61" s="160"/>
      <c r="D61" s="160"/>
      <c r="E61" s="160">
        <f>'将来負担比率（分子）の構造'!J$46</f>
        <v>1764</v>
      </c>
      <c r="F61" s="160"/>
      <c r="G61" s="160"/>
      <c r="H61" s="160">
        <f>'将来負担比率（分子）の構造'!K$46</f>
        <v>1917</v>
      </c>
      <c r="I61" s="160"/>
      <c r="J61" s="160"/>
      <c r="K61" s="160">
        <f>'将来負担比率（分子）の構造'!L$46</f>
        <v>1746</v>
      </c>
      <c r="L61" s="160"/>
      <c r="M61" s="160"/>
      <c r="N61" s="160">
        <f>'将来負担比率（分子）の構造'!M$46</f>
        <v>1570</v>
      </c>
      <c r="O61" s="160"/>
      <c r="P61" s="160"/>
    </row>
    <row r="62" spans="1:16">
      <c r="A62" s="160" t="s">
        <v>29</v>
      </c>
      <c r="B62" s="160">
        <f>'将来負担比率（分子）の構造'!I$45</f>
        <v>89111</v>
      </c>
      <c r="C62" s="160"/>
      <c r="D62" s="160"/>
      <c r="E62" s="160">
        <f>'将来負担比率（分子）の構造'!J$45</f>
        <v>82166</v>
      </c>
      <c r="F62" s="160"/>
      <c r="G62" s="160"/>
      <c r="H62" s="160">
        <f>'将来負担比率（分子）の構造'!K$45</f>
        <v>76493</v>
      </c>
      <c r="I62" s="160"/>
      <c r="J62" s="160"/>
      <c r="K62" s="160">
        <f>'将来負担比率（分子）の構造'!L$45</f>
        <v>75072</v>
      </c>
      <c r="L62" s="160"/>
      <c r="M62" s="160"/>
      <c r="N62" s="160">
        <f>'将来負担比率（分子）の構造'!M$45</f>
        <v>131012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287765</v>
      </c>
      <c r="C64" s="160"/>
      <c r="D64" s="160"/>
      <c r="E64" s="160">
        <f>'将来負担比率（分子）の構造'!J$43</f>
        <v>267746</v>
      </c>
      <c r="F64" s="160"/>
      <c r="G64" s="160"/>
      <c r="H64" s="160">
        <f>'将来負担比率（分子）の構造'!K$43</f>
        <v>244694</v>
      </c>
      <c r="I64" s="160"/>
      <c r="J64" s="160"/>
      <c r="K64" s="160">
        <f>'将来負担比率（分子）の構造'!L$43</f>
        <v>225258</v>
      </c>
      <c r="L64" s="160"/>
      <c r="M64" s="160"/>
      <c r="N64" s="160">
        <f>'将来負担比率（分子）の構造'!M$43</f>
        <v>209947</v>
      </c>
      <c r="O64" s="160"/>
      <c r="P64" s="160"/>
    </row>
    <row r="65" spans="1:16">
      <c r="A65" s="160" t="s">
        <v>26</v>
      </c>
      <c r="B65" s="160">
        <f>'将来負担比率（分子）の構造'!I$42</f>
        <v>11084</v>
      </c>
      <c r="C65" s="160"/>
      <c r="D65" s="160"/>
      <c r="E65" s="160">
        <f>'将来負担比率（分子）の構造'!J$42</f>
        <v>10052</v>
      </c>
      <c r="F65" s="160"/>
      <c r="G65" s="160"/>
      <c r="H65" s="160">
        <f>'将来負担比率（分子）の構造'!K$42</f>
        <v>9022</v>
      </c>
      <c r="I65" s="160"/>
      <c r="J65" s="160"/>
      <c r="K65" s="160">
        <f>'将来負担比率（分子）の構造'!L$42</f>
        <v>8039</v>
      </c>
      <c r="L65" s="160"/>
      <c r="M65" s="160"/>
      <c r="N65" s="160">
        <f>'将来負担比率（分子）の構造'!M$42</f>
        <v>7068</v>
      </c>
      <c r="O65" s="160"/>
      <c r="P65" s="160"/>
    </row>
    <row r="66" spans="1:16">
      <c r="A66" s="160" t="s">
        <v>25</v>
      </c>
      <c r="B66" s="160">
        <f>'将来負担比率（分子）の構造'!I$41</f>
        <v>1095658</v>
      </c>
      <c r="C66" s="160"/>
      <c r="D66" s="160"/>
      <c r="E66" s="160">
        <f>'将来負担比率（分子）の構造'!J$41</f>
        <v>1140714</v>
      </c>
      <c r="F66" s="160"/>
      <c r="G66" s="160"/>
      <c r="H66" s="160">
        <f>'将来負担比率（分子）の構造'!K$41</f>
        <v>1164043</v>
      </c>
      <c r="I66" s="160"/>
      <c r="J66" s="160"/>
      <c r="K66" s="160">
        <f>'将来負担比率（分子）の構造'!L$41</f>
        <v>1207997</v>
      </c>
      <c r="L66" s="160"/>
      <c r="M66" s="160"/>
      <c r="N66" s="160">
        <f>'将来負担比率（分子）の構造'!M$41</f>
        <v>1254520</v>
      </c>
      <c r="O66" s="160"/>
      <c r="P66" s="160"/>
    </row>
    <row r="67" spans="1:16">
      <c r="A67" s="160" t="s">
        <v>69</v>
      </c>
      <c r="B67" s="160" t="e">
        <f>NA()</f>
        <v>#N/A</v>
      </c>
      <c r="C67" s="160">
        <f>IF(ISNUMBER('将来負担比率（分子）の構造'!I$53), IF('将来負担比率（分子）の構造'!I$53 &lt; 0, 0, '将来負担比率（分子）の構造'!I$53), NA())</f>
        <v>297138</v>
      </c>
      <c r="D67" s="160" t="e">
        <f>NA()</f>
        <v>#N/A</v>
      </c>
      <c r="E67" s="160" t="e">
        <f>NA()</f>
        <v>#N/A</v>
      </c>
      <c r="F67" s="160">
        <f>IF(ISNUMBER('将来負担比率（分子）の構造'!J$53), IF('将来負担比率（分子）の構造'!J$53 &lt; 0, 0, '将来負担比率（分子）の構造'!J$53), NA())</f>
        <v>277038</v>
      </c>
      <c r="G67" s="160" t="e">
        <f>NA()</f>
        <v>#N/A</v>
      </c>
      <c r="H67" s="160" t="e">
        <f>NA()</f>
        <v>#N/A</v>
      </c>
      <c r="I67" s="160">
        <f>IF(ISNUMBER('将来負担比率（分子）の構造'!K$53), IF('将来負担比率（分子）の構造'!K$53 &lt; 0, 0, '将来負担比率（分子）の構造'!K$53), NA())</f>
        <v>240435</v>
      </c>
      <c r="J67" s="160" t="e">
        <f>NA()</f>
        <v>#N/A</v>
      </c>
      <c r="K67" s="160" t="e">
        <f>NA()</f>
        <v>#N/A</v>
      </c>
      <c r="L67" s="160">
        <f>IF(ISNUMBER('将来負担比率（分子）の構造'!L$53), IF('将来負担比率（分子）の構造'!L$53 &lt; 0, 0, '将来負担比率（分子）の構造'!L$53), NA())</f>
        <v>230709</v>
      </c>
      <c r="M67" s="160" t="e">
        <f>NA()</f>
        <v>#N/A</v>
      </c>
      <c r="N67" s="160" t="e">
        <f>NA()</f>
        <v>#N/A</v>
      </c>
      <c r="O67" s="160">
        <f>IF(ISNUMBER('将来負担比率（分子）の構造'!M$53), IF('将来負担比率（分子）の構造'!M$53 &lt; 0, 0, '将来負担比率（分子）の構造'!M$53), NA())</f>
        <v>287969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17289</v>
      </c>
      <c r="C72" s="164">
        <f>基金残高に係る経年分析!G55</f>
        <v>13388</v>
      </c>
      <c r="D72" s="164">
        <f>基金残高に係る経年分析!H55</f>
        <v>16389</v>
      </c>
    </row>
    <row r="73" spans="1:16">
      <c r="A73" s="163" t="s">
        <v>72</v>
      </c>
      <c r="B73" s="164">
        <f>基金残高に係る経年分析!F56</f>
        <v>1721</v>
      </c>
      <c r="C73" s="164">
        <f>基金残高に係る経年分析!G56</f>
        <v>1440</v>
      </c>
      <c r="D73" s="164">
        <f>基金残高に係る経年分析!H56</f>
        <v>1332</v>
      </c>
    </row>
    <row r="74" spans="1:16">
      <c r="A74" s="163" t="s">
        <v>73</v>
      </c>
      <c r="B74" s="164">
        <f>基金残高に係る経年分析!F57</f>
        <v>42210</v>
      </c>
      <c r="C74" s="164">
        <f>基金残高に係る経年分析!G57</f>
        <v>41020</v>
      </c>
      <c r="D74" s="164">
        <f>基金残高に係る経年分析!H57</f>
        <v>41974</v>
      </c>
    </row>
  </sheetData>
  <sheetProtection algorithmName="SHA-512" hashValue="31bXPK6iqPGczSgXlLsIcCZ5EcxeEQNGuimuJSvRxRV4u0yngyQxj5V+OyORs/PJ4fJnJN9vb3MAMlrIL/R1qQ==" saltValue="DbrRyAaeftIvIb2jj1ihhA==" spinCount="100000" sheet="1" objects="1" scenarios="1"/>
  <customSheetViews>
    <customSheetView guid="{BAA84BB3-0084-4D96-942E-B19351718DC3}"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6" sqref="AP6:BF6"/>
    </sheetView>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292399779</v>
      </c>
      <c r="S5" s="611"/>
      <c r="T5" s="611"/>
      <c r="U5" s="611"/>
      <c r="V5" s="611"/>
      <c r="W5" s="611"/>
      <c r="X5" s="611"/>
      <c r="Y5" s="612"/>
      <c r="Z5" s="613">
        <v>29.8</v>
      </c>
      <c r="AA5" s="613"/>
      <c r="AB5" s="613"/>
      <c r="AC5" s="613"/>
      <c r="AD5" s="614">
        <v>265318465</v>
      </c>
      <c r="AE5" s="614"/>
      <c r="AF5" s="614"/>
      <c r="AG5" s="614"/>
      <c r="AH5" s="614"/>
      <c r="AI5" s="614"/>
      <c r="AJ5" s="614"/>
      <c r="AK5" s="614"/>
      <c r="AL5" s="615">
        <v>57.6</v>
      </c>
      <c r="AM5" s="616"/>
      <c r="AN5" s="616"/>
      <c r="AO5" s="617"/>
      <c r="AP5" s="607" t="s">
        <v>224</v>
      </c>
      <c r="AQ5" s="608"/>
      <c r="AR5" s="608"/>
      <c r="AS5" s="608"/>
      <c r="AT5" s="608"/>
      <c r="AU5" s="608"/>
      <c r="AV5" s="608"/>
      <c r="AW5" s="608"/>
      <c r="AX5" s="608"/>
      <c r="AY5" s="608"/>
      <c r="AZ5" s="608"/>
      <c r="BA5" s="608"/>
      <c r="BB5" s="608"/>
      <c r="BC5" s="608"/>
      <c r="BD5" s="608"/>
      <c r="BE5" s="608"/>
      <c r="BF5" s="609"/>
      <c r="BG5" s="621">
        <v>259636718</v>
      </c>
      <c r="BH5" s="622"/>
      <c r="BI5" s="622"/>
      <c r="BJ5" s="622"/>
      <c r="BK5" s="622"/>
      <c r="BL5" s="622"/>
      <c r="BM5" s="622"/>
      <c r="BN5" s="623"/>
      <c r="BO5" s="624">
        <v>88.8</v>
      </c>
      <c r="BP5" s="624"/>
      <c r="BQ5" s="624"/>
      <c r="BR5" s="624"/>
      <c r="BS5" s="625">
        <v>3333531</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5377879</v>
      </c>
      <c r="S6" s="622"/>
      <c r="T6" s="622"/>
      <c r="U6" s="622"/>
      <c r="V6" s="622"/>
      <c r="W6" s="622"/>
      <c r="X6" s="622"/>
      <c r="Y6" s="623"/>
      <c r="Z6" s="624">
        <v>0.5</v>
      </c>
      <c r="AA6" s="624"/>
      <c r="AB6" s="624"/>
      <c r="AC6" s="624"/>
      <c r="AD6" s="625">
        <v>5377879</v>
      </c>
      <c r="AE6" s="625"/>
      <c r="AF6" s="625"/>
      <c r="AG6" s="625"/>
      <c r="AH6" s="625"/>
      <c r="AI6" s="625"/>
      <c r="AJ6" s="625"/>
      <c r="AK6" s="625"/>
      <c r="AL6" s="626">
        <v>1.2</v>
      </c>
      <c r="AM6" s="627"/>
      <c r="AN6" s="627"/>
      <c r="AO6" s="628"/>
      <c r="AP6" s="618" t="s">
        <v>229</v>
      </c>
      <c r="AQ6" s="619"/>
      <c r="AR6" s="619"/>
      <c r="AS6" s="619"/>
      <c r="AT6" s="619"/>
      <c r="AU6" s="619"/>
      <c r="AV6" s="619"/>
      <c r="AW6" s="619"/>
      <c r="AX6" s="619"/>
      <c r="AY6" s="619"/>
      <c r="AZ6" s="619"/>
      <c r="BA6" s="619"/>
      <c r="BB6" s="619"/>
      <c r="BC6" s="619"/>
      <c r="BD6" s="619"/>
      <c r="BE6" s="619"/>
      <c r="BF6" s="620"/>
      <c r="BG6" s="621">
        <v>259636718</v>
      </c>
      <c r="BH6" s="622"/>
      <c r="BI6" s="622"/>
      <c r="BJ6" s="622"/>
      <c r="BK6" s="622"/>
      <c r="BL6" s="622"/>
      <c r="BM6" s="622"/>
      <c r="BN6" s="623"/>
      <c r="BO6" s="624">
        <v>88.8</v>
      </c>
      <c r="BP6" s="624"/>
      <c r="BQ6" s="624"/>
      <c r="BR6" s="624"/>
      <c r="BS6" s="625">
        <v>3333531</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1885404</v>
      </c>
      <c r="CS6" s="622"/>
      <c r="CT6" s="622"/>
      <c r="CU6" s="622"/>
      <c r="CV6" s="622"/>
      <c r="CW6" s="622"/>
      <c r="CX6" s="622"/>
      <c r="CY6" s="623"/>
      <c r="CZ6" s="615">
        <v>0.2</v>
      </c>
      <c r="DA6" s="616"/>
      <c r="DB6" s="616"/>
      <c r="DC6" s="635"/>
      <c r="DD6" s="630" t="s">
        <v>231</v>
      </c>
      <c r="DE6" s="622"/>
      <c r="DF6" s="622"/>
      <c r="DG6" s="622"/>
      <c r="DH6" s="622"/>
      <c r="DI6" s="622"/>
      <c r="DJ6" s="622"/>
      <c r="DK6" s="622"/>
      <c r="DL6" s="622"/>
      <c r="DM6" s="622"/>
      <c r="DN6" s="622"/>
      <c r="DO6" s="622"/>
      <c r="DP6" s="623"/>
      <c r="DQ6" s="630">
        <v>1885387</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464351</v>
      </c>
      <c r="S7" s="622"/>
      <c r="T7" s="622"/>
      <c r="U7" s="622"/>
      <c r="V7" s="622"/>
      <c r="W7" s="622"/>
      <c r="X7" s="622"/>
      <c r="Y7" s="623"/>
      <c r="Z7" s="624">
        <v>0</v>
      </c>
      <c r="AA7" s="624"/>
      <c r="AB7" s="624"/>
      <c r="AC7" s="624"/>
      <c r="AD7" s="625">
        <v>464351</v>
      </c>
      <c r="AE7" s="625"/>
      <c r="AF7" s="625"/>
      <c r="AG7" s="625"/>
      <c r="AH7" s="625"/>
      <c r="AI7" s="625"/>
      <c r="AJ7" s="625"/>
      <c r="AK7" s="625"/>
      <c r="AL7" s="626">
        <v>0.1</v>
      </c>
      <c r="AM7" s="627"/>
      <c r="AN7" s="627"/>
      <c r="AO7" s="628"/>
      <c r="AP7" s="618" t="s">
        <v>233</v>
      </c>
      <c r="AQ7" s="619"/>
      <c r="AR7" s="619"/>
      <c r="AS7" s="619"/>
      <c r="AT7" s="619"/>
      <c r="AU7" s="619"/>
      <c r="AV7" s="619"/>
      <c r="AW7" s="619"/>
      <c r="AX7" s="619"/>
      <c r="AY7" s="619"/>
      <c r="AZ7" s="619"/>
      <c r="BA7" s="619"/>
      <c r="BB7" s="619"/>
      <c r="BC7" s="619"/>
      <c r="BD7" s="619"/>
      <c r="BE7" s="619"/>
      <c r="BF7" s="620"/>
      <c r="BG7" s="621">
        <v>130895479</v>
      </c>
      <c r="BH7" s="622"/>
      <c r="BI7" s="622"/>
      <c r="BJ7" s="622"/>
      <c r="BK7" s="622"/>
      <c r="BL7" s="622"/>
      <c r="BM7" s="622"/>
      <c r="BN7" s="623"/>
      <c r="BO7" s="624">
        <v>44.8</v>
      </c>
      <c r="BP7" s="624"/>
      <c r="BQ7" s="624"/>
      <c r="BR7" s="624"/>
      <c r="BS7" s="625">
        <v>3333531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44369721</v>
      </c>
      <c r="CS7" s="622"/>
      <c r="CT7" s="622"/>
      <c r="CU7" s="622"/>
      <c r="CV7" s="622"/>
      <c r="CW7" s="622"/>
      <c r="CX7" s="622"/>
      <c r="CY7" s="623"/>
      <c r="CZ7" s="624">
        <v>4.5999999999999996</v>
      </c>
      <c r="DA7" s="624"/>
      <c r="DB7" s="624"/>
      <c r="DC7" s="624"/>
      <c r="DD7" s="630">
        <v>1075392</v>
      </c>
      <c r="DE7" s="622"/>
      <c r="DF7" s="622"/>
      <c r="DG7" s="622"/>
      <c r="DH7" s="622"/>
      <c r="DI7" s="622"/>
      <c r="DJ7" s="622"/>
      <c r="DK7" s="622"/>
      <c r="DL7" s="622"/>
      <c r="DM7" s="622"/>
      <c r="DN7" s="622"/>
      <c r="DO7" s="622"/>
      <c r="DP7" s="623"/>
      <c r="DQ7" s="630">
        <v>35281117</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660596</v>
      </c>
      <c r="S8" s="622"/>
      <c r="T8" s="622"/>
      <c r="U8" s="622"/>
      <c r="V8" s="622"/>
      <c r="W8" s="622"/>
      <c r="X8" s="622"/>
      <c r="Y8" s="623"/>
      <c r="Z8" s="624">
        <v>0.1</v>
      </c>
      <c r="AA8" s="624"/>
      <c r="AB8" s="624"/>
      <c r="AC8" s="624"/>
      <c r="AD8" s="625">
        <v>660596</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3227933</v>
      </c>
      <c r="BH8" s="622"/>
      <c r="BI8" s="622"/>
      <c r="BJ8" s="622"/>
      <c r="BK8" s="622"/>
      <c r="BL8" s="622"/>
      <c r="BM8" s="622"/>
      <c r="BN8" s="623"/>
      <c r="BO8" s="624">
        <v>1.1000000000000001</v>
      </c>
      <c r="BP8" s="624"/>
      <c r="BQ8" s="624"/>
      <c r="BR8" s="624"/>
      <c r="BS8" s="630" t="s">
        <v>231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404761083</v>
      </c>
      <c r="CS8" s="622"/>
      <c r="CT8" s="622"/>
      <c r="CU8" s="622"/>
      <c r="CV8" s="622"/>
      <c r="CW8" s="622"/>
      <c r="CX8" s="622"/>
      <c r="CY8" s="623"/>
      <c r="CZ8" s="624">
        <v>41.9</v>
      </c>
      <c r="DA8" s="624"/>
      <c r="DB8" s="624"/>
      <c r="DC8" s="624"/>
      <c r="DD8" s="630">
        <v>4113605</v>
      </c>
      <c r="DE8" s="622"/>
      <c r="DF8" s="622"/>
      <c r="DG8" s="622"/>
      <c r="DH8" s="622"/>
      <c r="DI8" s="622"/>
      <c r="DJ8" s="622"/>
      <c r="DK8" s="622"/>
      <c r="DL8" s="622"/>
      <c r="DM8" s="622"/>
      <c r="DN8" s="622"/>
      <c r="DO8" s="622"/>
      <c r="DP8" s="623"/>
      <c r="DQ8" s="630">
        <v>173913315</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668863</v>
      </c>
      <c r="S9" s="622"/>
      <c r="T9" s="622"/>
      <c r="U9" s="622"/>
      <c r="V9" s="622"/>
      <c r="W9" s="622"/>
      <c r="X9" s="622"/>
      <c r="Y9" s="623"/>
      <c r="Z9" s="624">
        <v>0.1</v>
      </c>
      <c r="AA9" s="624"/>
      <c r="AB9" s="624"/>
      <c r="AC9" s="624"/>
      <c r="AD9" s="625">
        <v>668863</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98775149</v>
      </c>
      <c r="BH9" s="622"/>
      <c r="BI9" s="622"/>
      <c r="BJ9" s="622"/>
      <c r="BK9" s="622"/>
      <c r="BL9" s="622"/>
      <c r="BM9" s="622"/>
      <c r="BN9" s="623"/>
      <c r="BO9" s="624">
        <v>33.799999999999997</v>
      </c>
      <c r="BP9" s="624"/>
      <c r="BQ9" s="624"/>
      <c r="BR9" s="624"/>
      <c r="BS9" s="630" t="s">
        <v>240</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47037105</v>
      </c>
      <c r="CS9" s="622"/>
      <c r="CT9" s="622"/>
      <c r="CU9" s="622"/>
      <c r="CV9" s="622"/>
      <c r="CW9" s="622"/>
      <c r="CX9" s="622"/>
      <c r="CY9" s="623"/>
      <c r="CZ9" s="624">
        <v>4.9000000000000004</v>
      </c>
      <c r="DA9" s="624"/>
      <c r="DB9" s="624"/>
      <c r="DC9" s="624"/>
      <c r="DD9" s="630">
        <v>4375014</v>
      </c>
      <c r="DE9" s="622"/>
      <c r="DF9" s="622"/>
      <c r="DG9" s="622"/>
      <c r="DH9" s="622"/>
      <c r="DI9" s="622"/>
      <c r="DJ9" s="622"/>
      <c r="DK9" s="622"/>
      <c r="DL9" s="622"/>
      <c r="DM9" s="622"/>
      <c r="DN9" s="622"/>
      <c r="DO9" s="622"/>
      <c r="DP9" s="623"/>
      <c r="DQ9" s="630">
        <v>31854866</v>
      </c>
      <c r="DR9" s="622"/>
      <c r="DS9" s="622"/>
      <c r="DT9" s="622"/>
      <c r="DU9" s="622"/>
      <c r="DV9" s="622"/>
      <c r="DW9" s="622"/>
      <c r="DX9" s="622"/>
      <c r="DY9" s="622"/>
      <c r="DZ9" s="622"/>
      <c r="EA9" s="622"/>
      <c r="EB9" s="622"/>
      <c r="EC9" s="631"/>
    </row>
    <row r="10" spans="2:143" ht="11.25" customHeight="1">
      <c r="B10" s="618" t="s">
        <v>242</v>
      </c>
      <c r="C10" s="619"/>
      <c r="D10" s="619"/>
      <c r="E10" s="619"/>
      <c r="F10" s="619"/>
      <c r="G10" s="619"/>
      <c r="H10" s="619"/>
      <c r="I10" s="619"/>
      <c r="J10" s="619"/>
      <c r="K10" s="619"/>
      <c r="L10" s="619"/>
      <c r="M10" s="619"/>
      <c r="N10" s="619"/>
      <c r="O10" s="619"/>
      <c r="P10" s="619"/>
      <c r="Q10" s="620"/>
      <c r="R10" s="621">
        <v>292389</v>
      </c>
      <c r="S10" s="622"/>
      <c r="T10" s="622"/>
      <c r="U10" s="622"/>
      <c r="V10" s="622"/>
      <c r="W10" s="622"/>
      <c r="X10" s="622"/>
      <c r="Y10" s="623"/>
      <c r="Z10" s="624">
        <v>0</v>
      </c>
      <c r="AA10" s="624"/>
      <c r="AB10" s="624"/>
      <c r="AC10" s="624"/>
      <c r="AD10" s="625">
        <v>292389</v>
      </c>
      <c r="AE10" s="625"/>
      <c r="AF10" s="625"/>
      <c r="AG10" s="625"/>
      <c r="AH10" s="625"/>
      <c r="AI10" s="625"/>
      <c r="AJ10" s="625"/>
      <c r="AK10" s="625"/>
      <c r="AL10" s="626">
        <v>0.1</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6971325</v>
      </c>
      <c r="BH10" s="622"/>
      <c r="BI10" s="622"/>
      <c r="BJ10" s="622"/>
      <c r="BK10" s="622"/>
      <c r="BL10" s="622"/>
      <c r="BM10" s="622"/>
      <c r="BN10" s="623"/>
      <c r="BO10" s="624">
        <v>2.4</v>
      </c>
      <c r="BP10" s="624"/>
      <c r="BQ10" s="624"/>
      <c r="BR10" s="624"/>
      <c r="BS10" s="630" t="s">
        <v>231</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547660</v>
      </c>
      <c r="CS10" s="622"/>
      <c r="CT10" s="622"/>
      <c r="CU10" s="622"/>
      <c r="CV10" s="622"/>
      <c r="CW10" s="622"/>
      <c r="CX10" s="622"/>
      <c r="CY10" s="623"/>
      <c r="CZ10" s="624">
        <v>0.1</v>
      </c>
      <c r="DA10" s="624"/>
      <c r="DB10" s="624"/>
      <c r="DC10" s="624"/>
      <c r="DD10" s="630" t="s">
        <v>179</v>
      </c>
      <c r="DE10" s="622"/>
      <c r="DF10" s="622"/>
      <c r="DG10" s="622"/>
      <c r="DH10" s="622"/>
      <c r="DI10" s="622"/>
      <c r="DJ10" s="622"/>
      <c r="DK10" s="622"/>
      <c r="DL10" s="622"/>
      <c r="DM10" s="622"/>
      <c r="DN10" s="622"/>
      <c r="DO10" s="622"/>
      <c r="DP10" s="623"/>
      <c r="DQ10" s="630">
        <v>493123</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v>31843197</v>
      </c>
      <c r="S11" s="622"/>
      <c r="T11" s="622"/>
      <c r="U11" s="622"/>
      <c r="V11" s="622"/>
      <c r="W11" s="622"/>
      <c r="X11" s="622"/>
      <c r="Y11" s="623"/>
      <c r="Z11" s="624">
        <v>3.2</v>
      </c>
      <c r="AA11" s="624"/>
      <c r="AB11" s="624"/>
      <c r="AC11" s="624"/>
      <c r="AD11" s="625">
        <v>31843197</v>
      </c>
      <c r="AE11" s="625"/>
      <c r="AF11" s="625"/>
      <c r="AG11" s="625"/>
      <c r="AH11" s="625"/>
      <c r="AI11" s="625"/>
      <c r="AJ11" s="625"/>
      <c r="AK11" s="625"/>
      <c r="AL11" s="626">
        <v>6.9</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21921072</v>
      </c>
      <c r="BH11" s="622"/>
      <c r="BI11" s="622"/>
      <c r="BJ11" s="622"/>
      <c r="BK11" s="622"/>
      <c r="BL11" s="622"/>
      <c r="BM11" s="622"/>
      <c r="BN11" s="623"/>
      <c r="BO11" s="624">
        <v>7.5</v>
      </c>
      <c r="BP11" s="624"/>
      <c r="BQ11" s="624"/>
      <c r="BR11" s="624"/>
      <c r="BS11" s="630">
        <v>3333531</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851972</v>
      </c>
      <c r="CS11" s="622"/>
      <c r="CT11" s="622"/>
      <c r="CU11" s="622"/>
      <c r="CV11" s="622"/>
      <c r="CW11" s="622"/>
      <c r="CX11" s="622"/>
      <c r="CY11" s="623"/>
      <c r="CZ11" s="624">
        <v>0.1</v>
      </c>
      <c r="DA11" s="624"/>
      <c r="DB11" s="624"/>
      <c r="DC11" s="624"/>
      <c r="DD11" s="630">
        <v>192611</v>
      </c>
      <c r="DE11" s="622"/>
      <c r="DF11" s="622"/>
      <c r="DG11" s="622"/>
      <c r="DH11" s="622"/>
      <c r="DI11" s="622"/>
      <c r="DJ11" s="622"/>
      <c r="DK11" s="622"/>
      <c r="DL11" s="622"/>
      <c r="DM11" s="622"/>
      <c r="DN11" s="622"/>
      <c r="DO11" s="622"/>
      <c r="DP11" s="623"/>
      <c r="DQ11" s="630">
        <v>653019</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38976929</v>
      </c>
      <c r="S12" s="622"/>
      <c r="T12" s="622"/>
      <c r="U12" s="622"/>
      <c r="V12" s="622"/>
      <c r="W12" s="622"/>
      <c r="X12" s="622"/>
      <c r="Y12" s="623"/>
      <c r="Z12" s="624">
        <v>4</v>
      </c>
      <c r="AA12" s="624"/>
      <c r="AB12" s="624"/>
      <c r="AC12" s="624"/>
      <c r="AD12" s="625">
        <v>38976929</v>
      </c>
      <c r="AE12" s="625"/>
      <c r="AF12" s="625"/>
      <c r="AG12" s="625"/>
      <c r="AH12" s="625"/>
      <c r="AI12" s="625"/>
      <c r="AJ12" s="625"/>
      <c r="AK12" s="625"/>
      <c r="AL12" s="626">
        <v>8.5</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111525122</v>
      </c>
      <c r="BH12" s="622"/>
      <c r="BI12" s="622"/>
      <c r="BJ12" s="622"/>
      <c r="BK12" s="622"/>
      <c r="BL12" s="622"/>
      <c r="BM12" s="622"/>
      <c r="BN12" s="623"/>
      <c r="BO12" s="624">
        <v>38.1</v>
      </c>
      <c r="BP12" s="624"/>
      <c r="BQ12" s="624"/>
      <c r="BR12" s="624"/>
      <c r="BS12" s="630" t="s">
        <v>231</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69349443</v>
      </c>
      <c r="CS12" s="622"/>
      <c r="CT12" s="622"/>
      <c r="CU12" s="622"/>
      <c r="CV12" s="622"/>
      <c r="CW12" s="622"/>
      <c r="CX12" s="622"/>
      <c r="CY12" s="623"/>
      <c r="CZ12" s="624">
        <v>7.2</v>
      </c>
      <c r="DA12" s="624"/>
      <c r="DB12" s="624"/>
      <c r="DC12" s="624"/>
      <c r="DD12" s="630">
        <v>35260</v>
      </c>
      <c r="DE12" s="622"/>
      <c r="DF12" s="622"/>
      <c r="DG12" s="622"/>
      <c r="DH12" s="622"/>
      <c r="DI12" s="622"/>
      <c r="DJ12" s="622"/>
      <c r="DK12" s="622"/>
      <c r="DL12" s="622"/>
      <c r="DM12" s="622"/>
      <c r="DN12" s="622"/>
      <c r="DO12" s="622"/>
      <c r="DP12" s="623"/>
      <c r="DQ12" s="630">
        <v>5209369</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v>102894</v>
      </c>
      <c r="S13" s="622"/>
      <c r="T13" s="622"/>
      <c r="U13" s="622"/>
      <c r="V13" s="622"/>
      <c r="W13" s="622"/>
      <c r="X13" s="622"/>
      <c r="Y13" s="623"/>
      <c r="Z13" s="624">
        <v>0</v>
      </c>
      <c r="AA13" s="624"/>
      <c r="AB13" s="624"/>
      <c r="AC13" s="624"/>
      <c r="AD13" s="625">
        <v>102894</v>
      </c>
      <c r="AE13" s="625"/>
      <c r="AF13" s="625"/>
      <c r="AG13" s="625"/>
      <c r="AH13" s="625"/>
      <c r="AI13" s="625"/>
      <c r="AJ13" s="625"/>
      <c r="AK13" s="625"/>
      <c r="AL13" s="626">
        <v>0</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111139798</v>
      </c>
      <c r="BH13" s="622"/>
      <c r="BI13" s="622"/>
      <c r="BJ13" s="622"/>
      <c r="BK13" s="622"/>
      <c r="BL13" s="622"/>
      <c r="BM13" s="622"/>
      <c r="BN13" s="623"/>
      <c r="BO13" s="624">
        <v>38</v>
      </c>
      <c r="BP13" s="624"/>
      <c r="BQ13" s="624"/>
      <c r="BR13" s="624"/>
      <c r="BS13" s="630" t="s">
        <v>240</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128952110</v>
      </c>
      <c r="CS13" s="622"/>
      <c r="CT13" s="622"/>
      <c r="CU13" s="622"/>
      <c r="CV13" s="622"/>
      <c r="CW13" s="622"/>
      <c r="CX13" s="622"/>
      <c r="CY13" s="623"/>
      <c r="CZ13" s="624">
        <v>13.3</v>
      </c>
      <c r="DA13" s="624"/>
      <c r="DB13" s="624"/>
      <c r="DC13" s="624"/>
      <c r="DD13" s="630">
        <v>60804243</v>
      </c>
      <c r="DE13" s="622"/>
      <c r="DF13" s="622"/>
      <c r="DG13" s="622"/>
      <c r="DH13" s="622"/>
      <c r="DI13" s="622"/>
      <c r="DJ13" s="622"/>
      <c r="DK13" s="622"/>
      <c r="DL13" s="622"/>
      <c r="DM13" s="622"/>
      <c r="DN13" s="622"/>
      <c r="DO13" s="622"/>
      <c r="DP13" s="623"/>
      <c r="DQ13" s="630">
        <v>78301625</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24" t="s">
        <v>231</v>
      </c>
      <c r="AA14" s="624"/>
      <c r="AB14" s="624"/>
      <c r="AC14" s="624"/>
      <c r="AD14" s="625" t="s">
        <v>240</v>
      </c>
      <c r="AE14" s="625"/>
      <c r="AF14" s="625"/>
      <c r="AG14" s="625"/>
      <c r="AH14" s="625"/>
      <c r="AI14" s="625"/>
      <c r="AJ14" s="625"/>
      <c r="AK14" s="625"/>
      <c r="AL14" s="626" t="s">
        <v>240</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2125234</v>
      </c>
      <c r="BH14" s="622"/>
      <c r="BI14" s="622"/>
      <c r="BJ14" s="622"/>
      <c r="BK14" s="622"/>
      <c r="BL14" s="622"/>
      <c r="BM14" s="622"/>
      <c r="BN14" s="623"/>
      <c r="BO14" s="624">
        <v>0.7</v>
      </c>
      <c r="BP14" s="624"/>
      <c r="BQ14" s="624"/>
      <c r="BR14" s="624"/>
      <c r="BS14" s="630" t="s">
        <v>179</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18284976</v>
      </c>
      <c r="CS14" s="622"/>
      <c r="CT14" s="622"/>
      <c r="CU14" s="622"/>
      <c r="CV14" s="622"/>
      <c r="CW14" s="622"/>
      <c r="CX14" s="622"/>
      <c r="CY14" s="623"/>
      <c r="CZ14" s="624">
        <v>1.9</v>
      </c>
      <c r="DA14" s="624"/>
      <c r="DB14" s="624"/>
      <c r="DC14" s="624"/>
      <c r="DD14" s="630">
        <v>1295575</v>
      </c>
      <c r="DE14" s="622"/>
      <c r="DF14" s="622"/>
      <c r="DG14" s="622"/>
      <c r="DH14" s="622"/>
      <c r="DI14" s="622"/>
      <c r="DJ14" s="622"/>
      <c r="DK14" s="622"/>
      <c r="DL14" s="622"/>
      <c r="DM14" s="622"/>
      <c r="DN14" s="622"/>
      <c r="DO14" s="622"/>
      <c r="DP14" s="623"/>
      <c r="DQ14" s="630">
        <v>17662869</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1272337</v>
      </c>
      <c r="S15" s="622"/>
      <c r="T15" s="622"/>
      <c r="U15" s="622"/>
      <c r="V15" s="622"/>
      <c r="W15" s="622"/>
      <c r="X15" s="622"/>
      <c r="Y15" s="623"/>
      <c r="Z15" s="624">
        <v>0.1</v>
      </c>
      <c r="AA15" s="624"/>
      <c r="AB15" s="624"/>
      <c r="AC15" s="624"/>
      <c r="AD15" s="625">
        <v>1272337</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15090883</v>
      </c>
      <c r="BH15" s="622"/>
      <c r="BI15" s="622"/>
      <c r="BJ15" s="622"/>
      <c r="BK15" s="622"/>
      <c r="BL15" s="622"/>
      <c r="BM15" s="622"/>
      <c r="BN15" s="623"/>
      <c r="BO15" s="624">
        <v>5.2</v>
      </c>
      <c r="BP15" s="624"/>
      <c r="BQ15" s="624"/>
      <c r="BR15" s="624"/>
      <c r="BS15" s="630" t="s">
        <v>240</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162101641</v>
      </c>
      <c r="CS15" s="622"/>
      <c r="CT15" s="622"/>
      <c r="CU15" s="622"/>
      <c r="CV15" s="622"/>
      <c r="CW15" s="622"/>
      <c r="CX15" s="622"/>
      <c r="CY15" s="623"/>
      <c r="CZ15" s="624">
        <v>16.8</v>
      </c>
      <c r="DA15" s="624"/>
      <c r="DB15" s="624"/>
      <c r="DC15" s="624"/>
      <c r="DD15" s="630">
        <v>36706702</v>
      </c>
      <c r="DE15" s="622"/>
      <c r="DF15" s="622"/>
      <c r="DG15" s="622"/>
      <c r="DH15" s="622"/>
      <c r="DI15" s="622"/>
      <c r="DJ15" s="622"/>
      <c r="DK15" s="622"/>
      <c r="DL15" s="622"/>
      <c r="DM15" s="622"/>
      <c r="DN15" s="622"/>
      <c r="DO15" s="622"/>
      <c r="DP15" s="623"/>
      <c r="DQ15" s="630">
        <v>118704422</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v>7726912</v>
      </c>
      <c r="S16" s="622"/>
      <c r="T16" s="622"/>
      <c r="U16" s="622"/>
      <c r="V16" s="622"/>
      <c r="W16" s="622"/>
      <c r="X16" s="622"/>
      <c r="Y16" s="623"/>
      <c r="Z16" s="624">
        <v>0.8</v>
      </c>
      <c r="AA16" s="624"/>
      <c r="AB16" s="624"/>
      <c r="AC16" s="624"/>
      <c r="AD16" s="625">
        <v>7726912</v>
      </c>
      <c r="AE16" s="625"/>
      <c r="AF16" s="625"/>
      <c r="AG16" s="625"/>
      <c r="AH16" s="625"/>
      <c r="AI16" s="625"/>
      <c r="AJ16" s="625"/>
      <c r="AK16" s="625"/>
      <c r="AL16" s="626">
        <v>1.7</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24" t="s">
        <v>240</v>
      </c>
      <c r="BP16" s="624"/>
      <c r="BQ16" s="624"/>
      <c r="BR16" s="624"/>
      <c r="BS16" s="630" t="s">
        <v>240</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240</v>
      </c>
      <c r="CS16" s="622"/>
      <c r="CT16" s="622"/>
      <c r="CU16" s="622"/>
      <c r="CV16" s="622"/>
      <c r="CW16" s="622"/>
      <c r="CX16" s="622"/>
      <c r="CY16" s="623"/>
      <c r="CZ16" s="624" t="s">
        <v>179</v>
      </c>
      <c r="DA16" s="624"/>
      <c r="DB16" s="624"/>
      <c r="DC16" s="624"/>
      <c r="DD16" s="630" t="s">
        <v>240</v>
      </c>
      <c r="DE16" s="622"/>
      <c r="DF16" s="622"/>
      <c r="DG16" s="622"/>
      <c r="DH16" s="622"/>
      <c r="DI16" s="622"/>
      <c r="DJ16" s="622"/>
      <c r="DK16" s="622"/>
      <c r="DL16" s="622"/>
      <c r="DM16" s="622"/>
      <c r="DN16" s="622"/>
      <c r="DO16" s="622"/>
      <c r="DP16" s="623"/>
      <c r="DQ16" s="630" t="s">
        <v>240</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1430892</v>
      </c>
      <c r="S17" s="622"/>
      <c r="T17" s="622"/>
      <c r="U17" s="622"/>
      <c r="V17" s="622"/>
      <c r="W17" s="622"/>
      <c r="X17" s="622"/>
      <c r="Y17" s="623"/>
      <c r="Z17" s="624">
        <v>0.1</v>
      </c>
      <c r="AA17" s="624"/>
      <c r="AB17" s="624"/>
      <c r="AC17" s="624"/>
      <c r="AD17" s="625">
        <v>1430892</v>
      </c>
      <c r="AE17" s="625"/>
      <c r="AF17" s="625"/>
      <c r="AG17" s="625"/>
      <c r="AH17" s="625"/>
      <c r="AI17" s="625"/>
      <c r="AJ17" s="625"/>
      <c r="AK17" s="625"/>
      <c r="AL17" s="626">
        <v>0.3</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240</v>
      </c>
      <c r="BP17" s="624"/>
      <c r="BQ17" s="624"/>
      <c r="BR17" s="624"/>
      <c r="BS17" s="630" t="s">
        <v>240</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82201084</v>
      </c>
      <c r="CS17" s="622"/>
      <c r="CT17" s="622"/>
      <c r="CU17" s="622"/>
      <c r="CV17" s="622"/>
      <c r="CW17" s="622"/>
      <c r="CX17" s="622"/>
      <c r="CY17" s="623"/>
      <c r="CZ17" s="624">
        <v>8.5</v>
      </c>
      <c r="DA17" s="624"/>
      <c r="DB17" s="624"/>
      <c r="DC17" s="624"/>
      <c r="DD17" s="630" t="s">
        <v>231</v>
      </c>
      <c r="DE17" s="622"/>
      <c r="DF17" s="622"/>
      <c r="DG17" s="622"/>
      <c r="DH17" s="622"/>
      <c r="DI17" s="622"/>
      <c r="DJ17" s="622"/>
      <c r="DK17" s="622"/>
      <c r="DL17" s="622"/>
      <c r="DM17" s="622"/>
      <c r="DN17" s="622"/>
      <c r="DO17" s="622"/>
      <c r="DP17" s="623"/>
      <c r="DQ17" s="630">
        <v>78780400</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105994737</v>
      </c>
      <c r="S18" s="622"/>
      <c r="T18" s="622"/>
      <c r="U18" s="622"/>
      <c r="V18" s="622"/>
      <c r="W18" s="622"/>
      <c r="X18" s="622"/>
      <c r="Y18" s="623"/>
      <c r="Z18" s="624">
        <v>10.8</v>
      </c>
      <c r="AA18" s="624"/>
      <c r="AB18" s="624"/>
      <c r="AC18" s="624"/>
      <c r="AD18" s="625">
        <v>103408825</v>
      </c>
      <c r="AE18" s="625"/>
      <c r="AF18" s="625"/>
      <c r="AG18" s="625"/>
      <c r="AH18" s="625"/>
      <c r="AI18" s="625"/>
      <c r="AJ18" s="625"/>
      <c r="AK18" s="625"/>
      <c r="AL18" s="626">
        <v>22.4</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24" t="s">
        <v>231</v>
      </c>
      <c r="BP18" s="624"/>
      <c r="BQ18" s="624"/>
      <c r="BR18" s="624"/>
      <c r="BS18" s="630" t="s">
        <v>240</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v>6191177</v>
      </c>
      <c r="CS18" s="622"/>
      <c r="CT18" s="622"/>
      <c r="CU18" s="622"/>
      <c r="CV18" s="622"/>
      <c r="CW18" s="622"/>
      <c r="CX18" s="622"/>
      <c r="CY18" s="623"/>
      <c r="CZ18" s="624">
        <v>0.6</v>
      </c>
      <c r="DA18" s="624"/>
      <c r="DB18" s="624"/>
      <c r="DC18" s="624"/>
      <c r="DD18" s="630">
        <v>142974</v>
      </c>
      <c r="DE18" s="622"/>
      <c r="DF18" s="622"/>
      <c r="DG18" s="622"/>
      <c r="DH18" s="622"/>
      <c r="DI18" s="622"/>
      <c r="DJ18" s="622"/>
      <c r="DK18" s="622"/>
      <c r="DL18" s="622"/>
      <c r="DM18" s="622"/>
      <c r="DN18" s="622"/>
      <c r="DO18" s="622"/>
      <c r="DP18" s="623"/>
      <c r="DQ18" s="630">
        <v>4497192</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103408825</v>
      </c>
      <c r="S19" s="622"/>
      <c r="T19" s="622"/>
      <c r="U19" s="622"/>
      <c r="V19" s="622"/>
      <c r="W19" s="622"/>
      <c r="X19" s="622"/>
      <c r="Y19" s="623"/>
      <c r="Z19" s="624">
        <v>10.5</v>
      </c>
      <c r="AA19" s="624"/>
      <c r="AB19" s="624"/>
      <c r="AC19" s="624"/>
      <c r="AD19" s="625">
        <v>103408825</v>
      </c>
      <c r="AE19" s="625"/>
      <c r="AF19" s="625"/>
      <c r="AG19" s="625"/>
      <c r="AH19" s="625"/>
      <c r="AI19" s="625"/>
      <c r="AJ19" s="625"/>
      <c r="AK19" s="625"/>
      <c r="AL19" s="626">
        <v>22.4</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32763061</v>
      </c>
      <c r="BH19" s="622"/>
      <c r="BI19" s="622"/>
      <c r="BJ19" s="622"/>
      <c r="BK19" s="622"/>
      <c r="BL19" s="622"/>
      <c r="BM19" s="622"/>
      <c r="BN19" s="623"/>
      <c r="BO19" s="624">
        <v>11.2</v>
      </c>
      <c r="BP19" s="624"/>
      <c r="BQ19" s="624"/>
      <c r="BR19" s="624"/>
      <c r="BS19" s="630" t="s">
        <v>231</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179</v>
      </c>
      <c r="CS19" s="622"/>
      <c r="CT19" s="622"/>
      <c r="CU19" s="622"/>
      <c r="CV19" s="622"/>
      <c r="CW19" s="622"/>
      <c r="CX19" s="622"/>
      <c r="CY19" s="623"/>
      <c r="CZ19" s="624" t="s">
        <v>231</v>
      </c>
      <c r="DA19" s="624"/>
      <c r="DB19" s="624"/>
      <c r="DC19" s="624"/>
      <c r="DD19" s="630" t="s">
        <v>231</v>
      </c>
      <c r="DE19" s="622"/>
      <c r="DF19" s="622"/>
      <c r="DG19" s="622"/>
      <c r="DH19" s="622"/>
      <c r="DI19" s="622"/>
      <c r="DJ19" s="622"/>
      <c r="DK19" s="622"/>
      <c r="DL19" s="622"/>
      <c r="DM19" s="622"/>
      <c r="DN19" s="622"/>
      <c r="DO19" s="622"/>
      <c r="DP19" s="623"/>
      <c r="DQ19" s="630" t="s">
        <v>231</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2585131</v>
      </c>
      <c r="S20" s="622"/>
      <c r="T20" s="622"/>
      <c r="U20" s="622"/>
      <c r="V20" s="622"/>
      <c r="W20" s="622"/>
      <c r="X20" s="622"/>
      <c r="Y20" s="623"/>
      <c r="Z20" s="624">
        <v>0.3</v>
      </c>
      <c r="AA20" s="624"/>
      <c r="AB20" s="624"/>
      <c r="AC20" s="624"/>
      <c r="AD20" s="625" t="s">
        <v>231</v>
      </c>
      <c r="AE20" s="625"/>
      <c r="AF20" s="625"/>
      <c r="AG20" s="625"/>
      <c r="AH20" s="625"/>
      <c r="AI20" s="625"/>
      <c r="AJ20" s="625"/>
      <c r="AK20" s="625"/>
      <c r="AL20" s="626" t="s">
        <v>240</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32763061</v>
      </c>
      <c r="BH20" s="622"/>
      <c r="BI20" s="622"/>
      <c r="BJ20" s="622"/>
      <c r="BK20" s="622"/>
      <c r="BL20" s="622"/>
      <c r="BM20" s="622"/>
      <c r="BN20" s="623"/>
      <c r="BO20" s="624">
        <v>11.2</v>
      </c>
      <c r="BP20" s="624"/>
      <c r="BQ20" s="624"/>
      <c r="BR20" s="624"/>
      <c r="BS20" s="630" t="s">
        <v>240</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966533376</v>
      </c>
      <c r="CS20" s="622"/>
      <c r="CT20" s="622"/>
      <c r="CU20" s="622"/>
      <c r="CV20" s="622"/>
      <c r="CW20" s="622"/>
      <c r="CX20" s="622"/>
      <c r="CY20" s="623"/>
      <c r="CZ20" s="624">
        <v>100</v>
      </c>
      <c r="DA20" s="624"/>
      <c r="DB20" s="624"/>
      <c r="DC20" s="624"/>
      <c r="DD20" s="630">
        <v>108741376</v>
      </c>
      <c r="DE20" s="622"/>
      <c r="DF20" s="622"/>
      <c r="DG20" s="622"/>
      <c r="DH20" s="622"/>
      <c r="DI20" s="622"/>
      <c r="DJ20" s="622"/>
      <c r="DK20" s="622"/>
      <c r="DL20" s="622"/>
      <c r="DM20" s="622"/>
      <c r="DN20" s="622"/>
      <c r="DO20" s="622"/>
      <c r="DP20" s="623"/>
      <c r="DQ20" s="630">
        <v>547236704</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v>781</v>
      </c>
      <c r="S21" s="622"/>
      <c r="T21" s="622"/>
      <c r="U21" s="622"/>
      <c r="V21" s="622"/>
      <c r="W21" s="622"/>
      <c r="X21" s="622"/>
      <c r="Y21" s="623"/>
      <c r="Z21" s="624">
        <v>0</v>
      </c>
      <c r="AA21" s="624"/>
      <c r="AB21" s="624"/>
      <c r="AC21" s="624"/>
      <c r="AD21" s="625" t="s">
        <v>231</v>
      </c>
      <c r="AE21" s="625"/>
      <c r="AF21" s="625"/>
      <c r="AG21" s="625"/>
      <c r="AH21" s="625"/>
      <c r="AI21" s="625"/>
      <c r="AJ21" s="625"/>
      <c r="AK21" s="625"/>
      <c r="AL21" s="626" t="s">
        <v>231</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431917</v>
      </c>
      <c r="BH21" s="622"/>
      <c r="BI21" s="622"/>
      <c r="BJ21" s="622"/>
      <c r="BK21" s="622"/>
      <c r="BL21" s="622"/>
      <c r="BM21" s="622"/>
      <c r="BN21" s="623"/>
      <c r="BO21" s="624">
        <v>0.1</v>
      </c>
      <c r="BP21" s="624"/>
      <c r="BQ21" s="624"/>
      <c r="BR21" s="624"/>
      <c r="BS21" s="630" t="s">
        <v>240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487211755</v>
      </c>
      <c r="S22" s="622"/>
      <c r="T22" s="622"/>
      <c r="U22" s="622"/>
      <c r="V22" s="622"/>
      <c r="W22" s="622"/>
      <c r="X22" s="622"/>
      <c r="Y22" s="623"/>
      <c r="Z22" s="624">
        <v>49.7</v>
      </c>
      <c r="AA22" s="624"/>
      <c r="AB22" s="624"/>
      <c r="AC22" s="624"/>
      <c r="AD22" s="625">
        <v>457544529</v>
      </c>
      <c r="AE22" s="625"/>
      <c r="AF22" s="625"/>
      <c r="AG22" s="625"/>
      <c r="AH22" s="625"/>
      <c r="AI22" s="625"/>
      <c r="AJ22" s="625"/>
      <c r="AK22" s="625"/>
      <c r="AL22" s="626">
        <v>99.3</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v>8583360</v>
      </c>
      <c r="BH22" s="622"/>
      <c r="BI22" s="622"/>
      <c r="BJ22" s="622"/>
      <c r="BK22" s="622"/>
      <c r="BL22" s="622"/>
      <c r="BM22" s="622"/>
      <c r="BN22" s="623"/>
      <c r="BO22" s="624">
        <v>2.9</v>
      </c>
      <c r="BP22" s="624"/>
      <c r="BQ22" s="624"/>
      <c r="BR22" s="624"/>
      <c r="BS22" s="630" t="s">
        <v>231</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v>685787</v>
      </c>
      <c r="S23" s="622"/>
      <c r="T23" s="622"/>
      <c r="U23" s="622"/>
      <c r="V23" s="622"/>
      <c r="W23" s="622"/>
      <c r="X23" s="622"/>
      <c r="Y23" s="623"/>
      <c r="Z23" s="624">
        <v>0.1</v>
      </c>
      <c r="AA23" s="624"/>
      <c r="AB23" s="624"/>
      <c r="AC23" s="624"/>
      <c r="AD23" s="625">
        <v>685787</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v>23747784</v>
      </c>
      <c r="BH23" s="622"/>
      <c r="BI23" s="622"/>
      <c r="BJ23" s="622"/>
      <c r="BK23" s="622"/>
      <c r="BL23" s="622"/>
      <c r="BM23" s="622"/>
      <c r="BN23" s="623"/>
      <c r="BO23" s="624">
        <v>8.1</v>
      </c>
      <c r="BP23" s="624"/>
      <c r="BQ23" s="624"/>
      <c r="BR23" s="624"/>
      <c r="BS23" s="630" t="s">
        <v>231</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5150318</v>
      </c>
      <c r="S24" s="622"/>
      <c r="T24" s="622"/>
      <c r="U24" s="622"/>
      <c r="V24" s="622"/>
      <c r="W24" s="622"/>
      <c r="X24" s="622"/>
      <c r="Y24" s="623"/>
      <c r="Z24" s="624">
        <v>0.5</v>
      </c>
      <c r="AA24" s="624"/>
      <c r="AB24" s="624"/>
      <c r="AC24" s="624"/>
      <c r="AD24" s="625" t="s">
        <v>231</v>
      </c>
      <c r="AE24" s="625"/>
      <c r="AF24" s="625"/>
      <c r="AG24" s="625"/>
      <c r="AH24" s="625"/>
      <c r="AI24" s="625"/>
      <c r="AJ24" s="625"/>
      <c r="AK24" s="625"/>
      <c r="AL24" s="626" t="s">
        <v>231</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179</v>
      </c>
      <c r="BH24" s="622"/>
      <c r="BI24" s="622"/>
      <c r="BJ24" s="622"/>
      <c r="BK24" s="622"/>
      <c r="BL24" s="622"/>
      <c r="BM24" s="622"/>
      <c r="BN24" s="623"/>
      <c r="BO24" s="624" t="s">
        <v>240</v>
      </c>
      <c r="BP24" s="624"/>
      <c r="BQ24" s="624"/>
      <c r="BR24" s="624"/>
      <c r="BS24" s="630" t="s">
        <v>231</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536265849</v>
      </c>
      <c r="CS24" s="611"/>
      <c r="CT24" s="611"/>
      <c r="CU24" s="611"/>
      <c r="CV24" s="611"/>
      <c r="CW24" s="611"/>
      <c r="CX24" s="611"/>
      <c r="CY24" s="612"/>
      <c r="CZ24" s="615">
        <v>55.5</v>
      </c>
      <c r="DA24" s="616"/>
      <c r="DB24" s="616"/>
      <c r="DC24" s="635"/>
      <c r="DD24" s="654">
        <v>301949239</v>
      </c>
      <c r="DE24" s="611"/>
      <c r="DF24" s="611"/>
      <c r="DG24" s="611"/>
      <c r="DH24" s="611"/>
      <c r="DI24" s="611"/>
      <c r="DJ24" s="611"/>
      <c r="DK24" s="612"/>
      <c r="DL24" s="654">
        <v>299931772</v>
      </c>
      <c r="DM24" s="611"/>
      <c r="DN24" s="611"/>
      <c r="DO24" s="611"/>
      <c r="DP24" s="611"/>
      <c r="DQ24" s="611"/>
      <c r="DR24" s="611"/>
      <c r="DS24" s="611"/>
      <c r="DT24" s="611"/>
      <c r="DU24" s="611"/>
      <c r="DV24" s="612"/>
      <c r="DW24" s="615">
        <v>58.1</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11314488</v>
      </c>
      <c r="S25" s="622"/>
      <c r="T25" s="622"/>
      <c r="U25" s="622"/>
      <c r="V25" s="622"/>
      <c r="W25" s="622"/>
      <c r="X25" s="622"/>
      <c r="Y25" s="623"/>
      <c r="Z25" s="624">
        <v>1.2</v>
      </c>
      <c r="AA25" s="624"/>
      <c r="AB25" s="624"/>
      <c r="AC25" s="624"/>
      <c r="AD25" s="625">
        <v>1711996</v>
      </c>
      <c r="AE25" s="625"/>
      <c r="AF25" s="625"/>
      <c r="AG25" s="625"/>
      <c r="AH25" s="625"/>
      <c r="AI25" s="625"/>
      <c r="AJ25" s="625"/>
      <c r="AK25" s="625"/>
      <c r="AL25" s="626">
        <v>0.4</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240</v>
      </c>
      <c r="BH25" s="622"/>
      <c r="BI25" s="622"/>
      <c r="BJ25" s="622"/>
      <c r="BK25" s="622"/>
      <c r="BL25" s="622"/>
      <c r="BM25" s="622"/>
      <c r="BN25" s="623"/>
      <c r="BO25" s="624" t="s">
        <v>240</v>
      </c>
      <c r="BP25" s="624"/>
      <c r="BQ25" s="624"/>
      <c r="BR25" s="624"/>
      <c r="BS25" s="630" t="s">
        <v>240</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163746066</v>
      </c>
      <c r="CS25" s="657"/>
      <c r="CT25" s="657"/>
      <c r="CU25" s="657"/>
      <c r="CV25" s="657"/>
      <c r="CW25" s="657"/>
      <c r="CX25" s="657"/>
      <c r="CY25" s="658"/>
      <c r="CZ25" s="626">
        <v>16.899999999999999</v>
      </c>
      <c r="DA25" s="655"/>
      <c r="DB25" s="655"/>
      <c r="DC25" s="659"/>
      <c r="DD25" s="630">
        <v>141008251</v>
      </c>
      <c r="DE25" s="657"/>
      <c r="DF25" s="657"/>
      <c r="DG25" s="657"/>
      <c r="DH25" s="657"/>
      <c r="DI25" s="657"/>
      <c r="DJ25" s="657"/>
      <c r="DK25" s="658"/>
      <c r="DL25" s="630">
        <v>138991544</v>
      </c>
      <c r="DM25" s="657"/>
      <c r="DN25" s="657"/>
      <c r="DO25" s="657"/>
      <c r="DP25" s="657"/>
      <c r="DQ25" s="657"/>
      <c r="DR25" s="657"/>
      <c r="DS25" s="657"/>
      <c r="DT25" s="657"/>
      <c r="DU25" s="657"/>
      <c r="DV25" s="658"/>
      <c r="DW25" s="626">
        <v>26.9</v>
      </c>
      <c r="DX25" s="655"/>
      <c r="DY25" s="655"/>
      <c r="DZ25" s="655"/>
      <c r="EA25" s="655"/>
      <c r="EB25" s="655"/>
      <c r="EC25" s="656"/>
    </row>
    <row r="26" spans="2:133" ht="11.25" customHeight="1">
      <c r="B26" s="618" t="s">
        <v>293</v>
      </c>
      <c r="C26" s="619"/>
      <c r="D26" s="619"/>
      <c r="E26" s="619"/>
      <c r="F26" s="619"/>
      <c r="G26" s="619"/>
      <c r="H26" s="619"/>
      <c r="I26" s="619"/>
      <c r="J26" s="619"/>
      <c r="K26" s="619"/>
      <c r="L26" s="619"/>
      <c r="M26" s="619"/>
      <c r="N26" s="619"/>
      <c r="O26" s="619"/>
      <c r="P26" s="619"/>
      <c r="Q26" s="620"/>
      <c r="R26" s="621">
        <v>9212737</v>
      </c>
      <c r="S26" s="622"/>
      <c r="T26" s="622"/>
      <c r="U26" s="622"/>
      <c r="V26" s="622"/>
      <c r="W26" s="622"/>
      <c r="X26" s="622"/>
      <c r="Y26" s="623"/>
      <c r="Z26" s="624">
        <v>0.9</v>
      </c>
      <c r="AA26" s="624"/>
      <c r="AB26" s="624"/>
      <c r="AC26" s="624"/>
      <c r="AD26" s="625" t="s">
        <v>179</v>
      </c>
      <c r="AE26" s="625"/>
      <c r="AF26" s="625"/>
      <c r="AG26" s="625"/>
      <c r="AH26" s="625"/>
      <c r="AI26" s="625"/>
      <c r="AJ26" s="625"/>
      <c r="AK26" s="625"/>
      <c r="AL26" s="626" t="s">
        <v>240</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240</v>
      </c>
      <c r="BH26" s="622"/>
      <c r="BI26" s="622"/>
      <c r="BJ26" s="622"/>
      <c r="BK26" s="622"/>
      <c r="BL26" s="622"/>
      <c r="BM26" s="622"/>
      <c r="BN26" s="623"/>
      <c r="BO26" s="624" t="s">
        <v>240</v>
      </c>
      <c r="BP26" s="624"/>
      <c r="BQ26" s="624"/>
      <c r="BR26" s="624"/>
      <c r="BS26" s="630" t="s">
        <v>231</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119521117</v>
      </c>
      <c r="CS26" s="622"/>
      <c r="CT26" s="622"/>
      <c r="CU26" s="622"/>
      <c r="CV26" s="622"/>
      <c r="CW26" s="622"/>
      <c r="CX26" s="622"/>
      <c r="CY26" s="623"/>
      <c r="CZ26" s="626">
        <v>12.4</v>
      </c>
      <c r="DA26" s="655"/>
      <c r="DB26" s="655"/>
      <c r="DC26" s="659"/>
      <c r="DD26" s="630">
        <v>98370831</v>
      </c>
      <c r="DE26" s="622"/>
      <c r="DF26" s="622"/>
      <c r="DG26" s="622"/>
      <c r="DH26" s="622"/>
      <c r="DI26" s="622"/>
      <c r="DJ26" s="622"/>
      <c r="DK26" s="623"/>
      <c r="DL26" s="630" t="s">
        <v>231</v>
      </c>
      <c r="DM26" s="622"/>
      <c r="DN26" s="622"/>
      <c r="DO26" s="622"/>
      <c r="DP26" s="622"/>
      <c r="DQ26" s="622"/>
      <c r="DR26" s="622"/>
      <c r="DS26" s="622"/>
      <c r="DT26" s="622"/>
      <c r="DU26" s="622"/>
      <c r="DV26" s="623"/>
      <c r="DW26" s="626" t="s">
        <v>240</v>
      </c>
      <c r="DX26" s="655"/>
      <c r="DY26" s="655"/>
      <c r="DZ26" s="655"/>
      <c r="EA26" s="655"/>
      <c r="EB26" s="655"/>
      <c r="EC26" s="656"/>
    </row>
    <row r="27" spans="2:133" ht="11.25" customHeight="1">
      <c r="B27" s="618" t="s">
        <v>296</v>
      </c>
      <c r="C27" s="619"/>
      <c r="D27" s="619"/>
      <c r="E27" s="619"/>
      <c r="F27" s="619"/>
      <c r="G27" s="619"/>
      <c r="H27" s="619"/>
      <c r="I27" s="619"/>
      <c r="J27" s="619"/>
      <c r="K27" s="619"/>
      <c r="L27" s="619"/>
      <c r="M27" s="619"/>
      <c r="N27" s="619"/>
      <c r="O27" s="619"/>
      <c r="P27" s="619"/>
      <c r="Q27" s="620"/>
      <c r="R27" s="621">
        <v>219427755</v>
      </c>
      <c r="S27" s="622"/>
      <c r="T27" s="622"/>
      <c r="U27" s="622"/>
      <c r="V27" s="622"/>
      <c r="W27" s="622"/>
      <c r="X27" s="622"/>
      <c r="Y27" s="623"/>
      <c r="Z27" s="624">
        <v>22.4</v>
      </c>
      <c r="AA27" s="624"/>
      <c r="AB27" s="624"/>
      <c r="AC27" s="624"/>
      <c r="AD27" s="625" t="s">
        <v>240</v>
      </c>
      <c r="AE27" s="625"/>
      <c r="AF27" s="625"/>
      <c r="AG27" s="625"/>
      <c r="AH27" s="625"/>
      <c r="AI27" s="625"/>
      <c r="AJ27" s="625"/>
      <c r="AK27" s="625"/>
      <c r="AL27" s="626" t="s">
        <v>231</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292399779</v>
      </c>
      <c r="BH27" s="622"/>
      <c r="BI27" s="622"/>
      <c r="BJ27" s="622"/>
      <c r="BK27" s="622"/>
      <c r="BL27" s="622"/>
      <c r="BM27" s="622"/>
      <c r="BN27" s="623"/>
      <c r="BO27" s="624">
        <v>100</v>
      </c>
      <c r="BP27" s="624"/>
      <c r="BQ27" s="624"/>
      <c r="BR27" s="624"/>
      <c r="BS27" s="630">
        <v>3333531</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290919296</v>
      </c>
      <c r="CS27" s="657"/>
      <c r="CT27" s="657"/>
      <c r="CU27" s="657"/>
      <c r="CV27" s="657"/>
      <c r="CW27" s="657"/>
      <c r="CX27" s="657"/>
      <c r="CY27" s="658"/>
      <c r="CZ27" s="626">
        <v>30.1</v>
      </c>
      <c r="DA27" s="655"/>
      <c r="DB27" s="655"/>
      <c r="DC27" s="659"/>
      <c r="DD27" s="630">
        <v>82761185</v>
      </c>
      <c r="DE27" s="657"/>
      <c r="DF27" s="657"/>
      <c r="DG27" s="657"/>
      <c r="DH27" s="657"/>
      <c r="DI27" s="657"/>
      <c r="DJ27" s="657"/>
      <c r="DK27" s="658"/>
      <c r="DL27" s="630">
        <v>82761185</v>
      </c>
      <c r="DM27" s="657"/>
      <c r="DN27" s="657"/>
      <c r="DO27" s="657"/>
      <c r="DP27" s="657"/>
      <c r="DQ27" s="657"/>
      <c r="DR27" s="657"/>
      <c r="DS27" s="657"/>
      <c r="DT27" s="657"/>
      <c r="DU27" s="657"/>
      <c r="DV27" s="658"/>
      <c r="DW27" s="626">
        <v>16</v>
      </c>
      <c r="DX27" s="655"/>
      <c r="DY27" s="655"/>
      <c r="DZ27" s="655"/>
      <c r="EA27" s="655"/>
      <c r="EB27" s="655"/>
      <c r="EC27" s="656"/>
    </row>
    <row r="28" spans="2:133" ht="11.25" customHeight="1">
      <c r="B28" s="663" t="s">
        <v>299</v>
      </c>
      <c r="C28" s="664"/>
      <c r="D28" s="664"/>
      <c r="E28" s="664"/>
      <c r="F28" s="664"/>
      <c r="G28" s="664"/>
      <c r="H28" s="664"/>
      <c r="I28" s="664"/>
      <c r="J28" s="664"/>
      <c r="K28" s="664"/>
      <c r="L28" s="664"/>
      <c r="M28" s="664"/>
      <c r="N28" s="664"/>
      <c r="O28" s="664"/>
      <c r="P28" s="664"/>
      <c r="Q28" s="665"/>
      <c r="R28" s="621">
        <v>58062</v>
      </c>
      <c r="S28" s="622"/>
      <c r="T28" s="622"/>
      <c r="U28" s="622"/>
      <c r="V28" s="622"/>
      <c r="W28" s="622"/>
      <c r="X28" s="622"/>
      <c r="Y28" s="623"/>
      <c r="Z28" s="624">
        <v>0</v>
      </c>
      <c r="AA28" s="624"/>
      <c r="AB28" s="624"/>
      <c r="AC28" s="624"/>
      <c r="AD28" s="625">
        <v>58062</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81600487</v>
      </c>
      <c r="CS28" s="622"/>
      <c r="CT28" s="622"/>
      <c r="CU28" s="622"/>
      <c r="CV28" s="622"/>
      <c r="CW28" s="622"/>
      <c r="CX28" s="622"/>
      <c r="CY28" s="623"/>
      <c r="CZ28" s="626">
        <v>8.4</v>
      </c>
      <c r="DA28" s="655"/>
      <c r="DB28" s="655"/>
      <c r="DC28" s="659"/>
      <c r="DD28" s="630">
        <v>78179803</v>
      </c>
      <c r="DE28" s="622"/>
      <c r="DF28" s="622"/>
      <c r="DG28" s="622"/>
      <c r="DH28" s="622"/>
      <c r="DI28" s="622"/>
      <c r="DJ28" s="622"/>
      <c r="DK28" s="623"/>
      <c r="DL28" s="630">
        <v>78179043</v>
      </c>
      <c r="DM28" s="622"/>
      <c r="DN28" s="622"/>
      <c r="DO28" s="622"/>
      <c r="DP28" s="622"/>
      <c r="DQ28" s="622"/>
      <c r="DR28" s="622"/>
      <c r="DS28" s="622"/>
      <c r="DT28" s="622"/>
      <c r="DU28" s="622"/>
      <c r="DV28" s="623"/>
      <c r="DW28" s="626">
        <v>15.1</v>
      </c>
      <c r="DX28" s="655"/>
      <c r="DY28" s="655"/>
      <c r="DZ28" s="655"/>
      <c r="EA28" s="655"/>
      <c r="EB28" s="655"/>
      <c r="EC28" s="656"/>
    </row>
    <row r="29" spans="2:133" ht="11.25" customHeight="1">
      <c r="B29" s="618" t="s">
        <v>301</v>
      </c>
      <c r="C29" s="619"/>
      <c r="D29" s="619"/>
      <c r="E29" s="619"/>
      <c r="F29" s="619"/>
      <c r="G29" s="619"/>
      <c r="H29" s="619"/>
      <c r="I29" s="619"/>
      <c r="J29" s="619"/>
      <c r="K29" s="619"/>
      <c r="L29" s="619"/>
      <c r="M29" s="619"/>
      <c r="N29" s="619"/>
      <c r="O29" s="619"/>
      <c r="P29" s="619"/>
      <c r="Q29" s="620"/>
      <c r="R29" s="621">
        <v>46506670</v>
      </c>
      <c r="S29" s="622"/>
      <c r="T29" s="622"/>
      <c r="U29" s="622"/>
      <c r="V29" s="622"/>
      <c r="W29" s="622"/>
      <c r="X29" s="622"/>
      <c r="Y29" s="623"/>
      <c r="Z29" s="624">
        <v>4.7</v>
      </c>
      <c r="AA29" s="624"/>
      <c r="AB29" s="624"/>
      <c r="AC29" s="624"/>
      <c r="AD29" s="625" t="s">
        <v>240</v>
      </c>
      <c r="AE29" s="625"/>
      <c r="AF29" s="625"/>
      <c r="AG29" s="625"/>
      <c r="AH29" s="625"/>
      <c r="AI29" s="625"/>
      <c r="AJ29" s="625"/>
      <c r="AK29" s="625"/>
      <c r="AL29" s="626" t="s">
        <v>179</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64</v>
      </c>
      <c r="CG29" s="637"/>
      <c r="CH29" s="637"/>
      <c r="CI29" s="637"/>
      <c r="CJ29" s="637"/>
      <c r="CK29" s="637"/>
      <c r="CL29" s="637"/>
      <c r="CM29" s="637"/>
      <c r="CN29" s="637"/>
      <c r="CO29" s="637"/>
      <c r="CP29" s="637"/>
      <c r="CQ29" s="638"/>
      <c r="CR29" s="621">
        <v>81600190</v>
      </c>
      <c r="CS29" s="657"/>
      <c r="CT29" s="657"/>
      <c r="CU29" s="657"/>
      <c r="CV29" s="657"/>
      <c r="CW29" s="657"/>
      <c r="CX29" s="657"/>
      <c r="CY29" s="658"/>
      <c r="CZ29" s="626">
        <v>8.4</v>
      </c>
      <c r="DA29" s="655"/>
      <c r="DB29" s="655"/>
      <c r="DC29" s="659"/>
      <c r="DD29" s="630">
        <v>78179506</v>
      </c>
      <c r="DE29" s="657"/>
      <c r="DF29" s="657"/>
      <c r="DG29" s="657"/>
      <c r="DH29" s="657"/>
      <c r="DI29" s="657"/>
      <c r="DJ29" s="657"/>
      <c r="DK29" s="658"/>
      <c r="DL29" s="630">
        <v>78178746</v>
      </c>
      <c r="DM29" s="657"/>
      <c r="DN29" s="657"/>
      <c r="DO29" s="657"/>
      <c r="DP29" s="657"/>
      <c r="DQ29" s="657"/>
      <c r="DR29" s="657"/>
      <c r="DS29" s="657"/>
      <c r="DT29" s="657"/>
      <c r="DU29" s="657"/>
      <c r="DV29" s="658"/>
      <c r="DW29" s="626">
        <v>15.1</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6787068</v>
      </c>
      <c r="S30" s="622"/>
      <c r="T30" s="622"/>
      <c r="U30" s="622"/>
      <c r="V30" s="622"/>
      <c r="W30" s="622"/>
      <c r="X30" s="622"/>
      <c r="Y30" s="623"/>
      <c r="Z30" s="624">
        <v>0.7</v>
      </c>
      <c r="AA30" s="624"/>
      <c r="AB30" s="624"/>
      <c r="AC30" s="624"/>
      <c r="AD30" s="625">
        <v>736400</v>
      </c>
      <c r="AE30" s="625"/>
      <c r="AF30" s="625"/>
      <c r="AG30" s="625"/>
      <c r="AH30" s="625"/>
      <c r="AI30" s="625"/>
      <c r="AJ30" s="625"/>
      <c r="AK30" s="625"/>
      <c r="AL30" s="626">
        <v>0.2</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99.5</v>
      </c>
      <c r="BH30" s="682"/>
      <c r="BI30" s="682"/>
      <c r="BJ30" s="682"/>
      <c r="BK30" s="682"/>
      <c r="BL30" s="682"/>
      <c r="BM30" s="616">
        <v>98.5</v>
      </c>
      <c r="BN30" s="682"/>
      <c r="BO30" s="682"/>
      <c r="BP30" s="682"/>
      <c r="BQ30" s="683"/>
      <c r="BR30" s="681">
        <v>99.3</v>
      </c>
      <c r="BS30" s="682"/>
      <c r="BT30" s="682"/>
      <c r="BU30" s="682"/>
      <c r="BV30" s="682"/>
      <c r="BW30" s="682"/>
      <c r="BX30" s="616">
        <v>98.1</v>
      </c>
      <c r="BY30" s="682"/>
      <c r="BZ30" s="682"/>
      <c r="CA30" s="682"/>
      <c r="CB30" s="683"/>
      <c r="CD30" s="686"/>
      <c r="CE30" s="687"/>
      <c r="CF30" s="636" t="s">
        <v>308</v>
      </c>
      <c r="CG30" s="637"/>
      <c r="CH30" s="637"/>
      <c r="CI30" s="637"/>
      <c r="CJ30" s="637"/>
      <c r="CK30" s="637"/>
      <c r="CL30" s="637"/>
      <c r="CM30" s="637"/>
      <c r="CN30" s="637"/>
      <c r="CO30" s="637"/>
      <c r="CP30" s="637"/>
      <c r="CQ30" s="638"/>
      <c r="CR30" s="621">
        <v>69956633</v>
      </c>
      <c r="CS30" s="622"/>
      <c r="CT30" s="622"/>
      <c r="CU30" s="622"/>
      <c r="CV30" s="622"/>
      <c r="CW30" s="622"/>
      <c r="CX30" s="622"/>
      <c r="CY30" s="623"/>
      <c r="CZ30" s="626">
        <v>7.2</v>
      </c>
      <c r="DA30" s="655"/>
      <c r="DB30" s="655"/>
      <c r="DC30" s="659"/>
      <c r="DD30" s="630">
        <v>67100173</v>
      </c>
      <c r="DE30" s="622"/>
      <c r="DF30" s="622"/>
      <c r="DG30" s="622"/>
      <c r="DH30" s="622"/>
      <c r="DI30" s="622"/>
      <c r="DJ30" s="622"/>
      <c r="DK30" s="623"/>
      <c r="DL30" s="630">
        <v>67099413</v>
      </c>
      <c r="DM30" s="622"/>
      <c r="DN30" s="622"/>
      <c r="DO30" s="622"/>
      <c r="DP30" s="622"/>
      <c r="DQ30" s="622"/>
      <c r="DR30" s="622"/>
      <c r="DS30" s="622"/>
      <c r="DT30" s="622"/>
      <c r="DU30" s="622"/>
      <c r="DV30" s="623"/>
      <c r="DW30" s="626">
        <v>13</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825475</v>
      </c>
      <c r="S31" s="622"/>
      <c r="T31" s="622"/>
      <c r="U31" s="622"/>
      <c r="V31" s="622"/>
      <c r="W31" s="622"/>
      <c r="X31" s="622"/>
      <c r="Y31" s="623"/>
      <c r="Z31" s="624">
        <v>0.1</v>
      </c>
      <c r="AA31" s="624"/>
      <c r="AB31" s="624"/>
      <c r="AC31" s="624"/>
      <c r="AD31" s="625" t="s">
        <v>240</v>
      </c>
      <c r="AE31" s="625"/>
      <c r="AF31" s="625"/>
      <c r="AG31" s="625"/>
      <c r="AH31" s="625"/>
      <c r="AI31" s="625"/>
      <c r="AJ31" s="625"/>
      <c r="AK31" s="625"/>
      <c r="AL31" s="626" t="s">
        <v>240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99.2</v>
      </c>
      <c r="BH31" s="657"/>
      <c r="BI31" s="657"/>
      <c r="BJ31" s="657"/>
      <c r="BK31" s="657"/>
      <c r="BL31" s="657"/>
      <c r="BM31" s="627">
        <v>97.7</v>
      </c>
      <c r="BN31" s="679"/>
      <c r="BO31" s="679"/>
      <c r="BP31" s="679"/>
      <c r="BQ31" s="680"/>
      <c r="BR31" s="678">
        <v>98.9</v>
      </c>
      <c r="BS31" s="657"/>
      <c r="BT31" s="657"/>
      <c r="BU31" s="657"/>
      <c r="BV31" s="657"/>
      <c r="BW31" s="657"/>
      <c r="BX31" s="627">
        <v>97.1</v>
      </c>
      <c r="BY31" s="679"/>
      <c r="BZ31" s="679"/>
      <c r="CA31" s="679"/>
      <c r="CB31" s="680"/>
      <c r="CD31" s="686"/>
      <c r="CE31" s="687"/>
      <c r="CF31" s="636" t="s">
        <v>312</v>
      </c>
      <c r="CG31" s="637"/>
      <c r="CH31" s="637"/>
      <c r="CI31" s="637"/>
      <c r="CJ31" s="637"/>
      <c r="CK31" s="637"/>
      <c r="CL31" s="637"/>
      <c r="CM31" s="637"/>
      <c r="CN31" s="637"/>
      <c r="CO31" s="637"/>
      <c r="CP31" s="637"/>
      <c r="CQ31" s="638"/>
      <c r="CR31" s="621">
        <v>11643557</v>
      </c>
      <c r="CS31" s="657"/>
      <c r="CT31" s="657"/>
      <c r="CU31" s="657"/>
      <c r="CV31" s="657"/>
      <c r="CW31" s="657"/>
      <c r="CX31" s="657"/>
      <c r="CY31" s="658"/>
      <c r="CZ31" s="626">
        <v>1.2</v>
      </c>
      <c r="DA31" s="655"/>
      <c r="DB31" s="655"/>
      <c r="DC31" s="659"/>
      <c r="DD31" s="630">
        <v>11079333</v>
      </c>
      <c r="DE31" s="657"/>
      <c r="DF31" s="657"/>
      <c r="DG31" s="657"/>
      <c r="DH31" s="657"/>
      <c r="DI31" s="657"/>
      <c r="DJ31" s="657"/>
      <c r="DK31" s="658"/>
      <c r="DL31" s="630">
        <v>11079333</v>
      </c>
      <c r="DM31" s="657"/>
      <c r="DN31" s="657"/>
      <c r="DO31" s="657"/>
      <c r="DP31" s="657"/>
      <c r="DQ31" s="657"/>
      <c r="DR31" s="657"/>
      <c r="DS31" s="657"/>
      <c r="DT31" s="657"/>
      <c r="DU31" s="657"/>
      <c r="DV31" s="658"/>
      <c r="DW31" s="626">
        <v>2.1</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2777149</v>
      </c>
      <c r="S32" s="622"/>
      <c r="T32" s="622"/>
      <c r="U32" s="622"/>
      <c r="V32" s="622"/>
      <c r="W32" s="622"/>
      <c r="X32" s="622"/>
      <c r="Y32" s="623"/>
      <c r="Z32" s="624">
        <v>0.3</v>
      </c>
      <c r="AA32" s="624"/>
      <c r="AB32" s="624"/>
      <c r="AC32" s="624"/>
      <c r="AD32" s="625" t="s">
        <v>179</v>
      </c>
      <c r="AE32" s="625"/>
      <c r="AF32" s="625"/>
      <c r="AG32" s="625"/>
      <c r="AH32" s="625"/>
      <c r="AI32" s="625"/>
      <c r="AJ32" s="625"/>
      <c r="AK32" s="625"/>
      <c r="AL32" s="626" t="s">
        <v>240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99.7</v>
      </c>
      <c r="BH32" s="691"/>
      <c r="BI32" s="691"/>
      <c r="BJ32" s="691"/>
      <c r="BK32" s="691"/>
      <c r="BL32" s="691"/>
      <c r="BM32" s="692">
        <v>99.1</v>
      </c>
      <c r="BN32" s="691"/>
      <c r="BO32" s="691"/>
      <c r="BP32" s="691"/>
      <c r="BQ32" s="693"/>
      <c r="BR32" s="690">
        <v>99.6</v>
      </c>
      <c r="BS32" s="691"/>
      <c r="BT32" s="691"/>
      <c r="BU32" s="691"/>
      <c r="BV32" s="691"/>
      <c r="BW32" s="691"/>
      <c r="BX32" s="692">
        <v>98.8</v>
      </c>
      <c r="BY32" s="691"/>
      <c r="BZ32" s="691"/>
      <c r="CA32" s="691"/>
      <c r="CB32" s="693"/>
      <c r="CD32" s="688"/>
      <c r="CE32" s="689"/>
      <c r="CF32" s="636" t="s">
        <v>315</v>
      </c>
      <c r="CG32" s="637"/>
      <c r="CH32" s="637"/>
      <c r="CI32" s="637"/>
      <c r="CJ32" s="637"/>
      <c r="CK32" s="637"/>
      <c r="CL32" s="637"/>
      <c r="CM32" s="637"/>
      <c r="CN32" s="637"/>
      <c r="CO32" s="637"/>
      <c r="CP32" s="637"/>
      <c r="CQ32" s="638"/>
      <c r="CR32" s="621">
        <v>297</v>
      </c>
      <c r="CS32" s="622"/>
      <c r="CT32" s="622"/>
      <c r="CU32" s="622"/>
      <c r="CV32" s="622"/>
      <c r="CW32" s="622"/>
      <c r="CX32" s="622"/>
      <c r="CY32" s="623"/>
      <c r="CZ32" s="626">
        <v>0</v>
      </c>
      <c r="DA32" s="655"/>
      <c r="DB32" s="655"/>
      <c r="DC32" s="659"/>
      <c r="DD32" s="630">
        <v>297</v>
      </c>
      <c r="DE32" s="622"/>
      <c r="DF32" s="622"/>
      <c r="DG32" s="622"/>
      <c r="DH32" s="622"/>
      <c r="DI32" s="622"/>
      <c r="DJ32" s="622"/>
      <c r="DK32" s="623"/>
      <c r="DL32" s="630">
        <v>297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6691492</v>
      </c>
      <c r="S33" s="622"/>
      <c r="T33" s="622"/>
      <c r="U33" s="622"/>
      <c r="V33" s="622"/>
      <c r="W33" s="622"/>
      <c r="X33" s="622"/>
      <c r="Y33" s="623"/>
      <c r="Z33" s="624">
        <v>0.7</v>
      </c>
      <c r="AA33" s="624"/>
      <c r="AB33" s="624"/>
      <c r="AC33" s="624"/>
      <c r="AD33" s="625" t="s">
        <v>240</v>
      </c>
      <c r="AE33" s="625"/>
      <c r="AF33" s="625"/>
      <c r="AG33" s="625"/>
      <c r="AH33" s="625"/>
      <c r="AI33" s="625"/>
      <c r="AJ33" s="625"/>
      <c r="AK33" s="625"/>
      <c r="AL33" s="626" t="s">
        <v>179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321526151</v>
      </c>
      <c r="CS33" s="657"/>
      <c r="CT33" s="657"/>
      <c r="CU33" s="657"/>
      <c r="CV33" s="657"/>
      <c r="CW33" s="657"/>
      <c r="CX33" s="657"/>
      <c r="CY33" s="658"/>
      <c r="CZ33" s="626">
        <v>33.299999999999997</v>
      </c>
      <c r="DA33" s="655"/>
      <c r="DB33" s="655"/>
      <c r="DC33" s="659"/>
      <c r="DD33" s="630">
        <v>208318408</v>
      </c>
      <c r="DE33" s="657"/>
      <c r="DF33" s="657"/>
      <c r="DG33" s="657"/>
      <c r="DH33" s="657"/>
      <c r="DI33" s="657"/>
      <c r="DJ33" s="657"/>
      <c r="DK33" s="658"/>
      <c r="DL33" s="630">
        <v>183309793</v>
      </c>
      <c r="DM33" s="657"/>
      <c r="DN33" s="657"/>
      <c r="DO33" s="657"/>
      <c r="DP33" s="657"/>
      <c r="DQ33" s="657"/>
      <c r="DR33" s="657"/>
      <c r="DS33" s="657"/>
      <c r="DT33" s="657"/>
      <c r="DU33" s="657"/>
      <c r="DV33" s="658"/>
      <c r="DW33" s="626">
        <v>35.5</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80002219</v>
      </c>
      <c r="S34" s="622"/>
      <c r="T34" s="622"/>
      <c r="U34" s="622"/>
      <c r="V34" s="622"/>
      <c r="W34" s="622"/>
      <c r="X34" s="622"/>
      <c r="Y34" s="623"/>
      <c r="Z34" s="624">
        <v>8.1999999999999993</v>
      </c>
      <c r="AA34" s="624"/>
      <c r="AB34" s="624"/>
      <c r="AC34" s="624"/>
      <c r="AD34" s="625">
        <v>210064</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85516658</v>
      </c>
      <c r="CS34" s="622"/>
      <c r="CT34" s="622"/>
      <c r="CU34" s="622"/>
      <c r="CV34" s="622"/>
      <c r="CW34" s="622"/>
      <c r="CX34" s="622"/>
      <c r="CY34" s="623"/>
      <c r="CZ34" s="626">
        <v>8.8000000000000007</v>
      </c>
      <c r="DA34" s="655"/>
      <c r="DB34" s="655"/>
      <c r="DC34" s="659"/>
      <c r="DD34" s="630">
        <v>62130282</v>
      </c>
      <c r="DE34" s="622"/>
      <c r="DF34" s="622"/>
      <c r="DG34" s="622"/>
      <c r="DH34" s="622"/>
      <c r="DI34" s="622"/>
      <c r="DJ34" s="622"/>
      <c r="DK34" s="623"/>
      <c r="DL34" s="630">
        <v>57786970</v>
      </c>
      <c r="DM34" s="622"/>
      <c r="DN34" s="622"/>
      <c r="DO34" s="622"/>
      <c r="DP34" s="622"/>
      <c r="DQ34" s="622"/>
      <c r="DR34" s="622"/>
      <c r="DS34" s="622"/>
      <c r="DT34" s="622"/>
      <c r="DU34" s="622"/>
      <c r="DV34" s="623"/>
      <c r="DW34" s="626">
        <v>11.2</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104097000</v>
      </c>
      <c r="S35" s="622"/>
      <c r="T35" s="622"/>
      <c r="U35" s="622"/>
      <c r="V35" s="622"/>
      <c r="W35" s="622"/>
      <c r="X35" s="622"/>
      <c r="Y35" s="623"/>
      <c r="Z35" s="624">
        <v>10.6</v>
      </c>
      <c r="AA35" s="624"/>
      <c r="AB35" s="624"/>
      <c r="AC35" s="624"/>
      <c r="AD35" s="625" t="s">
        <v>240</v>
      </c>
      <c r="AE35" s="625"/>
      <c r="AF35" s="625"/>
      <c r="AG35" s="625"/>
      <c r="AH35" s="625"/>
      <c r="AI35" s="625"/>
      <c r="AJ35" s="625"/>
      <c r="AK35" s="625"/>
      <c r="AL35" s="626" t="s">
        <v>240</v>
      </c>
      <c r="AM35" s="627"/>
      <c r="AN35" s="627"/>
      <c r="AO35" s="628"/>
      <c r="AP35" s="214"/>
      <c r="AQ35" s="694" t="s">
        <v>323</v>
      </c>
      <c r="AR35" s="695"/>
      <c r="AS35" s="695"/>
      <c r="AT35" s="695"/>
      <c r="AU35" s="695"/>
      <c r="AV35" s="695"/>
      <c r="AW35" s="695"/>
      <c r="AX35" s="695"/>
      <c r="AY35" s="696"/>
      <c r="AZ35" s="610">
        <v>103142036</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4338464</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31501233</v>
      </c>
      <c r="CS35" s="657"/>
      <c r="CT35" s="657"/>
      <c r="CU35" s="657"/>
      <c r="CV35" s="657"/>
      <c r="CW35" s="657"/>
      <c r="CX35" s="657"/>
      <c r="CY35" s="658"/>
      <c r="CZ35" s="626">
        <v>3.3</v>
      </c>
      <c r="DA35" s="655"/>
      <c r="DB35" s="655"/>
      <c r="DC35" s="659"/>
      <c r="DD35" s="630">
        <v>28091562</v>
      </c>
      <c r="DE35" s="657"/>
      <c r="DF35" s="657"/>
      <c r="DG35" s="657"/>
      <c r="DH35" s="657"/>
      <c r="DI35" s="657"/>
      <c r="DJ35" s="657"/>
      <c r="DK35" s="658"/>
      <c r="DL35" s="630">
        <v>27992852</v>
      </c>
      <c r="DM35" s="657"/>
      <c r="DN35" s="657"/>
      <c r="DO35" s="657"/>
      <c r="DP35" s="657"/>
      <c r="DQ35" s="657"/>
      <c r="DR35" s="657"/>
      <c r="DS35" s="657"/>
      <c r="DT35" s="657"/>
      <c r="DU35" s="657"/>
      <c r="DV35" s="658"/>
      <c r="DW35" s="626">
        <v>5.4</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231</v>
      </c>
      <c r="S36" s="622"/>
      <c r="T36" s="622"/>
      <c r="U36" s="622"/>
      <c r="V36" s="622"/>
      <c r="W36" s="622"/>
      <c r="X36" s="622"/>
      <c r="Y36" s="623"/>
      <c r="Z36" s="624" t="s">
        <v>240</v>
      </c>
      <c r="AA36" s="624"/>
      <c r="AB36" s="624"/>
      <c r="AC36" s="624"/>
      <c r="AD36" s="625" t="s">
        <v>240</v>
      </c>
      <c r="AE36" s="625"/>
      <c r="AF36" s="625"/>
      <c r="AG36" s="625"/>
      <c r="AH36" s="625"/>
      <c r="AI36" s="625"/>
      <c r="AJ36" s="625"/>
      <c r="AK36" s="625"/>
      <c r="AL36" s="626" t="s">
        <v>231</v>
      </c>
      <c r="AM36" s="627"/>
      <c r="AN36" s="627"/>
      <c r="AO36" s="628"/>
      <c r="AQ36" s="698" t="s">
        <v>327</v>
      </c>
      <c r="AR36" s="699"/>
      <c r="AS36" s="699"/>
      <c r="AT36" s="699"/>
      <c r="AU36" s="699"/>
      <c r="AV36" s="699"/>
      <c r="AW36" s="699"/>
      <c r="AX36" s="699"/>
      <c r="AY36" s="700"/>
      <c r="AZ36" s="621">
        <v>19794770</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-3091692</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62450808</v>
      </c>
      <c r="CS36" s="622"/>
      <c r="CT36" s="622"/>
      <c r="CU36" s="622"/>
      <c r="CV36" s="622"/>
      <c r="CW36" s="622"/>
      <c r="CX36" s="622"/>
      <c r="CY36" s="623"/>
      <c r="CZ36" s="626">
        <v>6.5</v>
      </c>
      <c r="DA36" s="655"/>
      <c r="DB36" s="655"/>
      <c r="DC36" s="659"/>
      <c r="DD36" s="630">
        <v>55819846</v>
      </c>
      <c r="DE36" s="622"/>
      <c r="DF36" s="622"/>
      <c r="DG36" s="622"/>
      <c r="DH36" s="622"/>
      <c r="DI36" s="622"/>
      <c r="DJ36" s="622"/>
      <c r="DK36" s="623"/>
      <c r="DL36" s="630">
        <v>47005416</v>
      </c>
      <c r="DM36" s="622"/>
      <c r="DN36" s="622"/>
      <c r="DO36" s="622"/>
      <c r="DP36" s="622"/>
      <c r="DQ36" s="622"/>
      <c r="DR36" s="622"/>
      <c r="DS36" s="622"/>
      <c r="DT36" s="622"/>
      <c r="DU36" s="622"/>
      <c r="DV36" s="623"/>
      <c r="DW36" s="626">
        <v>9.1</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v>55372000</v>
      </c>
      <c r="S37" s="622"/>
      <c r="T37" s="622"/>
      <c r="U37" s="622"/>
      <c r="V37" s="622"/>
      <c r="W37" s="622"/>
      <c r="X37" s="622"/>
      <c r="Y37" s="623"/>
      <c r="Z37" s="624">
        <v>5.6</v>
      </c>
      <c r="AA37" s="624"/>
      <c r="AB37" s="624"/>
      <c r="AC37" s="624"/>
      <c r="AD37" s="625" t="s">
        <v>231</v>
      </c>
      <c r="AE37" s="625"/>
      <c r="AF37" s="625"/>
      <c r="AG37" s="625"/>
      <c r="AH37" s="625"/>
      <c r="AI37" s="625"/>
      <c r="AJ37" s="625"/>
      <c r="AK37" s="625"/>
      <c r="AL37" s="626" t="s">
        <v>240</v>
      </c>
      <c r="AM37" s="627"/>
      <c r="AN37" s="627"/>
      <c r="AO37" s="628"/>
      <c r="AQ37" s="698" t="s">
        <v>331</v>
      </c>
      <c r="AR37" s="699"/>
      <c r="AS37" s="699"/>
      <c r="AT37" s="699"/>
      <c r="AU37" s="699"/>
      <c r="AV37" s="699"/>
      <c r="AW37" s="699"/>
      <c r="AX37" s="699"/>
      <c r="AY37" s="700"/>
      <c r="AZ37" s="621">
        <v>6230708</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267483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61240</v>
      </c>
      <c r="CS37" s="657"/>
      <c r="CT37" s="657"/>
      <c r="CU37" s="657"/>
      <c r="CV37" s="657"/>
      <c r="CW37" s="657"/>
      <c r="CX37" s="657"/>
      <c r="CY37" s="658"/>
      <c r="CZ37" s="626">
        <v>0</v>
      </c>
      <c r="DA37" s="655"/>
      <c r="DB37" s="655"/>
      <c r="DC37" s="659"/>
      <c r="DD37" s="630">
        <v>61240</v>
      </c>
      <c r="DE37" s="657"/>
      <c r="DF37" s="657"/>
      <c r="DG37" s="657"/>
      <c r="DH37" s="657"/>
      <c r="DI37" s="657"/>
      <c r="DJ37" s="657"/>
      <c r="DK37" s="658"/>
      <c r="DL37" s="630">
        <v>61240</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980747975</v>
      </c>
      <c r="S38" s="702"/>
      <c r="T38" s="702"/>
      <c r="U38" s="702"/>
      <c r="V38" s="702"/>
      <c r="W38" s="702"/>
      <c r="X38" s="702"/>
      <c r="Y38" s="703"/>
      <c r="Z38" s="704">
        <v>100</v>
      </c>
      <c r="AA38" s="704"/>
      <c r="AB38" s="704"/>
      <c r="AC38" s="704"/>
      <c r="AD38" s="705">
        <v>460946838</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6048203</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388373</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69163315</v>
      </c>
      <c r="CS38" s="622"/>
      <c r="CT38" s="622"/>
      <c r="CU38" s="622"/>
      <c r="CV38" s="622"/>
      <c r="CW38" s="622"/>
      <c r="CX38" s="622"/>
      <c r="CY38" s="623"/>
      <c r="CZ38" s="626">
        <v>7.2</v>
      </c>
      <c r="DA38" s="655"/>
      <c r="DB38" s="655"/>
      <c r="DC38" s="659"/>
      <c r="DD38" s="630">
        <v>56327537</v>
      </c>
      <c r="DE38" s="622"/>
      <c r="DF38" s="622"/>
      <c r="DG38" s="622"/>
      <c r="DH38" s="622"/>
      <c r="DI38" s="622"/>
      <c r="DJ38" s="622"/>
      <c r="DK38" s="623"/>
      <c r="DL38" s="630">
        <v>49854667</v>
      </c>
      <c r="DM38" s="622"/>
      <c r="DN38" s="622"/>
      <c r="DO38" s="622"/>
      <c r="DP38" s="622"/>
      <c r="DQ38" s="622"/>
      <c r="DR38" s="622"/>
      <c r="DS38" s="622"/>
      <c r="DT38" s="622"/>
      <c r="DU38" s="622"/>
      <c r="DV38" s="623"/>
      <c r="DW38" s="626">
        <v>9.6999999999999993</v>
      </c>
      <c r="DX38" s="655"/>
      <c r="DY38" s="655"/>
      <c r="DZ38" s="655"/>
      <c r="EA38" s="655"/>
      <c r="EB38" s="655"/>
      <c r="EC38" s="656"/>
    </row>
    <row r="39" spans="2:133" ht="11.25" customHeight="1">
      <c r="AQ39" s="698" t="s">
        <v>338</v>
      </c>
      <c r="AR39" s="699"/>
      <c r="AS39" s="699"/>
      <c r="AT39" s="699"/>
      <c r="AU39" s="699"/>
      <c r="AV39" s="699"/>
      <c r="AW39" s="699"/>
      <c r="AX39" s="699"/>
      <c r="AY39" s="700"/>
      <c r="AZ39" s="621">
        <v>992344</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88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3554812</v>
      </c>
      <c r="CS39" s="657"/>
      <c r="CT39" s="657"/>
      <c r="CU39" s="657"/>
      <c r="CV39" s="657"/>
      <c r="CW39" s="657"/>
      <c r="CX39" s="657"/>
      <c r="CY39" s="658"/>
      <c r="CZ39" s="626">
        <v>0.4</v>
      </c>
      <c r="DA39" s="655"/>
      <c r="DB39" s="655"/>
      <c r="DC39" s="659"/>
      <c r="DD39" s="630">
        <v>1461177</v>
      </c>
      <c r="DE39" s="657"/>
      <c r="DF39" s="657"/>
      <c r="DG39" s="657"/>
      <c r="DH39" s="657"/>
      <c r="DI39" s="657"/>
      <c r="DJ39" s="657"/>
      <c r="DK39" s="658"/>
      <c r="DL39" s="630" t="s">
        <v>231</v>
      </c>
      <c r="DM39" s="657"/>
      <c r="DN39" s="657"/>
      <c r="DO39" s="657"/>
      <c r="DP39" s="657"/>
      <c r="DQ39" s="657"/>
      <c r="DR39" s="657"/>
      <c r="DS39" s="657"/>
      <c r="DT39" s="657"/>
      <c r="DU39" s="657"/>
      <c r="DV39" s="658"/>
      <c r="DW39" s="626" t="s">
        <v>231</v>
      </c>
      <c r="DX39" s="655"/>
      <c r="DY39" s="655"/>
      <c r="DZ39" s="655"/>
      <c r="EA39" s="655"/>
      <c r="EB39" s="655"/>
      <c r="EC39" s="656"/>
    </row>
    <row r="40" spans="2:133" ht="11.25" customHeight="1">
      <c r="AQ40" s="698" t="s">
        <v>342</v>
      </c>
      <c r="AR40" s="699"/>
      <c r="AS40" s="699"/>
      <c r="AT40" s="699"/>
      <c r="AU40" s="699"/>
      <c r="AV40" s="699"/>
      <c r="AW40" s="699"/>
      <c r="AX40" s="699"/>
      <c r="AY40" s="700"/>
      <c r="AZ40" s="621">
        <v>21651826</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131</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69339325</v>
      </c>
      <c r="CS40" s="622"/>
      <c r="CT40" s="622"/>
      <c r="CU40" s="622"/>
      <c r="CV40" s="622"/>
      <c r="CW40" s="622"/>
      <c r="CX40" s="622"/>
      <c r="CY40" s="623"/>
      <c r="CZ40" s="626">
        <v>7.2</v>
      </c>
      <c r="DA40" s="655"/>
      <c r="DB40" s="655"/>
      <c r="DC40" s="659"/>
      <c r="DD40" s="630">
        <v>4488004</v>
      </c>
      <c r="DE40" s="622"/>
      <c r="DF40" s="622"/>
      <c r="DG40" s="622"/>
      <c r="DH40" s="622"/>
      <c r="DI40" s="622"/>
      <c r="DJ40" s="622"/>
      <c r="DK40" s="623"/>
      <c r="DL40" s="630">
        <v>669888</v>
      </c>
      <c r="DM40" s="622"/>
      <c r="DN40" s="622"/>
      <c r="DO40" s="622"/>
      <c r="DP40" s="622"/>
      <c r="DQ40" s="622"/>
      <c r="DR40" s="622"/>
      <c r="DS40" s="622"/>
      <c r="DT40" s="622"/>
      <c r="DU40" s="622"/>
      <c r="DV40" s="623"/>
      <c r="DW40" s="626">
        <v>0.1</v>
      </c>
      <c r="DX40" s="655"/>
      <c r="DY40" s="655"/>
      <c r="DZ40" s="655"/>
      <c r="EA40" s="655"/>
      <c r="EB40" s="655"/>
      <c r="EC40" s="656"/>
    </row>
    <row r="41" spans="2:133" ht="11.25" customHeight="1">
      <c r="AQ41" s="708" t="s">
        <v>345</v>
      </c>
      <c r="AR41" s="709"/>
      <c r="AS41" s="709"/>
      <c r="AT41" s="709"/>
      <c r="AU41" s="709"/>
      <c r="AV41" s="709"/>
      <c r="AW41" s="709"/>
      <c r="AX41" s="709"/>
      <c r="AY41" s="710"/>
      <c r="AZ41" s="701">
        <v>48424185</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344</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231</v>
      </c>
      <c r="CS41" s="657"/>
      <c r="CT41" s="657"/>
      <c r="CU41" s="657"/>
      <c r="CV41" s="657"/>
      <c r="CW41" s="657"/>
      <c r="CX41" s="657"/>
      <c r="CY41" s="658"/>
      <c r="CZ41" s="626" t="s">
        <v>231</v>
      </c>
      <c r="DA41" s="655"/>
      <c r="DB41" s="655"/>
      <c r="DC41" s="659"/>
      <c r="DD41" s="630" t="s">
        <v>240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108741376</v>
      </c>
      <c r="CS42" s="622"/>
      <c r="CT42" s="622"/>
      <c r="CU42" s="622"/>
      <c r="CV42" s="622"/>
      <c r="CW42" s="622"/>
      <c r="CX42" s="622"/>
      <c r="CY42" s="623"/>
      <c r="CZ42" s="626">
        <v>11.3</v>
      </c>
      <c r="DA42" s="627"/>
      <c r="DB42" s="627"/>
      <c r="DC42" s="722"/>
      <c r="DD42" s="630">
        <v>36969057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1535657</v>
      </c>
      <c r="CS43" s="657"/>
      <c r="CT43" s="657"/>
      <c r="CU43" s="657"/>
      <c r="CV43" s="657"/>
      <c r="CW43" s="657"/>
      <c r="CX43" s="657"/>
      <c r="CY43" s="658"/>
      <c r="CZ43" s="626">
        <v>0.2</v>
      </c>
      <c r="DA43" s="655"/>
      <c r="DB43" s="655"/>
      <c r="DC43" s="659"/>
      <c r="DD43" s="630">
        <v>659491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304</v>
      </c>
      <c r="CE44" s="734"/>
      <c r="CF44" s="618" t="s">
        <v>353</v>
      </c>
      <c r="CG44" s="619"/>
      <c r="CH44" s="619"/>
      <c r="CI44" s="619"/>
      <c r="CJ44" s="619"/>
      <c r="CK44" s="619"/>
      <c r="CL44" s="619"/>
      <c r="CM44" s="619"/>
      <c r="CN44" s="619"/>
      <c r="CO44" s="619"/>
      <c r="CP44" s="619"/>
      <c r="CQ44" s="620"/>
      <c r="CR44" s="621">
        <v>108741376</v>
      </c>
      <c r="CS44" s="622"/>
      <c r="CT44" s="622"/>
      <c r="CU44" s="622"/>
      <c r="CV44" s="622"/>
      <c r="CW44" s="622"/>
      <c r="CX44" s="622"/>
      <c r="CY44" s="623"/>
      <c r="CZ44" s="626">
        <v>11.3</v>
      </c>
      <c r="DA44" s="627"/>
      <c r="DB44" s="627"/>
      <c r="DC44" s="722"/>
      <c r="DD44" s="630">
        <v>36969057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38590035</v>
      </c>
      <c r="CS45" s="657"/>
      <c r="CT45" s="657"/>
      <c r="CU45" s="657"/>
      <c r="CV45" s="657"/>
      <c r="CW45" s="657"/>
      <c r="CX45" s="657"/>
      <c r="CY45" s="658"/>
      <c r="CZ45" s="626">
        <v>4</v>
      </c>
      <c r="DA45" s="655"/>
      <c r="DB45" s="655"/>
      <c r="DC45" s="659"/>
      <c r="DD45" s="630">
        <v>2681543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69429392</v>
      </c>
      <c r="CS46" s="622"/>
      <c r="CT46" s="622"/>
      <c r="CU46" s="622"/>
      <c r="CV46" s="622"/>
      <c r="CW46" s="622"/>
      <c r="CX46" s="622"/>
      <c r="CY46" s="623"/>
      <c r="CZ46" s="626">
        <v>7.2</v>
      </c>
      <c r="DA46" s="627"/>
      <c r="DB46" s="627"/>
      <c r="DC46" s="722"/>
      <c r="DD46" s="630">
        <v>34214565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t="s">
        <v>231</v>
      </c>
      <c r="CS47" s="657"/>
      <c r="CT47" s="657"/>
      <c r="CU47" s="657"/>
      <c r="CV47" s="657"/>
      <c r="CW47" s="657"/>
      <c r="CX47" s="657"/>
      <c r="CY47" s="658"/>
      <c r="CZ47" s="626" t="s">
        <v>240</v>
      </c>
      <c r="DA47" s="655"/>
      <c r="DB47" s="655"/>
      <c r="DC47" s="659"/>
      <c r="DD47" s="630" t="s">
        <v>240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357</v>
      </c>
      <c r="CG48" s="619"/>
      <c r="CH48" s="619"/>
      <c r="CI48" s="619"/>
      <c r="CJ48" s="619"/>
      <c r="CK48" s="619"/>
      <c r="CL48" s="619"/>
      <c r="CM48" s="619"/>
      <c r="CN48" s="619"/>
      <c r="CO48" s="619"/>
      <c r="CP48" s="619"/>
      <c r="CQ48" s="620"/>
      <c r="CR48" s="621" t="s">
        <v>231</v>
      </c>
      <c r="CS48" s="622"/>
      <c r="CT48" s="622"/>
      <c r="CU48" s="622"/>
      <c r="CV48" s="622"/>
      <c r="CW48" s="622"/>
      <c r="CX48" s="622"/>
      <c r="CY48" s="623"/>
      <c r="CZ48" s="626" t="s">
        <v>240</v>
      </c>
      <c r="DA48" s="627"/>
      <c r="DB48" s="627"/>
      <c r="DC48" s="722"/>
      <c r="DD48" s="630" t="s">
        <v>240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966533376</v>
      </c>
      <c r="CS49" s="691"/>
      <c r="CT49" s="691"/>
      <c r="CU49" s="691"/>
      <c r="CV49" s="691"/>
      <c r="CW49" s="691"/>
      <c r="CX49" s="691"/>
      <c r="CY49" s="723"/>
      <c r="CZ49" s="706">
        <v>100</v>
      </c>
      <c r="DA49" s="724"/>
      <c r="DB49" s="724"/>
      <c r="DC49" s="725"/>
      <c r="DD49" s="726">
        <v>547236704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MvPzScF3yhiqTxX8q49ZylRWbkjizCg1rKBRPBpj1guD4fhJsdd90dY+H7FAQgRMy6wI1k9bs/sxavFK64p/XQ==" saltValue="q3ynK9W+79RFixYyc/GVMQ==" spinCount="100000" sheet="1" objects="1" scenarios="1"/>
  <customSheetViews>
    <customSheetView guid="{BAA84BB3-0084-4D96-942E-B19351718DC3}"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BM88" sqref="BM88"/>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983100</v>
      </c>
      <c r="R7" s="757"/>
      <c r="S7" s="757"/>
      <c r="T7" s="757"/>
      <c r="U7" s="757"/>
      <c r="V7" s="757">
        <v>969309</v>
      </c>
      <c r="W7" s="757"/>
      <c r="X7" s="757"/>
      <c r="Y7" s="757"/>
      <c r="Z7" s="757"/>
      <c r="AA7" s="757">
        <v>13791</v>
      </c>
      <c r="AB7" s="757"/>
      <c r="AC7" s="757"/>
      <c r="AD7" s="757"/>
      <c r="AE7" s="758"/>
      <c r="AF7" s="759">
        <v>7250</v>
      </c>
      <c r="AG7" s="760"/>
      <c r="AH7" s="760"/>
      <c r="AI7" s="760"/>
      <c r="AJ7" s="761"/>
      <c r="AK7" s="796">
        <v>2892</v>
      </c>
      <c r="AL7" s="797"/>
      <c r="AM7" s="797"/>
      <c r="AN7" s="797"/>
      <c r="AO7" s="797"/>
      <c r="AP7" s="797">
        <v>1253339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577</v>
      </c>
      <c r="BT7" s="801"/>
      <c r="BU7" s="801"/>
      <c r="BV7" s="801"/>
      <c r="BW7" s="801"/>
      <c r="BX7" s="801"/>
      <c r="BY7" s="801"/>
      <c r="BZ7" s="801"/>
      <c r="CA7" s="801"/>
      <c r="CB7" s="801"/>
      <c r="CC7" s="801"/>
      <c r="CD7" s="801"/>
      <c r="CE7" s="801"/>
      <c r="CF7" s="801"/>
      <c r="CG7" s="802"/>
      <c r="CH7" s="793">
        <v>29</v>
      </c>
      <c r="CI7" s="794"/>
      <c r="CJ7" s="794"/>
      <c r="CK7" s="794"/>
      <c r="CL7" s="795"/>
      <c r="CM7" s="793">
        <v>891</v>
      </c>
      <c r="CN7" s="794"/>
      <c r="CO7" s="794"/>
      <c r="CP7" s="794"/>
      <c r="CQ7" s="795"/>
      <c r="CR7" s="793">
        <v>25</v>
      </c>
      <c r="CS7" s="794"/>
      <c r="CT7" s="794"/>
      <c r="CU7" s="794"/>
      <c r="CV7" s="795"/>
      <c r="CW7" s="793" t="s">
        <v>528</v>
      </c>
      <c r="CX7" s="794"/>
      <c r="CY7" s="794"/>
      <c r="CZ7" s="794"/>
      <c r="DA7" s="795"/>
      <c r="DB7" s="793" t="s">
        <v>528</v>
      </c>
      <c r="DC7" s="794"/>
      <c r="DD7" s="794"/>
      <c r="DE7" s="794"/>
      <c r="DF7" s="795"/>
      <c r="DG7" s="793" t="s">
        <v>528</v>
      </c>
      <c r="DH7" s="794"/>
      <c r="DI7" s="794"/>
      <c r="DJ7" s="794"/>
      <c r="DK7" s="795"/>
      <c r="DL7" s="793" t="s">
        <v>528</v>
      </c>
      <c r="DM7" s="794"/>
      <c r="DN7" s="794"/>
      <c r="DO7" s="794"/>
      <c r="DP7" s="795"/>
      <c r="DQ7" s="793" t="s">
        <v>528</v>
      </c>
      <c r="DR7" s="794"/>
      <c r="DS7" s="794"/>
      <c r="DT7" s="794"/>
      <c r="DU7" s="795"/>
      <c r="DV7" s="774"/>
      <c r="DW7" s="775"/>
      <c r="DX7" s="775"/>
      <c r="DY7" s="775"/>
      <c r="DZ7" s="776"/>
      <c r="EA7" s="234"/>
    </row>
    <row r="8" spans="1:131" s="235" customFormat="1" ht="26.25" customHeight="1">
      <c r="A8" s="241">
        <v>2</v>
      </c>
      <c r="B8" s="777" t="s">
        <v>382</v>
      </c>
      <c r="C8" s="778"/>
      <c r="D8" s="778"/>
      <c r="E8" s="778"/>
      <c r="F8" s="778"/>
      <c r="G8" s="778"/>
      <c r="H8" s="778"/>
      <c r="I8" s="778"/>
      <c r="J8" s="778"/>
      <c r="K8" s="778"/>
      <c r="L8" s="778"/>
      <c r="M8" s="778"/>
      <c r="N8" s="778"/>
      <c r="O8" s="778"/>
      <c r="P8" s="779"/>
      <c r="Q8" s="780">
        <v>1302</v>
      </c>
      <c r="R8" s="781"/>
      <c r="S8" s="781"/>
      <c r="T8" s="781"/>
      <c r="U8" s="781"/>
      <c r="V8" s="781">
        <v>1302</v>
      </c>
      <c r="W8" s="781"/>
      <c r="X8" s="781"/>
      <c r="Y8" s="781"/>
      <c r="Z8" s="781"/>
      <c r="AA8" s="781" t="s">
        <v>528</v>
      </c>
      <c r="AB8" s="781"/>
      <c r="AC8" s="781"/>
      <c r="AD8" s="781"/>
      <c r="AE8" s="782"/>
      <c r="AF8" s="783" t="s">
        <v>240</v>
      </c>
      <c r="AG8" s="784"/>
      <c r="AH8" s="784"/>
      <c r="AI8" s="784"/>
      <c r="AJ8" s="785"/>
      <c r="AK8" s="786">
        <v>976</v>
      </c>
      <c r="AL8" s="787"/>
      <c r="AM8" s="787"/>
      <c r="AN8" s="787"/>
      <c r="AO8" s="787"/>
      <c r="AP8" s="787" t="s">
        <v>528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578</v>
      </c>
      <c r="BT8" s="791"/>
      <c r="BU8" s="791"/>
      <c r="BV8" s="791"/>
      <c r="BW8" s="791"/>
      <c r="BX8" s="791"/>
      <c r="BY8" s="791"/>
      <c r="BZ8" s="791"/>
      <c r="CA8" s="791"/>
      <c r="CB8" s="791"/>
      <c r="CC8" s="791"/>
      <c r="CD8" s="791"/>
      <c r="CE8" s="791"/>
      <c r="CF8" s="791"/>
      <c r="CG8" s="792"/>
      <c r="CH8" s="803">
        <v>17</v>
      </c>
      <c r="CI8" s="804"/>
      <c r="CJ8" s="804"/>
      <c r="CK8" s="804"/>
      <c r="CL8" s="805"/>
      <c r="CM8" s="803">
        <v>243</v>
      </c>
      <c r="CN8" s="804"/>
      <c r="CO8" s="804"/>
      <c r="CP8" s="804"/>
      <c r="CQ8" s="805"/>
      <c r="CR8" s="803">
        <v>5</v>
      </c>
      <c r="CS8" s="804"/>
      <c r="CT8" s="804"/>
      <c r="CU8" s="804"/>
      <c r="CV8" s="805"/>
      <c r="CW8" s="803" t="s">
        <v>528</v>
      </c>
      <c r="CX8" s="804"/>
      <c r="CY8" s="804"/>
      <c r="CZ8" s="804"/>
      <c r="DA8" s="805"/>
      <c r="DB8" s="803" t="s">
        <v>528</v>
      </c>
      <c r="DC8" s="804"/>
      <c r="DD8" s="804"/>
      <c r="DE8" s="804"/>
      <c r="DF8" s="805"/>
      <c r="DG8" s="803" t="s">
        <v>528</v>
      </c>
      <c r="DH8" s="804"/>
      <c r="DI8" s="804"/>
      <c r="DJ8" s="804"/>
      <c r="DK8" s="805"/>
      <c r="DL8" s="803" t="s">
        <v>528</v>
      </c>
      <c r="DM8" s="804"/>
      <c r="DN8" s="804"/>
      <c r="DO8" s="804"/>
      <c r="DP8" s="805"/>
      <c r="DQ8" s="803" t="s">
        <v>528</v>
      </c>
      <c r="DR8" s="804"/>
      <c r="DS8" s="804"/>
      <c r="DT8" s="804"/>
      <c r="DU8" s="805"/>
      <c r="DV8" s="806"/>
      <c r="DW8" s="807"/>
      <c r="DX8" s="807"/>
      <c r="DY8" s="807"/>
      <c r="DZ8" s="808"/>
      <c r="EA8" s="234"/>
    </row>
    <row r="9" spans="1:131" s="235" customFormat="1" ht="26.25" customHeight="1">
      <c r="A9" s="241">
        <v>3</v>
      </c>
      <c r="B9" s="777" t="s">
        <v>383</v>
      </c>
      <c r="C9" s="778"/>
      <c r="D9" s="778"/>
      <c r="E9" s="778"/>
      <c r="F9" s="778"/>
      <c r="G9" s="778"/>
      <c r="H9" s="778"/>
      <c r="I9" s="778"/>
      <c r="J9" s="778"/>
      <c r="K9" s="778"/>
      <c r="L9" s="778"/>
      <c r="M9" s="778"/>
      <c r="N9" s="778"/>
      <c r="O9" s="778"/>
      <c r="P9" s="779"/>
      <c r="Q9" s="780">
        <v>363</v>
      </c>
      <c r="R9" s="781"/>
      <c r="S9" s="781"/>
      <c r="T9" s="781"/>
      <c r="U9" s="781"/>
      <c r="V9" s="781">
        <v>65</v>
      </c>
      <c r="W9" s="781"/>
      <c r="X9" s="781"/>
      <c r="Y9" s="781"/>
      <c r="Z9" s="781"/>
      <c r="AA9" s="781">
        <v>298</v>
      </c>
      <c r="AB9" s="781"/>
      <c r="AC9" s="781"/>
      <c r="AD9" s="781"/>
      <c r="AE9" s="782"/>
      <c r="AF9" s="783">
        <v>204</v>
      </c>
      <c r="AG9" s="784"/>
      <c r="AH9" s="784"/>
      <c r="AI9" s="784"/>
      <c r="AJ9" s="785"/>
      <c r="AK9" s="786" t="s">
        <v>528</v>
      </c>
      <c r="AL9" s="787"/>
      <c r="AM9" s="787"/>
      <c r="AN9" s="787"/>
      <c r="AO9" s="787"/>
      <c r="AP9" s="787">
        <v>1181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579</v>
      </c>
      <c r="BT9" s="791"/>
      <c r="BU9" s="791"/>
      <c r="BV9" s="791"/>
      <c r="BW9" s="791"/>
      <c r="BX9" s="791"/>
      <c r="BY9" s="791"/>
      <c r="BZ9" s="791"/>
      <c r="CA9" s="791"/>
      <c r="CB9" s="791"/>
      <c r="CC9" s="791"/>
      <c r="CD9" s="791"/>
      <c r="CE9" s="791"/>
      <c r="CF9" s="791"/>
      <c r="CG9" s="792"/>
      <c r="CH9" s="803">
        <v>-42</v>
      </c>
      <c r="CI9" s="804"/>
      <c r="CJ9" s="804"/>
      <c r="CK9" s="804"/>
      <c r="CL9" s="805"/>
      <c r="CM9" s="803">
        <v>751</v>
      </c>
      <c r="CN9" s="804"/>
      <c r="CO9" s="804"/>
      <c r="CP9" s="804"/>
      <c r="CQ9" s="805"/>
      <c r="CR9" s="803">
        <v>5</v>
      </c>
      <c r="CS9" s="804"/>
      <c r="CT9" s="804"/>
      <c r="CU9" s="804"/>
      <c r="CV9" s="805"/>
      <c r="CW9" s="803" t="s">
        <v>528</v>
      </c>
      <c r="CX9" s="804"/>
      <c r="CY9" s="804"/>
      <c r="CZ9" s="804"/>
      <c r="DA9" s="805"/>
      <c r="DB9" s="803" t="s">
        <v>528</v>
      </c>
      <c r="DC9" s="804"/>
      <c r="DD9" s="804"/>
      <c r="DE9" s="804"/>
      <c r="DF9" s="805"/>
      <c r="DG9" s="803" t="s">
        <v>528</v>
      </c>
      <c r="DH9" s="804"/>
      <c r="DI9" s="804"/>
      <c r="DJ9" s="804"/>
      <c r="DK9" s="805"/>
      <c r="DL9" s="803" t="s">
        <v>528</v>
      </c>
      <c r="DM9" s="804"/>
      <c r="DN9" s="804"/>
      <c r="DO9" s="804"/>
      <c r="DP9" s="805"/>
      <c r="DQ9" s="803" t="s">
        <v>528</v>
      </c>
      <c r="DR9" s="804"/>
      <c r="DS9" s="804"/>
      <c r="DT9" s="804"/>
      <c r="DU9" s="805"/>
      <c r="DV9" s="806"/>
      <c r="DW9" s="807"/>
      <c r="DX9" s="807"/>
      <c r="DY9" s="807"/>
      <c r="DZ9" s="808"/>
      <c r="EA9" s="234"/>
    </row>
    <row r="10" spans="1:131" s="235" customFormat="1" ht="26.25" customHeight="1">
      <c r="A10" s="241">
        <v>4</v>
      </c>
      <c r="B10" s="777" t="s">
        <v>384</v>
      </c>
      <c r="C10" s="778"/>
      <c r="D10" s="778"/>
      <c r="E10" s="778"/>
      <c r="F10" s="778"/>
      <c r="G10" s="778"/>
      <c r="H10" s="778"/>
      <c r="I10" s="778"/>
      <c r="J10" s="778"/>
      <c r="K10" s="778"/>
      <c r="L10" s="778"/>
      <c r="M10" s="778"/>
      <c r="N10" s="778"/>
      <c r="O10" s="778"/>
      <c r="P10" s="779"/>
      <c r="Q10" s="780">
        <v>2129</v>
      </c>
      <c r="R10" s="781"/>
      <c r="S10" s="781"/>
      <c r="T10" s="781"/>
      <c r="U10" s="781"/>
      <c r="V10" s="781">
        <v>2003</v>
      </c>
      <c r="W10" s="781"/>
      <c r="X10" s="781"/>
      <c r="Y10" s="781"/>
      <c r="Z10" s="781"/>
      <c r="AA10" s="781">
        <v>126</v>
      </c>
      <c r="AB10" s="781"/>
      <c r="AC10" s="781"/>
      <c r="AD10" s="781"/>
      <c r="AE10" s="782"/>
      <c r="AF10" s="783">
        <v>126</v>
      </c>
      <c r="AG10" s="784"/>
      <c r="AH10" s="784"/>
      <c r="AI10" s="784"/>
      <c r="AJ10" s="785"/>
      <c r="AK10" s="786" t="s">
        <v>528</v>
      </c>
      <c r="AL10" s="787"/>
      <c r="AM10" s="787"/>
      <c r="AN10" s="787"/>
      <c r="AO10" s="787"/>
      <c r="AP10" s="787" t="s">
        <v>528</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580</v>
      </c>
      <c r="BT10" s="791"/>
      <c r="BU10" s="791"/>
      <c r="BV10" s="791"/>
      <c r="BW10" s="791"/>
      <c r="BX10" s="791"/>
      <c r="BY10" s="791"/>
      <c r="BZ10" s="791"/>
      <c r="CA10" s="791"/>
      <c r="CB10" s="791"/>
      <c r="CC10" s="791"/>
      <c r="CD10" s="791"/>
      <c r="CE10" s="791"/>
      <c r="CF10" s="791"/>
      <c r="CG10" s="792"/>
      <c r="CH10" s="803">
        <v>-92</v>
      </c>
      <c r="CI10" s="804"/>
      <c r="CJ10" s="804"/>
      <c r="CK10" s="804"/>
      <c r="CL10" s="805"/>
      <c r="CM10" s="803">
        <v>617</v>
      </c>
      <c r="CN10" s="804"/>
      <c r="CO10" s="804"/>
      <c r="CP10" s="804"/>
      <c r="CQ10" s="805"/>
      <c r="CR10" s="803">
        <v>5</v>
      </c>
      <c r="CS10" s="804"/>
      <c r="CT10" s="804"/>
      <c r="CU10" s="804"/>
      <c r="CV10" s="805"/>
      <c r="CW10" s="803" t="s">
        <v>528</v>
      </c>
      <c r="CX10" s="804"/>
      <c r="CY10" s="804"/>
      <c r="CZ10" s="804"/>
      <c r="DA10" s="805"/>
      <c r="DB10" s="803" t="s">
        <v>528</v>
      </c>
      <c r="DC10" s="804"/>
      <c r="DD10" s="804"/>
      <c r="DE10" s="804"/>
      <c r="DF10" s="805"/>
      <c r="DG10" s="803" t="s">
        <v>528</v>
      </c>
      <c r="DH10" s="804"/>
      <c r="DI10" s="804"/>
      <c r="DJ10" s="804"/>
      <c r="DK10" s="805"/>
      <c r="DL10" s="803" t="s">
        <v>528</v>
      </c>
      <c r="DM10" s="804"/>
      <c r="DN10" s="804"/>
      <c r="DO10" s="804"/>
      <c r="DP10" s="805"/>
      <c r="DQ10" s="803" t="s">
        <v>528</v>
      </c>
      <c r="DR10" s="804"/>
      <c r="DS10" s="804"/>
      <c r="DT10" s="804"/>
      <c r="DU10" s="805"/>
      <c r="DV10" s="806"/>
      <c r="DW10" s="807"/>
      <c r="DX10" s="807"/>
      <c r="DY10" s="807"/>
      <c r="DZ10" s="808"/>
      <c r="EA10" s="234"/>
    </row>
    <row r="11" spans="1:131" s="235" customFormat="1" ht="26.25" customHeight="1">
      <c r="A11" s="241">
        <v>5</v>
      </c>
      <c r="B11" s="777" t="s">
        <v>385</v>
      </c>
      <c r="C11" s="778"/>
      <c r="D11" s="778"/>
      <c r="E11" s="778"/>
      <c r="F11" s="778"/>
      <c r="G11" s="778"/>
      <c r="H11" s="778"/>
      <c r="I11" s="778"/>
      <c r="J11" s="778"/>
      <c r="K11" s="778"/>
      <c r="L11" s="778"/>
      <c r="M11" s="778"/>
      <c r="N11" s="778"/>
      <c r="O11" s="778"/>
      <c r="P11" s="779"/>
      <c r="Q11" s="780">
        <v>378060</v>
      </c>
      <c r="R11" s="781"/>
      <c r="S11" s="781"/>
      <c r="T11" s="781"/>
      <c r="U11" s="781"/>
      <c r="V11" s="781">
        <v>378060</v>
      </c>
      <c r="W11" s="781"/>
      <c r="X11" s="781"/>
      <c r="Y11" s="781"/>
      <c r="Z11" s="781"/>
      <c r="AA11" s="781" t="s">
        <v>528</v>
      </c>
      <c r="AB11" s="781"/>
      <c r="AC11" s="781"/>
      <c r="AD11" s="781"/>
      <c r="AE11" s="782"/>
      <c r="AF11" s="783" t="s">
        <v>386</v>
      </c>
      <c r="AG11" s="784"/>
      <c r="AH11" s="784"/>
      <c r="AI11" s="784"/>
      <c r="AJ11" s="785"/>
      <c r="AK11" s="786">
        <v>191686</v>
      </c>
      <c r="AL11" s="787"/>
      <c r="AM11" s="787"/>
      <c r="AN11" s="787"/>
      <c r="AO11" s="787"/>
      <c r="AP11" s="787" t="s">
        <v>528</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581</v>
      </c>
      <c r="BT11" s="791"/>
      <c r="BU11" s="791"/>
      <c r="BV11" s="791"/>
      <c r="BW11" s="791"/>
      <c r="BX11" s="791"/>
      <c r="BY11" s="791"/>
      <c r="BZ11" s="791"/>
      <c r="CA11" s="791"/>
      <c r="CB11" s="791"/>
      <c r="CC11" s="791"/>
      <c r="CD11" s="791"/>
      <c r="CE11" s="791"/>
      <c r="CF11" s="791"/>
      <c r="CG11" s="792"/>
      <c r="CH11" s="803">
        <v>13</v>
      </c>
      <c r="CI11" s="804"/>
      <c r="CJ11" s="804"/>
      <c r="CK11" s="804"/>
      <c r="CL11" s="805"/>
      <c r="CM11" s="803">
        <v>1404</v>
      </c>
      <c r="CN11" s="804"/>
      <c r="CO11" s="804"/>
      <c r="CP11" s="804"/>
      <c r="CQ11" s="805"/>
      <c r="CR11" s="803">
        <v>30</v>
      </c>
      <c r="CS11" s="804"/>
      <c r="CT11" s="804"/>
      <c r="CU11" s="804"/>
      <c r="CV11" s="805"/>
      <c r="CW11" s="803" t="s">
        <v>528</v>
      </c>
      <c r="CX11" s="804"/>
      <c r="CY11" s="804"/>
      <c r="CZ11" s="804"/>
      <c r="DA11" s="805"/>
      <c r="DB11" s="803" t="s">
        <v>528</v>
      </c>
      <c r="DC11" s="804"/>
      <c r="DD11" s="804"/>
      <c r="DE11" s="804"/>
      <c r="DF11" s="805"/>
      <c r="DG11" s="803" t="s">
        <v>528</v>
      </c>
      <c r="DH11" s="804"/>
      <c r="DI11" s="804"/>
      <c r="DJ11" s="804"/>
      <c r="DK11" s="805"/>
      <c r="DL11" s="803" t="s">
        <v>528</v>
      </c>
      <c r="DM11" s="804"/>
      <c r="DN11" s="804"/>
      <c r="DO11" s="804"/>
      <c r="DP11" s="805"/>
      <c r="DQ11" s="803" t="s">
        <v>528</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582</v>
      </c>
      <c r="BT12" s="791"/>
      <c r="BU12" s="791"/>
      <c r="BV12" s="791"/>
      <c r="BW12" s="791"/>
      <c r="BX12" s="791"/>
      <c r="BY12" s="791"/>
      <c r="BZ12" s="791"/>
      <c r="CA12" s="791"/>
      <c r="CB12" s="791"/>
      <c r="CC12" s="791"/>
      <c r="CD12" s="791"/>
      <c r="CE12" s="791"/>
      <c r="CF12" s="791"/>
      <c r="CG12" s="792"/>
      <c r="CH12" s="803">
        <v>2</v>
      </c>
      <c r="CI12" s="804"/>
      <c r="CJ12" s="804"/>
      <c r="CK12" s="804"/>
      <c r="CL12" s="805"/>
      <c r="CM12" s="803">
        <v>204</v>
      </c>
      <c r="CN12" s="804"/>
      <c r="CO12" s="804"/>
      <c r="CP12" s="804"/>
      <c r="CQ12" s="805"/>
      <c r="CR12" s="803">
        <v>10</v>
      </c>
      <c r="CS12" s="804"/>
      <c r="CT12" s="804"/>
      <c r="CU12" s="804"/>
      <c r="CV12" s="805"/>
      <c r="CW12" s="803" t="s">
        <v>528</v>
      </c>
      <c r="CX12" s="804"/>
      <c r="CY12" s="804"/>
      <c r="CZ12" s="804"/>
      <c r="DA12" s="805"/>
      <c r="DB12" s="803" t="s">
        <v>528</v>
      </c>
      <c r="DC12" s="804"/>
      <c r="DD12" s="804"/>
      <c r="DE12" s="804"/>
      <c r="DF12" s="805"/>
      <c r="DG12" s="803" t="s">
        <v>528</v>
      </c>
      <c r="DH12" s="804"/>
      <c r="DI12" s="804"/>
      <c r="DJ12" s="804"/>
      <c r="DK12" s="805"/>
      <c r="DL12" s="803" t="s">
        <v>528</v>
      </c>
      <c r="DM12" s="804"/>
      <c r="DN12" s="804"/>
      <c r="DO12" s="804"/>
      <c r="DP12" s="805"/>
      <c r="DQ12" s="803" t="s">
        <v>528</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583</v>
      </c>
      <c r="BT13" s="791"/>
      <c r="BU13" s="791"/>
      <c r="BV13" s="791"/>
      <c r="BW13" s="791"/>
      <c r="BX13" s="791"/>
      <c r="BY13" s="791"/>
      <c r="BZ13" s="791"/>
      <c r="CA13" s="791"/>
      <c r="CB13" s="791"/>
      <c r="CC13" s="791"/>
      <c r="CD13" s="791"/>
      <c r="CE13" s="791"/>
      <c r="CF13" s="791"/>
      <c r="CG13" s="792"/>
      <c r="CH13" s="803">
        <v>96</v>
      </c>
      <c r="CI13" s="804"/>
      <c r="CJ13" s="804"/>
      <c r="CK13" s="804"/>
      <c r="CL13" s="805"/>
      <c r="CM13" s="803">
        <v>1461</v>
      </c>
      <c r="CN13" s="804"/>
      <c r="CO13" s="804"/>
      <c r="CP13" s="804"/>
      <c r="CQ13" s="805"/>
      <c r="CR13" s="803">
        <v>5</v>
      </c>
      <c r="CS13" s="804"/>
      <c r="CT13" s="804"/>
      <c r="CU13" s="804"/>
      <c r="CV13" s="805"/>
      <c r="CW13" s="803">
        <v>25</v>
      </c>
      <c r="CX13" s="804"/>
      <c r="CY13" s="804"/>
      <c r="CZ13" s="804"/>
      <c r="DA13" s="805"/>
      <c r="DB13" s="803" t="s">
        <v>528</v>
      </c>
      <c r="DC13" s="804"/>
      <c r="DD13" s="804"/>
      <c r="DE13" s="804"/>
      <c r="DF13" s="805"/>
      <c r="DG13" s="803" t="s">
        <v>528</v>
      </c>
      <c r="DH13" s="804"/>
      <c r="DI13" s="804"/>
      <c r="DJ13" s="804"/>
      <c r="DK13" s="805"/>
      <c r="DL13" s="803" t="s">
        <v>528</v>
      </c>
      <c r="DM13" s="804"/>
      <c r="DN13" s="804"/>
      <c r="DO13" s="804"/>
      <c r="DP13" s="805"/>
      <c r="DQ13" s="803" t="s">
        <v>528</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584</v>
      </c>
      <c r="BT14" s="791"/>
      <c r="BU14" s="791"/>
      <c r="BV14" s="791"/>
      <c r="BW14" s="791"/>
      <c r="BX14" s="791"/>
      <c r="BY14" s="791"/>
      <c r="BZ14" s="791"/>
      <c r="CA14" s="791"/>
      <c r="CB14" s="791"/>
      <c r="CC14" s="791"/>
      <c r="CD14" s="791"/>
      <c r="CE14" s="791"/>
      <c r="CF14" s="791"/>
      <c r="CG14" s="792"/>
      <c r="CH14" s="803">
        <v>-5</v>
      </c>
      <c r="CI14" s="804"/>
      <c r="CJ14" s="804"/>
      <c r="CK14" s="804"/>
      <c r="CL14" s="805"/>
      <c r="CM14" s="803">
        <v>600</v>
      </c>
      <c r="CN14" s="804"/>
      <c r="CO14" s="804"/>
      <c r="CP14" s="804"/>
      <c r="CQ14" s="805"/>
      <c r="CR14" s="803">
        <v>20</v>
      </c>
      <c r="CS14" s="804"/>
      <c r="CT14" s="804"/>
      <c r="CU14" s="804"/>
      <c r="CV14" s="805"/>
      <c r="CW14" s="803" t="s">
        <v>528</v>
      </c>
      <c r="CX14" s="804"/>
      <c r="CY14" s="804"/>
      <c r="CZ14" s="804"/>
      <c r="DA14" s="805"/>
      <c r="DB14" s="803" t="s">
        <v>528</v>
      </c>
      <c r="DC14" s="804"/>
      <c r="DD14" s="804"/>
      <c r="DE14" s="804"/>
      <c r="DF14" s="805"/>
      <c r="DG14" s="803" t="s">
        <v>528</v>
      </c>
      <c r="DH14" s="804"/>
      <c r="DI14" s="804"/>
      <c r="DJ14" s="804"/>
      <c r="DK14" s="805"/>
      <c r="DL14" s="803" t="s">
        <v>528</v>
      </c>
      <c r="DM14" s="804"/>
      <c r="DN14" s="804"/>
      <c r="DO14" s="804"/>
      <c r="DP14" s="805"/>
      <c r="DQ14" s="803" t="s">
        <v>528</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585</v>
      </c>
      <c r="BT15" s="791"/>
      <c r="BU15" s="791"/>
      <c r="BV15" s="791"/>
      <c r="BW15" s="791"/>
      <c r="BX15" s="791"/>
      <c r="BY15" s="791"/>
      <c r="BZ15" s="791"/>
      <c r="CA15" s="791"/>
      <c r="CB15" s="791"/>
      <c r="CC15" s="791"/>
      <c r="CD15" s="791"/>
      <c r="CE15" s="791"/>
      <c r="CF15" s="791"/>
      <c r="CG15" s="792"/>
      <c r="CH15" s="803">
        <v>14</v>
      </c>
      <c r="CI15" s="804"/>
      <c r="CJ15" s="804"/>
      <c r="CK15" s="804"/>
      <c r="CL15" s="805"/>
      <c r="CM15" s="803">
        <v>55</v>
      </c>
      <c r="CN15" s="804"/>
      <c r="CO15" s="804"/>
      <c r="CP15" s="804"/>
      <c r="CQ15" s="805"/>
      <c r="CR15" s="803">
        <v>15</v>
      </c>
      <c r="CS15" s="804"/>
      <c r="CT15" s="804"/>
      <c r="CU15" s="804"/>
      <c r="CV15" s="805"/>
      <c r="CW15" s="803">
        <v>44</v>
      </c>
      <c r="CX15" s="804"/>
      <c r="CY15" s="804"/>
      <c r="CZ15" s="804"/>
      <c r="DA15" s="805"/>
      <c r="DB15" s="803">
        <v>204</v>
      </c>
      <c r="DC15" s="804"/>
      <c r="DD15" s="804"/>
      <c r="DE15" s="804"/>
      <c r="DF15" s="805"/>
      <c r="DG15" s="803" t="s">
        <v>528</v>
      </c>
      <c r="DH15" s="804"/>
      <c r="DI15" s="804"/>
      <c r="DJ15" s="804"/>
      <c r="DK15" s="805"/>
      <c r="DL15" s="803" t="s">
        <v>528</v>
      </c>
      <c r="DM15" s="804"/>
      <c r="DN15" s="804"/>
      <c r="DO15" s="804"/>
      <c r="DP15" s="805"/>
      <c r="DQ15" s="803" t="s">
        <v>528</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586</v>
      </c>
      <c r="BT16" s="791"/>
      <c r="BU16" s="791"/>
      <c r="BV16" s="791"/>
      <c r="BW16" s="791"/>
      <c r="BX16" s="791"/>
      <c r="BY16" s="791"/>
      <c r="BZ16" s="791"/>
      <c r="CA16" s="791"/>
      <c r="CB16" s="791"/>
      <c r="CC16" s="791"/>
      <c r="CD16" s="791"/>
      <c r="CE16" s="791"/>
      <c r="CF16" s="791"/>
      <c r="CG16" s="792"/>
      <c r="CH16" s="803">
        <v>-46</v>
      </c>
      <c r="CI16" s="804"/>
      <c r="CJ16" s="804"/>
      <c r="CK16" s="804"/>
      <c r="CL16" s="805"/>
      <c r="CM16" s="803">
        <v>1414</v>
      </c>
      <c r="CN16" s="804"/>
      <c r="CO16" s="804"/>
      <c r="CP16" s="804"/>
      <c r="CQ16" s="805"/>
      <c r="CR16" s="803">
        <v>41</v>
      </c>
      <c r="CS16" s="804"/>
      <c r="CT16" s="804"/>
      <c r="CU16" s="804"/>
      <c r="CV16" s="805"/>
      <c r="CW16" s="803">
        <v>33</v>
      </c>
      <c r="CX16" s="804"/>
      <c r="CY16" s="804"/>
      <c r="CZ16" s="804"/>
      <c r="DA16" s="805"/>
      <c r="DB16" s="803" t="s">
        <v>528</v>
      </c>
      <c r="DC16" s="804"/>
      <c r="DD16" s="804"/>
      <c r="DE16" s="804"/>
      <c r="DF16" s="805"/>
      <c r="DG16" s="803" t="s">
        <v>528</v>
      </c>
      <c r="DH16" s="804"/>
      <c r="DI16" s="804"/>
      <c r="DJ16" s="804"/>
      <c r="DK16" s="805"/>
      <c r="DL16" s="803" t="s">
        <v>528</v>
      </c>
      <c r="DM16" s="804"/>
      <c r="DN16" s="804"/>
      <c r="DO16" s="804"/>
      <c r="DP16" s="805"/>
      <c r="DQ16" s="803" t="s">
        <v>528</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587</v>
      </c>
      <c r="BT17" s="791"/>
      <c r="BU17" s="791"/>
      <c r="BV17" s="791"/>
      <c r="BW17" s="791"/>
      <c r="BX17" s="791"/>
      <c r="BY17" s="791"/>
      <c r="BZ17" s="791"/>
      <c r="CA17" s="791"/>
      <c r="CB17" s="791"/>
      <c r="CC17" s="791"/>
      <c r="CD17" s="791"/>
      <c r="CE17" s="791"/>
      <c r="CF17" s="791"/>
      <c r="CG17" s="792"/>
      <c r="CH17" s="803">
        <v>13</v>
      </c>
      <c r="CI17" s="804"/>
      <c r="CJ17" s="804"/>
      <c r="CK17" s="804"/>
      <c r="CL17" s="805"/>
      <c r="CM17" s="803">
        <v>408</v>
      </c>
      <c r="CN17" s="804"/>
      <c r="CO17" s="804"/>
      <c r="CP17" s="804"/>
      <c r="CQ17" s="805"/>
      <c r="CR17" s="803">
        <v>15</v>
      </c>
      <c r="CS17" s="804"/>
      <c r="CT17" s="804"/>
      <c r="CU17" s="804"/>
      <c r="CV17" s="805"/>
      <c r="CW17" s="803">
        <v>345</v>
      </c>
      <c r="CX17" s="804"/>
      <c r="CY17" s="804"/>
      <c r="CZ17" s="804"/>
      <c r="DA17" s="805"/>
      <c r="DB17" s="803" t="s">
        <v>528</v>
      </c>
      <c r="DC17" s="804"/>
      <c r="DD17" s="804"/>
      <c r="DE17" s="804"/>
      <c r="DF17" s="805"/>
      <c r="DG17" s="803" t="s">
        <v>528</v>
      </c>
      <c r="DH17" s="804"/>
      <c r="DI17" s="804"/>
      <c r="DJ17" s="804"/>
      <c r="DK17" s="805"/>
      <c r="DL17" s="803" t="s">
        <v>528</v>
      </c>
      <c r="DM17" s="804"/>
      <c r="DN17" s="804"/>
      <c r="DO17" s="804"/>
      <c r="DP17" s="805"/>
      <c r="DQ17" s="803" t="s">
        <v>528</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588</v>
      </c>
      <c r="BT18" s="791" t="s">
        <v>588</v>
      </c>
      <c r="BU18" s="791" t="s">
        <v>588</v>
      </c>
      <c r="BV18" s="791" t="s">
        <v>588</v>
      </c>
      <c r="BW18" s="791" t="s">
        <v>588</v>
      </c>
      <c r="BX18" s="791" t="s">
        <v>588</v>
      </c>
      <c r="BY18" s="791" t="s">
        <v>588</v>
      </c>
      <c r="BZ18" s="791" t="s">
        <v>588</v>
      </c>
      <c r="CA18" s="791" t="s">
        <v>588</v>
      </c>
      <c r="CB18" s="791" t="s">
        <v>588</v>
      </c>
      <c r="CC18" s="791" t="s">
        <v>588</v>
      </c>
      <c r="CD18" s="791" t="s">
        <v>588</v>
      </c>
      <c r="CE18" s="791" t="s">
        <v>588</v>
      </c>
      <c r="CF18" s="791" t="s">
        <v>588</v>
      </c>
      <c r="CG18" s="792" t="s">
        <v>588</v>
      </c>
      <c r="CH18" s="803">
        <v>107</v>
      </c>
      <c r="CI18" s="804"/>
      <c r="CJ18" s="804"/>
      <c r="CK18" s="804"/>
      <c r="CL18" s="805"/>
      <c r="CM18" s="803">
        <v>497</v>
      </c>
      <c r="CN18" s="804"/>
      <c r="CO18" s="804"/>
      <c r="CP18" s="804"/>
      <c r="CQ18" s="805"/>
      <c r="CR18" s="803">
        <v>15</v>
      </c>
      <c r="CS18" s="804"/>
      <c r="CT18" s="804"/>
      <c r="CU18" s="804"/>
      <c r="CV18" s="805"/>
      <c r="CW18" s="803" t="s">
        <v>528</v>
      </c>
      <c r="CX18" s="804"/>
      <c r="CY18" s="804"/>
      <c r="CZ18" s="804"/>
      <c r="DA18" s="805"/>
      <c r="DB18" s="803" t="s">
        <v>528</v>
      </c>
      <c r="DC18" s="804"/>
      <c r="DD18" s="804"/>
      <c r="DE18" s="804"/>
      <c r="DF18" s="805"/>
      <c r="DG18" s="803" t="s">
        <v>528</v>
      </c>
      <c r="DH18" s="804"/>
      <c r="DI18" s="804"/>
      <c r="DJ18" s="804"/>
      <c r="DK18" s="805"/>
      <c r="DL18" s="803" t="s">
        <v>528</v>
      </c>
      <c r="DM18" s="804"/>
      <c r="DN18" s="804"/>
      <c r="DO18" s="804"/>
      <c r="DP18" s="805"/>
      <c r="DQ18" s="803" t="s">
        <v>528</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589</v>
      </c>
      <c r="BT19" s="791" t="s">
        <v>589</v>
      </c>
      <c r="BU19" s="791" t="s">
        <v>589</v>
      </c>
      <c r="BV19" s="791" t="s">
        <v>589</v>
      </c>
      <c r="BW19" s="791" t="s">
        <v>589</v>
      </c>
      <c r="BX19" s="791" t="s">
        <v>589</v>
      </c>
      <c r="BY19" s="791" t="s">
        <v>589</v>
      </c>
      <c r="BZ19" s="791" t="s">
        <v>589</v>
      </c>
      <c r="CA19" s="791" t="s">
        <v>589</v>
      </c>
      <c r="CB19" s="791" t="s">
        <v>589</v>
      </c>
      <c r="CC19" s="791" t="s">
        <v>589</v>
      </c>
      <c r="CD19" s="791" t="s">
        <v>589</v>
      </c>
      <c r="CE19" s="791" t="s">
        <v>589</v>
      </c>
      <c r="CF19" s="791" t="s">
        <v>589</v>
      </c>
      <c r="CG19" s="792" t="s">
        <v>589</v>
      </c>
      <c r="CH19" s="803">
        <v>173</v>
      </c>
      <c r="CI19" s="804"/>
      <c r="CJ19" s="804"/>
      <c r="CK19" s="804"/>
      <c r="CL19" s="805"/>
      <c r="CM19" s="803">
        <v>1832</v>
      </c>
      <c r="CN19" s="804"/>
      <c r="CO19" s="804"/>
      <c r="CP19" s="804"/>
      <c r="CQ19" s="805"/>
      <c r="CR19" s="803">
        <v>20</v>
      </c>
      <c r="CS19" s="804"/>
      <c r="CT19" s="804"/>
      <c r="CU19" s="804"/>
      <c r="CV19" s="805"/>
      <c r="CW19" s="803" t="s">
        <v>528</v>
      </c>
      <c r="CX19" s="804"/>
      <c r="CY19" s="804"/>
      <c r="CZ19" s="804"/>
      <c r="DA19" s="805"/>
      <c r="DB19" s="803" t="s">
        <v>528</v>
      </c>
      <c r="DC19" s="804"/>
      <c r="DD19" s="804"/>
      <c r="DE19" s="804"/>
      <c r="DF19" s="805"/>
      <c r="DG19" s="803" t="s">
        <v>528</v>
      </c>
      <c r="DH19" s="804"/>
      <c r="DI19" s="804"/>
      <c r="DJ19" s="804"/>
      <c r="DK19" s="805"/>
      <c r="DL19" s="803" t="s">
        <v>528</v>
      </c>
      <c r="DM19" s="804"/>
      <c r="DN19" s="804"/>
      <c r="DO19" s="804"/>
      <c r="DP19" s="805"/>
      <c r="DQ19" s="803" t="s">
        <v>528</v>
      </c>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590</v>
      </c>
      <c r="BT20" s="791" t="s">
        <v>590</v>
      </c>
      <c r="BU20" s="791" t="s">
        <v>590</v>
      </c>
      <c r="BV20" s="791" t="s">
        <v>590</v>
      </c>
      <c r="BW20" s="791" t="s">
        <v>590</v>
      </c>
      <c r="BX20" s="791" t="s">
        <v>590</v>
      </c>
      <c r="BY20" s="791" t="s">
        <v>590</v>
      </c>
      <c r="BZ20" s="791" t="s">
        <v>590</v>
      </c>
      <c r="CA20" s="791" t="s">
        <v>590</v>
      </c>
      <c r="CB20" s="791" t="s">
        <v>590</v>
      </c>
      <c r="CC20" s="791" t="s">
        <v>590</v>
      </c>
      <c r="CD20" s="791" t="s">
        <v>590</v>
      </c>
      <c r="CE20" s="791" t="s">
        <v>590</v>
      </c>
      <c r="CF20" s="791" t="s">
        <v>590</v>
      </c>
      <c r="CG20" s="792" t="s">
        <v>590</v>
      </c>
      <c r="CH20" s="803">
        <v>-1</v>
      </c>
      <c r="CI20" s="804"/>
      <c r="CJ20" s="804"/>
      <c r="CK20" s="804"/>
      <c r="CL20" s="805"/>
      <c r="CM20" s="803">
        <v>1557</v>
      </c>
      <c r="CN20" s="804"/>
      <c r="CO20" s="804"/>
      <c r="CP20" s="804"/>
      <c r="CQ20" s="805"/>
      <c r="CR20" s="803">
        <v>400</v>
      </c>
      <c r="CS20" s="804"/>
      <c r="CT20" s="804"/>
      <c r="CU20" s="804"/>
      <c r="CV20" s="805"/>
      <c r="CW20" s="803">
        <v>272</v>
      </c>
      <c r="CX20" s="804"/>
      <c r="CY20" s="804"/>
      <c r="CZ20" s="804"/>
      <c r="DA20" s="805"/>
      <c r="DB20" s="803" t="s">
        <v>528</v>
      </c>
      <c r="DC20" s="804"/>
      <c r="DD20" s="804"/>
      <c r="DE20" s="804"/>
      <c r="DF20" s="805"/>
      <c r="DG20" s="803" t="s">
        <v>528</v>
      </c>
      <c r="DH20" s="804"/>
      <c r="DI20" s="804"/>
      <c r="DJ20" s="804"/>
      <c r="DK20" s="805"/>
      <c r="DL20" s="803" t="s">
        <v>528</v>
      </c>
      <c r="DM20" s="804"/>
      <c r="DN20" s="804"/>
      <c r="DO20" s="804"/>
      <c r="DP20" s="805"/>
      <c r="DQ20" s="803" t="s">
        <v>528</v>
      </c>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591</v>
      </c>
      <c r="BT21" s="791" t="s">
        <v>592</v>
      </c>
      <c r="BU21" s="791" t="s">
        <v>592</v>
      </c>
      <c r="BV21" s="791" t="s">
        <v>592</v>
      </c>
      <c r="BW21" s="791" t="s">
        <v>592</v>
      </c>
      <c r="BX21" s="791" t="s">
        <v>592</v>
      </c>
      <c r="BY21" s="791" t="s">
        <v>592</v>
      </c>
      <c r="BZ21" s="791" t="s">
        <v>592</v>
      </c>
      <c r="CA21" s="791" t="s">
        <v>592</v>
      </c>
      <c r="CB21" s="791" t="s">
        <v>592</v>
      </c>
      <c r="CC21" s="791" t="s">
        <v>592</v>
      </c>
      <c r="CD21" s="791" t="s">
        <v>592</v>
      </c>
      <c r="CE21" s="791" t="s">
        <v>592</v>
      </c>
      <c r="CF21" s="791" t="s">
        <v>592</v>
      </c>
      <c r="CG21" s="792" t="s">
        <v>592</v>
      </c>
      <c r="CH21" s="803">
        <v>10</v>
      </c>
      <c r="CI21" s="804"/>
      <c r="CJ21" s="804"/>
      <c r="CK21" s="804"/>
      <c r="CL21" s="805"/>
      <c r="CM21" s="803">
        <v>123</v>
      </c>
      <c r="CN21" s="804"/>
      <c r="CO21" s="804"/>
      <c r="CP21" s="804"/>
      <c r="CQ21" s="805"/>
      <c r="CR21" s="803">
        <v>15</v>
      </c>
      <c r="CS21" s="804"/>
      <c r="CT21" s="804"/>
      <c r="CU21" s="804"/>
      <c r="CV21" s="805"/>
      <c r="CW21" s="803" t="s">
        <v>528</v>
      </c>
      <c r="CX21" s="804"/>
      <c r="CY21" s="804"/>
      <c r="CZ21" s="804"/>
      <c r="DA21" s="805"/>
      <c r="DB21" s="803" t="s">
        <v>528</v>
      </c>
      <c r="DC21" s="804"/>
      <c r="DD21" s="804"/>
      <c r="DE21" s="804"/>
      <c r="DF21" s="805"/>
      <c r="DG21" s="803" t="s">
        <v>528</v>
      </c>
      <c r="DH21" s="804"/>
      <c r="DI21" s="804"/>
      <c r="DJ21" s="804"/>
      <c r="DK21" s="805"/>
      <c r="DL21" s="803" t="s">
        <v>528</v>
      </c>
      <c r="DM21" s="804"/>
      <c r="DN21" s="804"/>
      <c r="DO21" s="804"/>
      <c r="DP21" s="805"/>
      <c r="DQ21" s="803" t="s">
        <v>528</v>
      </c>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t="s">
        <v>593</v>
      </c>
      <c r="BT22" s="791" t="s">
        <v>593</v>
      </c>
      <c r="BU22" s="791" t="s">
        <v>593</v>
      </c>
      <c r="BV22" s="791" t="s">
        <v>593</v>
      </c>
      <c r="BW22" s="791" t="s">
        <v>593</v>
      </c>
      <c r="BX22" s="791" t="s">
        <v>593</v>
      </c>
      <c r="BY22" s="791" t="s">
        <v>593</v>
      </c>
      <c r="BZ22" s="791" t="s">
        <v>593</v>
      </c>
      <c r="CA22" s="791" t="s">
        <v>593</v>
      </c>
      <c r="CB22" s="791" t="s">
        <v>593</v>
      </c>
      <c r="CC22" s="791" t="s">
        <v>593</v>
      </c>
      <c r="CD22" s="791" t="s">
        <v>593</v>
      </c>
      <c r="CE22" s="791" t="s">
        <v>593</v>
      </c>
      <c r="CF22" s="791" t="s">
        <v>593</v>
      </c>
      <c r="CG22" s="792" t="s">
        <v>593</v>
      </c>
      <c r="CH22" s="803">
        <v>4</v>
      </c>
      <c r="CI22" s="804"/>
      <c r="CJ22" s="804"/>
      <c r="CK22" s="804"/>
      <c r="CL22" s="805"/>
      <c r="CM22" s="803">
        <v>94</v>
      </c>
      <c r="CN22" s="804"/>
      <c r="CO22" s="804"/>
      <c r="CP22" s="804"/>
      <c r="CQ22" s="805"/>
      <c r="CR22" s="803">
        <v>60</v>
      </c>
      <c r="CS22" s="804"/>
      <c r="CT22" s="804"/>
      <c r="CU22" s="804"/>
      <c r="CV22" s="805"/>
      <c r="CW22" s="803">
        <v>48</v>
      </c>
      <c r="CX22" s="804"/>
      <c r="CY22" s="804"/>
      <c r="CZ22" s="804"/>
      <c r="DA22" s="805"/>
      <c r="DB22" s="803" t="s">
        <v>528</v>
      </c>
      <c r="DC22" s="804"/>
      <c r="DD22" s="804"/>
      <c r="DE22" s="804"/>
      <c r="DF22" s="805"/>
      <c r="DG22" s="803" t="s">
        <v>528</v>
      </c>
      <c r="DH22" s="804"/>
      <c r="DI22" s="804"/>
      <c r="DJ22" s="804"/>
      <c r="DK22" s="805"/>
      <c r="DL22" s="803" t="s">
        <v>528</v>
      </c>
      <c r="DM22" s="804"/>
      <c r="DN22" s="804"/>
      <c r="DO22" s="804"/>
      <c r="DP22" s="805"/>
      <c r="DQ22" s="803" t="s">
        <v>528</v>
      </c>
      <c r="DR22" s="804"/>
      <c r="DS22" s="804"/>
      <c r="DT22" s="804"/>
      <c r="DU22" s="805"/>
      <c r="DV22" s="806"/>
      <c r="DW22" s="807"/>
      <c r="DX22" s="807"/>
      <c r="DY22" s="807"/>
      <c r="DZ22" s="808"/>
      <c r="EA22" s="234"/>
    </row>
    <row r="23" spans="1:131" s="235" customFormat="1" ht="26.25" customHeight="1" thickBot="1">
      <c r="A23" s="244" t="s">
        <v>388</v>
      </c>
      <c r="B23" s="812" t="s">
        <v>389</v>
      </c>
      <c r="C23" s="813"/>
      <c r="D23" s="813"/>
      <c r="E23" s="813"/>
      <c r="F23" s="813"/>
      <c r="G23" s="813"/>
      <c r="H23" s="813"/>
      <c r="I23" s="813"/>
      <c r="J23" s="813"/>
      <c r="K23" s="813"/>
      <c r="L23" s="813"/>
      <c r="M23" s="813"/>
      <c r="N23" s="813"/>
      <c r="O23" s="813"/>
      <c r="P23" s="814"/>
      <c r="Q23" s="815">
        <v>1364954</v>
      </c>
      <c r="R23" s="816"/>
      <c r="S23" s="816"/>
      <c r="T23" s="816"/>
      <c r="U23" s="816"/>
      <c r="V23" s="816">
        <v>1350739</v>
      </c>
      <c r="W23" s="816"/>
      <c r="X23" s="816"/>
      <c r="Y23" s="816"/>
      <c r="Z23" s="816"/>
      <c r="AA23" s="816">
        <v>14215</v>
      </c>
      <c r="AB23" s="816"/>
      <c r="AC23" s="816"/>
      <c r="AD23" s="816"/>
      <c r="AE23" s="817"/>
      <c r="AF23" s="818">
        <v>7580</v>
      </c>
      <c r="AG23" s="816"/>
      <c r="AH23" s="816"/>
      <c r="AI23" s="816"/>
      <c r="AJ23" s="819"/>
      <c r="AK23" s="820"/>
      <c r="AL23" s="821"/>
      <c r="AM23" s="821"/>
      <c r="AN23" s="821"/>
      <c r="AO23" s="821"/>
      <c r="AP23" s="816">
        <v>1254520</v>
      </c>
      <c r="AQ23" s="816"/>
      <c r="AR23" s="816"/>
      <c r="AS23" s="816"/>
      <c r="AT23" s="816"/>
      <c r="AU23" s="822"/>
      <c r="AV23" s="822"/>
      <c r="AW23" s="822"/>
      <c r="AX23" s="822"/>
      <c r="AY23" s="823"/>
      <c r="AZ23" s="831" t="s">
        <v>240</v>
      </c>
      <c r="BA23" s="832"/>
      <c r="BB23" s="832"/>
      <c r="BC23" s="832"/>
      <c r="BD23" s="833"/>
      <c r="BE23" s="233"/>
      <c r="BF23" s="233"/>
      <c r="BG23" s="233"/>
      <c r="BH23" s="233"/>
      <c r="BI23" s="233"/>
      <c r="BJ23" s="233"/>
      <c r="BK23" s="233"/>
      <c r="BL23" s="233"/>
      <c r="BM23" s="233"/>
      <c r="BN23" s="233"/>
      <c r="BO23" s="233"/>
      <c r="BP23" s="233"/>
      <c r="BQ23" s="242">
        <v>17</v>
      </c>
      <c r="BR23" s="243"/>
      <c r="BS23" s="790" t="s">
        <v>594</v>
      </c>
      <c r="BT23" s="791" t="s">
        <v>595</v>
      </c>
      <c r="BU23" s="791" t="s">
        <v>595</v>
      </c>
      <c r="BV23" s="791" t="s">
        <v>595</v>
      </c>
      <c r="BW23" s="791" t="s">
        <v>595</v>
      </c>
      <c r="BX23" s="791" t="s">
        <v>595</v>
      </c>
      <c r="BY23" s="791" t="s">
        <v>595</v>
      </c>
      <c r="BZ23" s="791" t="s">
        <v>595</v>
      </c>
      <c r="CA23" s="791" t="s">
        <v>595</v>
      </c>
      <c r="CB23" s="791" t="s">
        <v>595</v>
      </c>
      <c r="CC23" s="791" t="s">
        <v>595</v>
      </c>
      <c r="CD23" s="791" t="s">
        <v>595</v>
      </c>
      <c r="CE23" s="791" t="s">
        <v>595</v>
      </c>
      <c r="CF23" s="791" t="s">
        <v>595</v>
      </c>
      <c r="CG23" s="792" t="s">
        <v>595</v>
      </c>
      <c r="CH23" s="803">
        <v>-10</v>
      </c>
      <c r="CI23" s="804"/>
      <c r="CJ23" s="804"/>
      <c r="CK23" s="804"/>
      <c r="CL23" s="805"/>
      <c r="CM23" s="803">
        <v>238</v>
      </c>
      <c r="CN23" s="804"/>
      <c r="CO23" s="804"/>
      <c r="CP23" s="804"/>
      <c r="CQ23" s="805"/>
      <c r="CR23" s="803">
        <v>25</v>
      </c>
      <c r="CS23" s="804"/>
      <c r="CT23" s="804"/>
      <c r="CU23" s="804"/>
      <c r="CV23" s="805"/>
      <c r="CW23" s="803" t="s">
        <v>528</v>
      </c>
      <c r="CX23" s="804"/>
      <c r="CY23" s="804"/>
      <c r="CZ23" s="804"/>
      <c r="DA23" s="805"/>
      <c r="DB23" s="803" t="s">
        <v>528</v>
      </c>
      <c r="DC23" s="804"/>
      <c r="DD23" s="804"/>
      <c r="DE23" s="804"/>
      <c r="DF23" s="805"/>
      <c r="DG23" s="803" t="s">
        <v>528</v>
      </c>
      <c r="DH23" s="804"/>
      <c r="DI23" s="804"/>
      <c r="DJ23" s="804"/>
      <c r="DK23" s="805"/>
      <c r="DL23" s="803" t="s">
        <v>528</v>
      </c>
      <c r="DM23" s="804"/>
      <c r="DN23" s="804"/>
      <c r="DO23" s="804"/>
      <c r="DP23" s="805"/>
      <c r="DQ23" s="803" t="s">
        <v>528</v>
      </c>
      <c r="DR23" s="804"/>
      <c r="DS23" s="804"/>
      <c r="DT23" s="804"/>
      <c r="DU23" s="805"/>
      <c r="DV23" s="806"/>
      <c r="DW23" s="807"/>
      <c r="DX23" s="807"/>
      <c r="DY23" s="807"/>
      <c r="DZ23" s="808"/>
      <c r="EA23" s="234"/>
    </row>
    <row r="24" spans="1:131" s="235" customFormat="1" ht="26.25" customHeight="1">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t="s">
        <v>596</v>
      </c>
      <c r="BT24" s="791" t="s">
        <v>596</v>
      </c>
      <c r="BU24" s="791" t="s">
        <v>596</v>
      </c>
      <c r="BV24" s="791" t="s">
        <v>596</v>
      </c>
      <c r="BW24" s="791" t="s">
        <v>596</v>
      </c>
      <c r="BX24" s="791" t="s">
        <v>596</v>
      </c>
      <c r="BY24" s="791" t="s">
        <v>596</v>
      </c>
      <c r="BZ24" s="791" t="s">
        <v>596</v>
      </c>
      <c r="CA24" s="791" t="s">
        <v>596</v>
      </c>
      <c r="CB24" s="791" t="s">
        <v>596</v>
      </c>
      <c r="CC24" s="791" t="s">
        <v>596</v>
      </c>
      <c r="CD24" s="791" t="s">
        <v>596</v>
      </c>
      <c r="CE24" s="791" t="s">
        <v>596</v>
      </c>
      <c r="CF24" s="791" t="s">
        <v>596</v>
      </c>
      <c r="CG24" s="792" t="s">
        <v>596</v>
      </c>
      <c r="CH24" s="803">
        <v>-25</v>
      </c>
      <c r="CI24" s="804"/>
      <c r="CJ24" s="804"/>
      <c r="CK24" s="804"/>
      <c r="CL24" s="805"/>
      <c r="CM24" s="803">
        <v>618</v>
      </c>
      <c r="CN24" s="804"/>
      <c r="CO24" s="804"/>
      <c r="CP24" s="804"/>
      <c r="CQ24" s="805"/>
      <c r="CR24" s="803">
        <v>100</v>
      </c>
      <c r="CS24" s="804"/>
      <c r="CT24" s="804"/>
      <c r="CU24" s="804"/>
      <c r="CV24" s="805"/>
      <c r="CW24" s="803">
        <v>228</v>
      </c>
      <c r="CX24" s="804"/>
      <c r="CY24" s="804"/>
      <c r="CZ24" s="804"/>
      <c r="DA24" s="805"/>
      <c r="DB24" s="803" t="s">
        <v>528</v>
      </c>
      <c r="DC24" s="804"/>
      <c r="DD24" s="804"/>
      <c r="DE24" s="804"/>
      <c r="DF24" s="805"/>
      <c r="DG24" s="803" t="s">
        <v>528</v>
      </c>
      <c r="DH24" s="804"/>
      <c r="DI24" s="804"/>
      <c r="DJ24" s="804"/>
      <c r="DK24" s="805"/>
      <c r="DL24" s="803" t="s">
        <v>528</v>
      </c>
      <c r="DM24" s="804"/>
      <c r="DN24" s="804"/>
      <c r="DO24" s="804"/>
      <c r="DP24" s="805"/>
      <c r="DQ24" s="803" t="s">
        <v>528</v>
      </c>
      <c r="DR24" s="804"/>
      <c r="DS24" s="804"/>
      <c r="DT24" s="804"/>
      <c r="DU24" s="805"/>
      <c r="DV24" s="806"/>
      <c r="DW24" s="807"/>
      <c r="DX24" s="807"/>
      <c r="DY24" s="807"/>
      <c r="DZ24" s="808"/>
      <c r="EA24" s="234"/>
    </row>
    <row r="25" spans="1:131" s="227" customFormat="1" ht="26.25" customHeight="1" thickBot="1">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t="s">
        <v>597</v>
      </c>
      <c r="BT25" s="791" t="s">
        <v>598</v>
      </c>
      <c r="BU25" s="791" t="s">
        <v>598</v>
      </c>
      <c r="BV25" s="791" t="s">
        <v>598</v>
      </c>
      <c r="BW25" s="791" t="s">
        <v>598</v>
      </c>
      <c r="BX25" s="791" t="s">
        <v>598</v>
      </c>
      <c r="BY25" s="791" t="s">
        <v>598</v>
      </c>
      <c r="BZ25" s="791" t="s">
        <v>598</v>
      </c>
      <c r="CA25" s="791" t="s">
        <v>598</v>
      </c>
      <c r="CB25" s="791" t="s">
        <v>598</v>
      </c>
      <c r="CC25" s="791" t="s">
        <v>598</v>
      </c>
      <c r="CD25" s="791" t="s">
        <v>598</v>
      </c>
      <c r="CE25" s="791" t="s">
        <v>598</v>
      </c>
      <c r="CF25" s="791" t="s">
        <v>598</v>
      </c>
      <c r="CG25" s="792" t="s">
        <v>598</v>
      </c>
      <c r="CH25" s="803">
        <v>9</v>
      </c>
      <c r="CI25" s="804"/>
      <c r="CJ25" s="804"/>
      <c r="CK25" s="804"/>
      <c r="CL25" s="805"/>
      <c r="CM25" s="803">
        <v>264</v>
      </c>
      <c r="CN25" s="804"/>
      <c r="CO25" s="804"/>
      <c r="CP25" s="804"/>
      <c r="CQ25" s="805"/>
      <c r="CR25" s="803">
        <v>3</v>
      </c>
      <c r="CS25" s="804"/>
      <c r="CT25" s="804"/>
      <c r="CU25" s="804"/>
      <c r="CV25" s="805"/>
      <c r="CW25" s="803">
        <v>98</v>
      </c>
      <c r="CX25" s="804"/>
      <c r="CY25" s="804"/>
      <c r="CZ25" s="804"/>
      <c r="DA25" s="805"/>
      <c r="DB25" s="803" t="s">
        <v>528</v>
      </c>
      <c r="DC25" s="804"/>
      <c r="DD25" s="804"/>
      <c r="DE25" s="804"/>
      <c r="DF25" s="805"/>
      <c r="DG25" s="803" t="s">
        <v>528</v>
      </c>
      <c r="DH25" s="804"/>
      <c r="DI25" s="804"/>
      <c r="DJ25" s="804"/>
      <c r="DK25" s="805"/>
      <c r="DL25" s="803" t="s">
        <v>528</v>
      </c>
      <c r="DM25" s="804"/>
      <c r="DN25" s="804"/>
      <c r="DO25" s="804"/>
      <c r="DP25" s="805"/>
      <c r="DQ25" s="803" t="s">
        <v>528</v>
      </c>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371</v>
      </c>
      <c r="BF26" s="740"/>
      <c r="BG26" s="740"/>
      <c r="BH26" s="740"/>
      <c r="BI26" s="751"/>
      <c r="BJ26" s="232"/>
      <c r="BK26" s="232"/>
      <c r="BL26" s="232"/>
      <c r="BM26" s="232"/>
      <c r="BN26" s="232"/>
      <c r="BO26" s="245"/>
      <c r="BP26" s="245"/>
      <c r="BQ26" s="242">
        <v>20</v>
      </c>
      <c r="BR26" s="243"/>
      <c r="BS26" s="790" t="s">
        <v>599</v>
      </c>
      <c r="BT26" s="791" t="s">
        <v>600</v>
      </c>
      <c r="BU26" s="791" t="s">
        <v>600</v>
      </c>
      <c r="BV26" s="791" t="s">
        <v>600</v>
      </c>
      <c r="BW26" s="791" t="s">
        <v>600</v>
      </c>
      <c r="BX26" s="791" t="s">
        <v>600</v>
      </c>
      <c r="BY26" s="791" t="s">
        <v>600</v>
      </c>
      <c r="BZ26" s="791" t="s">
        <v>600</v>
      </c>
      <c r="CA26" s="791" t="s">
        <v>600</v>
      </c>
      <c r="CB26" s="791" t="s">
        <v>600</v>
      </c>
      <c r="CC26" s="791" t="s">
        <v>600</v>
      </c>
      <c r="CD26" s="791" t="s">
        <v>600</v>
      </c>
      <c r="CE26" s="791" t="s">
        <v>600</v>
      </c>
      <c r="CF26" s="791" t="s">
        <v>600</v>
      </c>
      <c r="CG26" s="792" t="s">
        <v>600</v>
      </c>
      <c r="CH26" s="803">
        <v>0</v>
      </c>
      <c r="CI26" s="804"/>
      <c r="CJ26" s="804"/>
      <c r="CK26" s="804"/>
      <c r="CL26" s="805"/>
      <c r="CM26" s="803">
        <v>62</v>
      </c>
      <c r="CN26" s="804"/>
      <c r="CO26" s="804"/>
      <c r="CP26" s="804"/>
      <c r="CQ26" s="805"/>
      <c r="CR26" s="803">
        <v>1</v>
      </c>
      <c r="CS26" s="804"/>
      <c r="CT26" s="804"/>
      <c r="CU26" s="804"/>
      <c r="CV26" s="805"/>
      <c r="CW26" s="803">
        <v>23</v>
      </c>
      <c r="CX26" s="804"/>
      <c r="CY26" s="804"/>
      <c r="CZ26" s="804"/>
      <c r="DA26" s="805"/>
      <c r="DB26" s="803">
        <v>11</v>
      </c>
      <c r="DC26" s="804"/>
      <c r="DD26" s="804"/>
      <c r="DE26" s="804"/>
      <c r="DF26" s="805"/>
      <c r="DG26" s="803" t="s">
        <v>528</v>
      </c>
      <c r="DH26" s="804"/>
      <c r="DI26" s="804"/>
      <c r="DJ26" s="804"/>
      <c r="DK26" s="805"/>
      <c r="DL26" s="803" t="s">
        <v>528</v>
      </c>
      <c r="DM26" s="804"/>
      <c r="DN26" s="804"/>
      <c r="DO26" s="804"/>
      <c r="DP26" s="805"/>
      <c r="DQ26" s="803" t="s">
        <v>528</v>
      </c>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t="s">
        <v>601</v>
      </c>
      <c r="BT27" s="791" t="s">
        <v>601</v>
      </c>
      <c r="BU27" s="791" t="s">
        <v>601</v>
      </c>
      <c r="BV27" s="791" t="s">
        <v>601</v>
      </c>
      <c r="BW27" s="791" t="s">
        <v>601</v>
      </c>
      <c r="BX27" s="791" t="s">
        <v>601</v>
      </c>
      <c r="BY27" s="791" t="s">
        <v>601</v>
      </c>
      <c r="BZ27" s="791" t="s">
        <v>601</v>
      </c>
      <c r="CA27" s="791" t="s">
        <v>601</v>
      </c>
      <c r="CB27" s="791" t="s">
        <v>601</v>
      </c>
      <c r="CC27" s="791" t="s">
        <v>601</v>
      </c>
      <c r="CD27" s="791" t="s">
        <v>601</v>
      </c>
      <c r="CE27" s="791" t="s">
        <v>601</v>
      </c>
      <c r="CF27" s="791" t="s">
        <v>601</v>
      </c>
      <c r="CG27" s="792" t="s">
        <v>601</v>
      </c>
      <c r="CH27" s="803">
        <v>79</v>
      </c>
      <c r="CI27" s="804"/>
      <c r="CJ27" s="804"/>
      <c r="CK27" s="804"/>
      <c r="CL27" s="805"/>
      <c r="CM27" s="803">
        <v>3181</v>
      </c>
      <c r="CN27" s="804"/>
      <c r="CO27" s="804"/>
      <c r="CP27" s="804"/>
      <c r="CQ27" s="805"/>
      <c r="CR27" s="803">
        <v>392</v>
      </c>
      <c r="CS27" s="804"/>
      <c r="CT27" s="804"/>
      <c r="CU27" s="804"/>
      <c r="CV27" s="805"/>
      <c r="CW27" s="803">
        <v>24</v>
      </c>
      <c r="CX27" s="804"/>
      <c r="CY27" s="804"/>
      <c r="CZ27" s="804"/>
      <c r="DA27" s="805"/>
      <c r="DB27" s="803" t="s">
        <v>528</v>
      </c>
      <c r="DC27" s="804"/>
      <c r="DD27" s="804"/>
      <c r="DE27" s="804"/>
      <c r="DF27" s="805"/>
      <c r="DG27" s="803" t="s">
        <v>528</v>
      </c>
      <c r="DH27" s="804"/>
      <c r="DI27" s="804"/>
      <c r="DJ27" s="804"/>
      <c r="DK27" s="805"/>
      <c r="DL27" s="803" t="s">
        <v>528</v>
      </c>
      <c r="DM27" s="804"/>
      <c r="DN27" s="804"/>
      <c r="DO27" s="804"/>
      <c r="DP27" s="805"/>
      <c r="DQ27" s="803" t="s">
        <v>528</v>
      </c>
      <c r="DR27" s="804"/>
      <c r="DS27" s="804"/>
      <c r="DT27" s="804"/>
      <c r="DU27" s="805"/>
      <c r="DV27" s="806"/>
      <c r="DW27" s="807"/>
      <c r="DX27" s="807"/>
      <c r="DY27" s="807"/>
      <c r="DZ27" s="808"/>
      <c r="EA27" s="226"/>
    </row>
    <row r="28" spans="1:131" s="227" customFormat="1" ht="26.25" customHeight="1" thickTop="1">
      <c r="A28" s="246">
        <v>1</v>
      </c>
      <c r="B28" s="753" t="s">
        <v>400</v>
      </c>
      <c r="C28" s="754"/>
      <c r="D28" s="754"/>
      <c r="E28" s="754"/>
      <c r="F28" s="754"/>
      <c r="G28" s="754"/>
      <c r="H28" s="754"/>
      <c r="I28" s="754"/>
      <c r="J28" s="754"/>
      <c r="K28" s="754"/>
      <c r="L28" s="754"/>
      <c r="M28" s="754"/>
      <c r="N28" s="754"/>
      <c r="O28" s="754"/>
      <c r="P28" s="755"/>
      <c r="Q28" s="844">
        <v>514</v>
      </c>
      <c r="R28" s="845"/>
      <c r="S28" s="845"/>
      <c r="T28" s="845"/>
      <c r="U28" s="845"/>
      <c r="V28" s="845">
        <v>348</v>
      </c>
      <c r="W28" s="845"/>
      <c r="X28" s="845"/>
      <c r="Y28" s="845"/>
      <c r="Z28" s="845"/>
      <c r="AA28" s="845">
        <v>167</v>
      </c>
      <c r="AB28" s="845"/>
      <c r="AC28" s="845"/>
      <c r="AD28" s="845"/>
      <c r="AE28" s="846"/>
      <c r="AF28" s="847">
        <v>167</v>
      </c>
      <c r="AG28" s="845"/>
      <c r="AH28" s="845"/>
      <c r="AI28" s="845"/>
      <c r="AJ28" s="848"/>
      <c r="AK28" s="849">
        <v>16</v>
      </c>
      <c r="AL28" s="840"/>
      <c r="AM28" s="840"/>
      <c r="AN28" s="840"/>
      <c r="AO28" s="840"/>
      <c r="AP28" s="840">
        <v>461</v>
      </c>
      <c r="AQ28" s="840"/>
      <c r="AR28" s="840"/>
      <c r="AS28" s="840"/>
      <c r="AT28" s="840"/>
      <c r="AU28" s="840" t="s">
        <v>528</v>
      </c>
      <c r="AV28" s="840"/>
      <c r="AW28" s="840"/>
      <c r="AX28" s="840"/>
      <c r="AY28" s="840"/>
      <c r="AZ28" s="841" t="s">
        <v>528</v>
      </c>
      <c r="BA28" s="841"/>
      <c r="BB28" s="841"/>
      <c r="BC28" s="841"/>
      <c r="BD28" s="841"/>
      <c r="BE28" s="842"/>
      <c r="BF28" s="842"/>
      <c r="BG28" s="842"/>
      <c r="BH28" s="842"/>
      <c r="BI28" s="843"/>
      <c r="BJ28" s="232"/>
      <c r="BK28" s="232"/>
      <c r="BL28" s="232"/>
      <c r="BM28" s="232"/>
      <c r="BN28" s="232"/>
      <c r="BO28" s="245"/>
      <c r="BP28" s="245"/>
      <c r="BQ28" s="242">
        <v>22</v>
      </c>
      <c r="BR28" s="243"/>
      <c r="BS28" s="790" t="s">
        <v>602</v>
      </c>
      <c r="BT28" s="791" t="s">
        <v>602</v>
      </c>
      <c r="BU28" s="791" t="s">
        <v>602</v>
      </c>
      <c r="BV28" s="791" t="s">
        <v>602</v>
      </c>
      <c r="BW28" s="791" t="s">
        <v>602</v>
      </c>
      <c r="BX28" s="791" t="s">
        <v>602</v>
      </c>
      <c r="BY28" s="791" t="s">
        <v>602</v>
      </c>
      <c r="BZ28" s="791" t="s">
        <v>602</v>
      </c>
      <c r="CA28" s="791" t="s">
        <v>602</v>
      </c>
      <c r="CB28" s="791" t="s">
        <v>602</v>
      </c>
      <c r="CC28" s="791" t="s">
        <v>602</v>
      </c>
      <c r="CD28" s="791" t="s">
        <v>602</v>
      </c>
      <c r="CE28" s="791" t="s">
        <v>602</v>
      </c>
      <c r="CF28" s="791" t="s">
        <v>602</v>
      </c>
      <c r="CG28" s="792" t="s">
        <v>602</v>
      </c>
      <c r="CH28" s="803">
        <v>8</v>
      </c>
      <c r="CI28" s="804"/>
      <c r="CJ28" s="804"/>
      <c r="CK28" s="804"/>
      <c r="CL28" s="805"/>
      <c r="CM28" s="803">
        <v>592</v>
      </c>
      <c r="CN28" s="804"/>
      <c r="CO28" s="804"/>
      <c r="CP28" s="804"/>
      <c r="CQ28" s="805"/>
      <c r="CR28" s="803">
        <v>236</v>
      </c>
      <c r="CS28" s="804"/>
      <c r="CT28" s="804"/>
      <c r="CU28" s="804"/>
      <c r="CV28" s="805"/>
      <c r="CW28" s="803" t="s">
        <v>528</v>
      </c>
      <c r="CX28" s="804"/>
      <c r="CY28" s="804"/>
      <c r="CZ28" s="804"/>
      <c r="DA28" s="805"/>
      <c r="DB28" s="803" t="s">
        <v>528</v>
      </c>
      <c r="DC28" s="804"/>
      <c r="DD28" s="804"/>
      <c r="DE28" s="804"/>
      <c r="DF28" s="805"/>
      <c r="DG28" s="803" t="s">
        <v>528</v>
      </c>
      <c r="DH28" s="804"/>
      <c r="DI28" s="804"/>
      <c r="DJ28" s="804"/>
      <c r="DK28" s="805"/>
      <c r="DL28" s="803" t="s">
        <v>528</v>
      </c>
      <c r="DM28" s="804"/>
      <c r="DN28" s="804"/>
      <c r="DO28" s="804"/>
      <c r="DP28" s="805"/>
      <c r="DQ28" s="803" t="s">
        <v>528</v>
      </c>
      <c r="DR28" s="804"/>
      <c r="DS28" s="804"/>
      <c r="DT28" s="804"/>
      <c r="DU28" s="805"/>
      <c r="DV28" s="806"/>
      <c r="DW28" s="807"/>
      <c r="DX28" s="807"/>
      <c r="DY28" s="807"/>
      <c r="DZ28" s="808"/>
      <c r="EA28" s="226"/>
    </row>
    <row r="29" spans="1:131" s="227" customFormat="1" ht="26.25" customHeight="1">
      <c r="A29" s="246">
        <v>2</v>
      </c>
      <c r="B29" s="777" t="s">
        <v>401</v>
      </c>
      <c r="C29" s="778"/>
      <c r="D29" s="778"/>
      <c r="E29" s="778"/>
      <c r="F29" s="778"/>
      <c r="G29" s="778"/>
      <c r="H29" s="778"/>
      <c r="I29" s="778"/>
      <c r="J29" s="778"/>
      <c r="K29" s="778"/>
      <c r="L29" s="778"/>
      <c r="M29" s="778"/>
      <c r="N29" s="778"/>
      <c r="O29" s="778"/>
      <c r="P29" s="779"/>
      <c r="Q29" s="780">
        <v>224363</v>
      </c>
      <c r="R29" s="781"/>
      <c r="S29" s="781"/>
      <c r="T29" s="781"/>
      <c r="U29" s="781"/>
      <c r="V29" s="781">
        <v>220025</v>
      </c>
      <c r="W29" s="781"/>
      <c r="X29" s="781"/>
      <c r="Y29" s="781"/>
      <c r="Z29" s="781"/>
      <c r="AA29" s="781">
        <v>4338</v>
      </c>
      <c r="AB29" s="781"/>
      <c r="AC29" s="781"/>
      <c r="AD29" s="781"/>
      <c r="AE29" s="782"/>
      <c r="AF29" s="783">
        <v>4338</v>
      </c>
      <c r="AG29" s="784"/>
      <c r="AH29" s="784"/>
      <c r="AI29" s="784"/>
      <c r="AJ29" s="785"/>
      <c r="AK29" s="852">
        <v>22700</v>
      </c>
      <c r="AL29" s="853"/>
      <c r="AM29" s="853"/>
      <c r="AN29" s="853"/>
      <c r="AO29" s="853"/>
      <c r="AP29" s="853" t="s">
        <v>528</v>
      </c>
      <c r="AQ29" s="853"/>
      <c r="AR29" s="853"/>
      <c r="AS29" s="853"/>
      <c r="AT29" s="853"/>
      <c r="AU29" s="853" t="s">
        <v>528</v>
      </c>
      <c r="AV29" s="853"/>
      <c r="AW29" s="853"/>
      <c r="AX29" s="853"/>
      <c r="AY29" s="853"/>
      <c r="AZ29" s="854" t="s">
        <v>528</v>
      </c>
      <c r="BA29" s="854"/>
      <c r="BB29" s="854"/>
      <c r="BC29" s="854"/>
      <c r="BD29" s="854"/>
      <c r="BE29" s="850"/>
      <c r="BF29" s="850"/>
      <c r="BG29" s="850"/>
      <c r="BH29" s="850"/>
      <c r="BI29" s="851"/>
      <c r="BJ29" s="232"/>
      <c r="BK29" s="232"/>
      <c r="BL29" s="232"/>
      <c r="BM29" s="232"/>
      <c r="BN29" s="232"/>
      <c r="BO29" s="245"/>
      <c r="BP29" s="245"/>
      <c r="BQ29" s="242">
        <v>23</v>
      </c>
      <c r="BR29" s="243"/>
      <c r="BS29" s="790" t="s">
        <v>603</v>
      </c>
      <c r="BT29" s="791" t="s">
        <v>603</v>
      </c>
      <c r="BU29" s="791" t="s">
        <v>603</v>
      </c>
      <c r="BV29" s="791" t="s">
        <v>603</v>
      </c>
      <c r="BW29" s="791" t="s">
        <v>603</v>
      </c>
      <c r="BX29" s="791" t="s">
        <v>603</v>
      </c>
      <c r="BY29" s="791" t="s">
        <v>603</v>
      </c>
      <c r="BZ29" s="791" t="s">
        <v>603</v>
      </c>
      <c r="CA29" s="791" t="s">
        <v>603</v>
      </c>
      <c r="CB29" s="791" t="s">
        <v>603</v>
      </c>
      <c r="CC29" s="791" t="s">
        <v>603</v>
      </c>
      <c r="CD29" s="791" t="s">
        <v>603</v>
      </c>
      <c r="CE29" s="791" t="s">
        <v>603</v>
      </c>
      <c r="CF29" s="791" t="s">
        <v>603</v>
      </c>
      <c r="CG29" s="792" t="s">
        <v>603</v>
      </c>
      <c r="CH29" s="803">
        <v>230</v>
      </c>
      <c r="CI29" s="804"/>
      <c r="CJ29" s="804"/>
      <c r="CK29" s="804"/>
      <c r="CL29" s="805"/>
      <c r="CM29" s="803">
        <v>3205</v>
      </c>
      <c r="CN29" s="804"/>
      <c r="CO29" s="804"/>
      <c r="CP29" s="804"/>
      <c r="CQ29" s="805"/>
      <c r="CR29" s="803">
        <v>550</v>
      </c>
      <c r="CS29" s="804"/>
      <c r="CT29" s="804"/>
      <c r="CU29" s="804"/>
      <c r="CV29" s="805"/>
      <c r="CW29" s="803">
        <v>80</v>
      </c>
      <c r="CX29" s="804"/>
      <c r="CY29" s="804"/>
      <c r="CZ29" s="804"/>
      <c r="DA29" s="805"/>
      <c r="DB29" s="803" t="s">
        <v>528</v>
      </c>
      <c r="DC29" s="804"/>
      <c r="DD29" s="804"/>
      <c r="DE29" s="804"/>
      <c r="DF29" s="805"/>
      <c r="DG29" s="803" t="s">
        <v>528</v>
      </c>
      <c r="DH29" s="804"/>
      <c r="DI29" s="804"/>
      <c r="DJ29" s="804"/>
      <c r="DK29" s="805"/>
      <c r="DL29" s="803" t="s">
        <v>528</v>
      </c>
      <c r="DM29" s="804"/>
      <c r="DN29" s="804"/>
      <c r="DO29" s="804"/>
      <c r="DP29" s="805"/>
      <c r="DQ29" s="803" t="s">
        <v>528</v>
      </c>
      <c r="DR29" s="804"/>
      <c r="DS29" s="804"/>
      <c r="DT29" s="804"/>
      <c r="DU29" s="805"/>
      <c r="DV29" s="806"/>
      <c r="DW29" s="807"/>
      <c r="DX29" s="807"/>
      <c r="DY29" s="807"/>
      <c r="DZ29" s="808"/>
      <c r="EA29" s="226"/>
    </row>
    <row r="30" spans="1:131" s="227" customFormat="1" ht="26.25" customHeight="1">
      <c r="A30" s="246">
        <v>3</v>
      </c>
      <c r="B30" s="777" t="s">
        <v>402</v>
      </c>
      <c r="C30" s="778"/>
      <c r="D30" s="778"/>
      <c r="E30" s="778"/>
      <c r="F30" s="778"/>
      <c r="G30" s="778"/>
      <c r="H30" s="778"/>
      <c r="I30" s="778"/>
      <c r="J30" s="778"/>
      <c r="K30" s="778"/>
      <c r="L30" s="778"/>
      <c r="M30" s="778"/>
      <c r="N30" s="778"/>
      <c r="O30" s="778"/>
      <c r="P30" s="779"/>
      <c r="Q30" s="780">
        <v>24799</v>
      </c>
      <c r="R30" s="781"/>
      <c r="S30" s="781"/>
      <c r="T30" s="781"/>
      <c r="U30" s="781"/>
      <c r="V30" s="781">
        <v>23879</v>
      </c>
      <c r="W30" s="781"/>
      <c r="X30" s="781"/>
      <c r="Y30" s="781"/>
      <c r="Z30" s="781"/>
      <c r="AA30" s="781">
        <v>920</v>
      </c>
      <c r="AB30" s="781"/>
      <c r="AC30" s="781"/>
      <c r="AD30" s="781"/>
      <c r="AE30" s="782"/>
      <c r="AF30" s="783">
        <v>920</v>
      </c>
      <c r="AG30" s="784"/>
      <c r="AH30" s="784"/>
      <c r="AI30" s="784"/>
      <c r="AJ30" s="785"/>
      <c r="AK30" s="852">
        <v>5630</v>
      </c>
      <c r="AL30" s="853"/>
      <c r="AM30" s="853"/>
      <c r="AN30" s="853"/>
      <c r="AO30" s="853"/>
      <c r="AP30" s="853" t="s">
        <v>528</v>
      </c>
      <c r="AQ30" s="853"/>
      <c r="AR30" s="853"/>
      <c r="AS30" s="853"/>
      <c r="AT30" s="853"/>
      <c r="AU30" s="853" t="s">
        <v>528</v>
      </c>
      <c r="AV30" s="853"/>
      <c r="AW30" s="853"/>
      <c r="AX30" s="853"/>
      <c r="AY30" s="853"/>
      <c r="AZ30" s="854" t="s">
        <v>528</v>
      </c>
      <c r="BA30" s="854"/>
      <c r="BB30" s="854"/>
      <c r="BC30" s="854"/>
      <c r="BD30" s="854"/>
      <c r="BE30" s="850"/>
      <c r="BF30" s="850"/>
      <c r="BG30" s="850"/>
      <c r="BH30" s="850"/>
      <c r="BI30" s="851"/>
      <c r="BJ30" s="232"/>
      <c r="BK30" s="232"/>
      <c r="BL30" s="232"/>
      <c r="BM30" s="232"/>
      <c r="BN30" s="232"/>
      <c r="BO30" s="245"/>
      <c r="BP30" s="245"/>
      <c r="BQ30" s="242">
        <v>24</v>
      </c>
      <c r="BR30" s="243"/>
      <c r="BS30" s="790" t="s">
        <v>604</v>
      </c>
      <c r="BT30" s="791" t="s">
        <v>604</v>
      </c>
      <c r="BU30" s="791" t="s">
        <v>604</v>
      </c>
      <c r="BV30" s="791" t="s">
        <v>604</v>
      </c>
      <c r="BW30" s="791" t="s">
        <v>604</v>
      </c>
      <c r="BX30" s="791" t="s">
        <v>604</v>
      </c>
      <c r="BY30" s="791" t="s">
        <v>604</v>
      </c>
      <c r="BZ30" s="791" t="s">
        <v>604</v>
      </c>
      <c r="CA30" s="791" t="s">
        <v>604</v>
      </c>
      <c r="CB30" s="791" t="s">
        <v>604</v>
      </c>
      <c r="CC30" s="791" t="s">
        <v>604</v>
      </c>
      <c r="CD30" s="791" t="s">
        <v>604</v>
      </c>
      <c r="CE30" s="791" t="s">
        <v>604</v>
      </c>
      <c r="CF30" s="791" t="s">
        <v>604</v>
      </c>
      <c r="CG30" s="792" t="s">
        <v>604</v>
      </c>
      <c r="CH30" s="803">
        <v>157</v>
      </c>
      <c r="CI30" s="804"/>
      <c r="CJ30" s="804"/>
      <c r="CK30" s="804"/>
      <c r="CL30" s="805"/>
      <c r="CM30" s="803">
        <v>1608</v>
      </c>
      <c r="CN30" s="804"/>
      <c r="CO30" s="804"/>
      <c r="CP30" s="804"/>
      <c r="CQ30" s="805"/>
      <c r="CR30" s="803">
        <v>540</v>
      </c>
      <c r="CS30" s="804"/>
      <c r="CT30" s="804"/>
      <c r="CU30" s="804"/>
      <c r="CV30" s="805"/>
      <c r="CW30" s="803" t="s">
        <v>528</v>
      </c>
      <c r="CX30" s="804"/>
      <c r="CY30" s="804"/>
      <c r="CZ30" s="804"/>
      <c r="DA30" s="805"/>
      <c r="DB30" s="803" t="s">
        <v>615</v>
      </c>
      <c r="DC30" s="804"/>
      <c r="DD30" s="804"/>
      <c r="DE30" s="804"/>
      <c r="DF30" s="805"/>
      <c r="DG30" s="803" t="s">
        <v>528</v>
      </c>
      <c r="DH30" s="804"/>
      <c r="DI30" s="804"/>
      <c r="DJ30" s="804"/>
      <c r="DK30" s="805"/>
      <c r="DL30" s="803" t="s">
        <v>528</v>
      </c>
      <c r="DM30" s="804"/>
      <c r="DN30" s="804"/>
      <c r="DO30" s="804"/>
      <c r="DP30" s="805"/>
      <c r="DQ30" s="803" t="s">
        <v>528</v>
      </c>
      <c r="DR30" s="804"/>
      <c r="DS30" s="804"/>
      <c r="DT30" s="804"/>
      <c r="DU30" s="805"/>
      <c r="DV30" s="806"/>
      <c r="DW30" s="807"/>
      <c r="DX30" s="807"/>
      <c r="DY30" s="807"/>
      <c r="DZ30" s="808"/>
      <c r="EA30" s="226"/>
    </row>
    <row r="31" spans="1:131" s="227" customFormat="1" ht="26.25" customHeight="1">
      <c r="A31" s="246">
        <v>4</v>
      </c>
      <c r="B31" s="777" t="s">
        <v>403</v>
      </c>
      <c r="C31" s="778"/>
      <c r="D31" s="778"/>
      <c r="E31" s="778"/>
      <c r="F31" s="778"/>
      <c r="G31" s="778"/>
      <c r="H31" s="778"/>
      <c r="I31" s="778"/>
      <c r="J31" s="778"/>
      <c r="K31" s="778"/>
      <c r="L31" s="778"/>
      <c r="M31" s="778"/>
      <c r="N31" s="778"/>
      <c r="O31" s="778"/>
      <c r="P31" s="779"/>
      <c r="Q31" s="780">
        <v>138440</v>
      </c>
      <c r="R31" s="781"/>
      <c r="S31" s="781"/>
      <c r="T31" s="781"/>
      <c r="U31" s="781"/>
      <c r="V31" s="781">
        <v>137508</v>
      </c>
      <c r="W31" s="781"/>
      <c r="X31" s="781"/>
      <c r="Y31" s="781"/>
      <c r="Z31" s="781"/>
      <c r="AA31" s="781">
        <v>932</v>
      </c>
      <c r="AB31" s="781"/>
      <c r="AC31" s="781"/>
      <c r="AD31" s="781"/>
      <c r="AE31" s="782"/>
      <c r="AF31" s="783">
        <v>932</v>
      </c>
      <c r="AG31" s="784"/>
      <c r="AH31" s="784"/>
      <c r="AI31" s="784"/>
      <c r="AJ31" s="785"/>
      <c r="AK31" s="852">
        <v>22998</v>
      </c>
      <c r="AL31" s="853"/>
      <c r="AM31" s="853"/>
      <c r="AN31" s="853"/>
      <c r="AO31" s="853"/>
      <c r="AP31" s="853" t="s">
        <v>528</v>
      </c>
      <c r="AQ31" s="853"/>
      <c r="AR31" s="853"/>
      <c r="AS31" s="853"/>
      <c r="AT31" s="853"/>
      <c r="AU31" s="853" t="s">
        <v>528</v>
      </c>
      <c r="AV31" s="853"/>
      <c r="AW31" s="853"/>
      <c r="AX31" s="853"/>
      <c r="AY31" s="853"/>
      <c r="AZ31" s="854" t="s">
        <v>528</v>
      </c>
      <c r="BA31" s="854"/>
      <c r="BB31" s="854"/>
      <c r="BC31" s="854"/>
      <c r="BD31" s="854"/>
      <c r="BE31" s="850"/>
      <c r="BF31" s="850"/>
      <c r="BG31" s="850"/>
      <c r="BH31" s="850"/>
      <c r="BI31" s="851"/>
      <c r="BJ31" s="232"/>
      <c r="BK31" s="232"/>
      <c r="BL31" s="232"/>
      <c r="BM31" s="232"/>
      <c r="BN31" s="232"/>
      <c r="BO31" s="245"/>
      <c r="BP31" s="245"/>
      <c r="BQ31" s="242">
        <v>25</v>
      </c>
      <c r="BR31" s="243"/>
      <c r="BS31" s="790" t="s">
        <v>605</v>
      </c>
      <c r="BT31" s="791" t="s">
        <v>605</v>
      </c>
      <c r="BU31" s="791" t="s">
        <v>605</v>
      </c>
      <c r="BV31" s="791" t="s">
        <v>605</v>
      </c>
      <c r="BW31" s="791" t="s">
        <v>605</v>
      </c>
      <c r="BX31" s="791" t="s">
        <v>605</v>
      </c>
      <c r="BY31" s="791" t="s">
        <v>605</v>
      </c>
      <c r="BZ31" s="791" t="s">
        <v>605</v>
      </c>
      <c r="CA31" s="791" t="s">
        <v>605</v>
      </c>
      <c r="CB31" s="791" t="s">
        <v>605</v>
      </c>
      <c r="CC31" s="791" t="s">
        <v>605</v>
      </c>
      <c r="CD31" s="791" t="s">
        <v>605</v>
      </c>
      <c r="CE31" s="791" t="s">
        <v>605</v>
      </c>
      <c r="CF31" s="791" t="s">
        <v>605</v>
      </c>
      <c r="CG31" s="792" t="s">
        <v>605</v>
      </c>
      <c r="CH31" s="803">
        <v>250</v>
      </c>
      <c r="CI31" s="804"/>
      <c r="CJ31" s="804"/>
      <c r="CK31" s="804"/>
      <c r="CL31" s="805"/>
      <c r="CM31" s="803">
        <v>12273</v>
      </c>
      <c r="CN31" s="804"/>
      <c r="CO31" s="804"/>
      <c r="CP31" s="804"/>
      <c r="CQ31" s="805"/>
      <c r="CR31" s="803">
        <v>300</v>
      </c>
      <c r="CS31" s="804"/>
      <c r="CT31" s="804"/>
      <c r="CU31" s="804"/>
      <c r="CV31" s="805"/>
      <c r="CW31" s="803">
        <v>157</v>
      </c>
      <c r="CX31" s="804"/>
      <c r="CY31" s="804"/>
      <c r="CZ31" s="804"/>
      <c r="DA31" s="805"/>
      <c r="DB31" s="803" t="s">
        <v>528</v>
      </c>
      <c r="DC31" s="804"/>
      <c r="DD31" s="804"/>
      <c r="DE31" s="804"/>
      <c r="DF31" s="805"/>
      <c r="DG31" s="803" t="s">
        <v>528</v>
      </c>
      <c r="DH31" s="804"/>
      <c r="DI31" s="804"/>
      <c r="DJ31" s="804"/>
      <c r="DK31" s="805"/>
      <c r="DL31" s="803" t="s">
        <v>528</v>
      </c>
      <c r="DM31" s="804"/>
      <c r="DN31" s="804"/>
      <c r="DO31" s="804"/>
      <c r="DP31" s="805"/>
      <c r="DQ31" s="803" t="s">
        <v>528</v>
      </c>
      <c r="DR31" s="804"/>
      <c r="DS31" s="804"/>
      <c r="DT31" s="804"/>
      <c r="DU31" s="805"/>
      <c r="DV31" s="806"/>
      <c r="DW31" s="807"/>
      <c r="DX31" s="807"/>
      <c r="DY31" s="807"/>
      <c r="DZ31" s="808"/>
      <c r="EA31" s="226"/>
    </row>
    <row r="32" spans="1:131" s="227" customFormat="1" ht="26.25" customHeight="1">
      <c r="A32" s="246">
        <v>5</v>
      </c>
      <c r="B32" s="777" t="s">
        <v>404</v>
      </c>
      <c r="C32" s="778"/>
      <c r="D32" s="778"/>
      <c r="E32" s="778"/>
      <c r="F32" s="778"/>
      <c r="G32" s="778"/>
      <c r="H32" s="778"/>
      <c r="I32" s="778"/>
      <c r="J32" s="778"/>
      <c r="K32" s="778"/>
      <c r="L32" s="778"/>
      <c r="M32" s="778"/>
      <c r="N32" s="778"/>
      <c r="O32" s="778"/>
      <c r="P32" s="779"/>
      <c r="Q32" s="780">
        <v>2169</v>
      </c>
      <c r="R32" s="781"/>
      <c r="S32" s="781"/>
      <c r="T32" s="781"/>
      <c r="U32" s="781"/>
      <c r="V32" s="781">
        <v>2304</v>
      </c>
      <c r="W32" s="781"/>
      <c r="X32" s="781"/>
      <c r="Y32" s="781"/>
      <c r="Z32" s="781"/>
      <c r="AA32" s="781">
        <v>-135</v>
      </c>
      <c r="AB32" s="781"/>
      <c r="AC32" s="781"/>
      <c r="AD32" s="781"/>
      <c r="AE32" s="782"/>
      <c r="AF32" s="783">
        <v>1090</v>
      </c>
      <c r="AG32" s="784"/>
      <c r="AH32" s="784"/>
      <c r="AI32" s="784"/>
      <c r="AJ32" s="785"/>
      <c r="AK32" s="852">
        <v>992</v>
      </c>
      <c r="AL32" s="853"/>
      <c r="AM32" s="853"/>
      <c r="AN32" s="853"/>
      <c r="AO32" s="853"/>
      <c r="AP32" s="853">
        <v>12047</v>
      </c>
      <c r="AQ32" s="853"/>
      <c r="AR32" s="853"/>
      <c r="AS32" s="853"/>
      <c r="AT32" s="853"/>
      <c r="AU32" s="853">
        <v>6024</v>
      </c>
      <c r="AV32" s="853"/>
      <c r="AW32" s="853"/>
      <c r="AX32" s="853"/>
      <c r="AY32" s="853"/>
      <c r="AZ32" s="854" t="s">
        <v>528</v>
      </c>
      <c r="BA32" s="854"/>
      <c r="BB32" s="854"/>
      <c r="BC32" s="854"/>
      <c r="BD32" s="854"/>
      <c r="BE32" s="850" t="s">
        <v>405</v>
      </c>
      <c r="BF32" s="850"/>
      <c r="BG32" s="850"/>
      <c r="BH32" s="850"/>
      <c r="BI32" s="851"/>
      <c r="BJ32" s="232"/>
      <c r="BK32" s="232"/>
      <c r="BL32" s="232"/>
      <c r="BM32" s="232"/>
      <c r="BN32" s="232"/>
      <c r="BO32" s="245"/>
      <c r="BP32" s="245"/>
      <c r="BQ32" s="242">
        <v>26</v>
      </c>
      <c r="BR32" s="243"/>
      <c r="BS32" s="790" t="s">
        <v>606</v>
      </c>
      <c r="BT32" s="791" t="s">
        <v>606</v>
      </c>
      <c r="BU32" s="791" t="s">
        <v>606</v>
      </c>
      <c r="BV32" s="791" t="s">
        <v>606</v>
      </c>
      <c r="BW32" s="791" t="s">
        <v>606</v>
      </c>
      <c r="BX32" s="791" t="s">
        <v>606</v>
      </c>
      <c r="BY32" s="791" t="s">
        <v>606</v>
      </c>
      <c r="BZ32" s="791" t="s">
        <v>606</v>
      </c>
      <c r="CA32" s="791" t="s">
        <v>606</v>
      </c>
      <c r="CB32" s="791" t="s">
        <v>606</v>
      </c>
      <c r="CC32" s="791" t="s">
        <v>606</v>
      </c>
      <c r="CD32" s="791" t="s">
        <v>606</v>
      </c>
      <c r="CE32" s="791" t="s">
        <v>606</v>
      </c>
      <c r="CF32" s="791" t="s">
        <v>606</v>
      </c>
      <c r="CG32" s="792" t="s">
        <v>606</v>
      </c>
      <c r="CH32" s="803">
        <v>16</v>
      </c>
      <c r="CI32" s="804"/>
      <c r="CJ32" s="804"/>
      <c r="CK32" s="804"/>
      <c r="CL32" s="805"/>
      <c r="CM32" s="803">
        <v>718</v>
      </c>
      <c r="CN32" s="804"/>
      <c r="CO32" s="804"/>
      <c r="CP32" s="804"/>
      <c r="CQ32" s="805"/>
      <c r="CR32" s="803">
        <v>130</v>
      </c>
      <c r="CS32" s="804"/>
      <c r="CT32" s="804"/>
      <c r="CU32" s="804"/>
      <c r="CV32" s="805"/>
      <c r="CW32" s="803">
        <v>2</v>
      </c>
      <c r="CX32" s="804"/>
      <c r="CY32" s="804"/>
      <c r="CZ32" s="804"/>
      <c r="DA32" s="805"/>
      <c r="DB32" s="803" t="s">
        <v>528</v>
      </c>
      <c r="DC32" s="804"/>
      <c r="DD32" s="804"/>
      <c r="DE32" s="804"/>
      <c r="DF32" s="805"/>
      <c r="DG32" s="803" t="s">
        <v>528</v>
      </c>
      <c r="DH32" s="804"/>
      <c r="DI32" s="804"/>
      <c r="DJ32" s="804"/>
      <c r="DK32" s="805"/>
      <c r="DL32" s="803" t="s">
        <v>528</v>
      </c>
      <c r="DM32" s="804"/>
      <c r="DN32" s="804"/>
      <c r="DO32" s="804"/>
      <c r="DP32" s="805"/>
      <c r="DQ32" s="803" t="s">
        <v>528</v>
      </c>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22674</v>
      </c>
      <c r="R33" s="781"/>
      <c r="S33" s="781"/>
      <c r="T33" s="781"/>
      <c r="U33" s="781"/>
      <c r="V33" s="781">
        <v>23189</v>
      </c>
      <c r="W33" s="781"/>
      <c r="X33" s="781"/>
      <c r="Y33" s="781"/>
      <c r="Z33" s="781"/>
      <c r="AA33" s="781">
        <v>-515</v>
      </c>
      <c r="AB33" s="781"/>
      <c r="AC33" s="781"/>
      <c r="AD33" s="781"/>
      <c r="AE33" s="782"/>
      <c r="AF33" s="783">
        <v>745</v>
      </c>
      <c r="AG33" s="784"/>
      <c r="AH33" s="784"/>
      <c r="AI33" s="784"/>
      <c r="AJ33" s="785"/>
      <c r="AK33" s="852">
        <v>3531</v>
      </c>
      <c r="AL33" s="853"/>
      <c r="AM33" s="853"/>
      <c r="AN33" s="853"/>
      <c r="AO33" s="853"/>
      <c r="AP33" s="853">
        <v>16604</v>
      </c>
      <c r="AQ33" s="853"/>
      <c r="AR33" s="853"/>
      <c r="AS33" s="853"/>
      <c r="AT33" s="853"/>
      <c r="AU33" s="853">
        <v>10693</v>
      </c>
      <c r="AV33" s="853"/>
      <c r="AW33" s="853"/>
      <c r="AX33" s="853"/>
      <c r="AY33" s="853"/>
      <c r="AZ33" s="854" t="s">
        <v>528</v>
      </c>
      <c r="BA33" s="854"/>
      <c r="BB33" s="854"/>
      <c r="BC33" s="854"/>
      <c r="BD33" s="854"/>
      <c r="BE33" s="850" t="s">
        <v>405</v>
      </c>
      <c r="BF33" s="850"/>
      <c r="BG33" s="850"/>
      <c r="BH33" s="850"/>
      <c r="BI33" s="851"/>
      <c r="BJ33" s="232"/>
      <c r="BK33" s="232"/>
      <c r="BL33" s="232"/>
      <c r="BM33" s="232"/>
      <c r="BN33" s="232"/>
      <c r="BO33" s="245"/>
      <c r="BP33" s="245"/>
      <c r="BQ33" s="242">
        <v>27</v>
      </c>
      <c r="BR33" s="243"/>
      <c r="BS33" s="790" t="s">
        <v>607</v>
      </c>
      <c r="BT33" s="791" t="s">
        <v>607</v>
      </c>
      <c r="BU33" s="791" t="s">
        <v>607</v>
      </c>
      <c r="BV33" s="791" t="s">
        <v>607</v>
      </c>
      <c r="BW33" s="791" t="s">
        <v>607</v>
      </c>
      <c r="BX33" s="791" t="s">
        <v>607</v>
      </c>
      <c r="BY33" s="791" t="s">
        <v>607</v>
      </c>
      <c r="BZ33" s="791" t="s">
        <v>607</v>
      </c>
      <c r="CA33" s="791" t="s">
        <v>607</v>
      </c>
      <c r="CB33" s="791" t="s">
        <v>607</v>
      </c>
      <c r="CC33" s="791" t="s">
        <v>607</v>
      </c>
      <c r="CD33" s="791" t="s">
        <v>607</v>
      </c>
      <c r="CE33" s="791" t="s">
        <v>607</v>
      </c>
      <c r="CF33" s="791" t="s">
        <v>607</v>
      </c>
      <c r="CG33" s="792" t="s">
        <v>607</v>
      </c>
      <c r="CH33" s="803">
        <v>-20</v>
      </c>
      <c r="CI33" s="804"/>
      <c r="CJ33" s="804"/>
      <c r="CK33" s="804"/>
      <c r="CL33" s="805"/>
      <c r="CM33" s="803">
        <v>6791</v>
      </c>
      <c r="CN33" s="804"/>
      <c r="CO33" s="804"/>
      <c r="CP33" s="804"/>
      <c r="CQ33" s="805"/>
      <c r="CR33" s="803">
        <v>8210</v>
      </c>
      <c r="CS33" s="804"/>
      <c r="CT33" s="804"/>
      <c r="CU33" s="804"/>
      <c r="CV33" s="805"/>
      <c r="CW33" s="803">
        <v>1428</v>
      </c>
      <c r="CX33" s="804"/>
      <c r="CY33" s="804"/>
      <c r="CZ33" s="804"/>
      <c r="DA33" s="805"/>
      <c r="DB33" s="803" t="s">
        <v>528</v>
      </c>
      <c r="DC33" s="804"/>
      <c r="DD33" s="804"/>
      <c r="DE33" s="804"/>
      <c r="DF33" s="805"/>
      <c r="DG33" s="803" t="s">
        <v>528</v>
      </c>
      <c r="DH33" s="804"/>
      <c r="DI33" s="804"/>
      <c r="DJ33" s="804"/>
      <c r="DK33" s="805"/>
      <c r="DL33" s="803" t="s">
        <v>528</v>
      </c>
      <c r="DM33" s="804"/>
      <c r="DN33" s="804"/>
      <c r="DO33" s="804"/>
      <c r="DP33" s="805"/>
      <c r="DQ33" s="803" t="s">
        <v>528</v>
      </c>
      <c r="DR33" s="804"/>
      <c r="DS33" s="804"/>
      <c r="DT33" s="804"/>
      <c r="DU33" s="805"/>
      <c r="DV33" s="806"/>
      <c r="DW33" s="807"/>
      <c r="DX33" s="807"/>
      <c r="DY33" s="807"/>
      <c r="DZ33" s="808"/>
      <c r="EA33" s="226"/>
    </row>
    <row r="34" spans="1:131" s="227" customFormat="1" ht="26.25" customHeight="1">
      <c r="A34" s="246">
        <v>7</v>
      </c>
      <c r="B34" s="777" t="s">
        <v>407</v>
      </c>
      <c r="C34" s="778"/>
      <c r="D34" s="778"/>
      <c r="E34" s="778"/>
      <c r="F34" s="778"/>
      <c r="G34" s="778"/>
      <c r="H34" s="778"/>
      <c r="I34" s="778"/>
      <c r="J34" s="778"/>
      <c r="K34" s="778"/>
      <c r="L34" s="778"/>
      <c r="M34" s="778"/>
      <c r="N34" s="778"/>
      <c r="O34" s="778"/>
      <c r="P34" s="779"/>
      <c r="Q34" s="780">
        <v>1885</v>
      </c>
      <c r="R34" s="781"/>
      <c r="S34" s="781"/>
      <c r="T34" s="781"/>
      <c r="U34" s="781"/>
      <c r="V34" s="781">
        <v>1869</v>
      </c>
      <c r="W34" s="781"/>
      <c r="X34" s="781"/>
      <c r="Y34" s="781"/>
      <c r="Z34" s="781"/>
      <c r="AA34" s="781">
        <v>16</v>
      </c>
      <c r="AB34" s="781"/>
      <c r="AC34" s="781"/>
      <c r="AD34" s="781"/>
      <c r="AE34" s="782"/>
      <c r="AF34" s="783">
        <v>490</v>
      </c>
      <c r="AG34" s="784"/>
      <c r="AH34" s="784"/>
      <c r="AI34" s="784"/>
      <c r="AJ34" s="785"/>
      <c r="AK34" s="852">
        <v>799</v>
      </c>
      <c r="AL34" s="853"/>
      <c r="AM34" s="853"/>
      <c r="AN34" s="853"/>
      <c r="AO34" s="853"/>
      <c r="AP34" s="853">
        <v>1965</v>
      </c>
      <c r="AQ34" s="853"/>
      <c r="AR34" s="853"/>
      <c r="AS34" s="853"/>
      <c r="AT34" s="853"/>
      <c r="AU34" s="853">
        <v>59</v>
      </c>
      <c r="AV34" s="853"/>
      <c r="AW34" s="853"/>
      <c r="AX34" s="853"/>
      <c r="AY34" s="853"/>
      <c r="AZ34" s="854" t="s">
        <v>528</v>
      </c>
      <c r="BA34" s="854"/>
      <c r="BB34" s="854"/>
      <c r="BC34" s="854"/>
      <c r="BD34" s="854"/>
      <c r="BE34" s="850" t="s">
        <v>405</v>
      </c>
      <c r="BF34" s="850"/>
      <c r="BG34" s="850"/>
      <c r="BH34" s="850"/>
      <c r="BI34" s="851"/>
      <c r="BJ34" s="232"/>
      <c r="BK34" s="232"/>
      <c r="BL34" s="232"/>
      <c r="BM34" s="232"/>
      <c r="BN34" s="232"/>
      <c r="BO34" s="245"/>
      <c r="BP34" s="245"/>
      <c r="BQ34" s="242">
        <v>28</v>
      </c>
      <c r="BR34" s="243"/>
      <c r="BS34" s="790" t="s">
        <v>608</v>
      </c>
      <c r="BT34" s="791" t="s">
        <v>608</v>
      </c>
      <c r="BU34" s="791" t="s">
        <v>608</v>
      </c>
      <c r="BV34" s="791" t="s">
        <v>608</v>
      </c>
      <c r="BW34" s="791" t="s">
        <v>608</v>
      </c>
      <c r="BX34" s="791" t="s">
        <v>608</v>
      </c>
      <c r="BY34" s="791" t="s">
        <v>608</v>
      </c>
      <c r="BZ34" s="791" t="s">
        <v>608</v>
      </c>
      <c r="CA34" s="791" t="s">
        <v>608</v>
      </c>
      <c r="CB34" s="791" t="s">
        <v>608</v>
      </c>
      <c r="CC34" s="791" t="s">
        <v>608</v>
      </c>
      <c r="CD34" s="791" t="s">
        <v>608</v>
      </c>
      <c r="CE34" s="791" t="s">
        <v>608</v>
      </c>
      <c r="CF34" s="791" t="s">
        <v>608</v>
      </c>
      <c r="CG34" s="792" t="s">
        <v>608</v>
      </c>
      <c r="CH34" s="803">
        <v>1</v>
      </c>
      <c r="CI34" s="804"/>
      <c r="CJ34" s="804"/>
      <c r="CK34" s="804"/>
      <c r="CL34" s="805"/>
      <c r="CM34" s="803">
        <v>53</v>
      </c>
      <c r="CN34" s="804"/>
      <c r="CO34" s="804"/>
      <c r="CP34" s="804"/>
      <c r="CQ34" s="805"/>
      <c r="CR34" s="803">
        <v>3</v>
      </c>
      <c r="CS34" s="804"/>
      <c r="CT34" s="804"/>
      <c r="CU34" s="804"/>
      <c r="CV34" s="805"/>
      <c r="CW34" s="803">
        <v>0</v>
      </c>
      <c r="CX34" s="804"/>
      <c r="CY34" s="804"/>
      <c r="CZ34" s="804"/>
      <c r="DA34" s="805"/>
      <c r="DB34" s="803" t="s">
        <v>528</v>
      </c>
      <c r="DC34" s="804"/>
      <c r="DD34" s="804"/>
      <c r="DE34" s="804"/>
      <c r="DF34" s="805"/>
      <c r="DG34" s="803" t="s">
        <v>528</v>
      </c>
      <c r="DH34" s="804"/>
      <c r="DI34" s="804"/>
      <c r="DJ34" s="804"/>
      <c r="DK34" s="805"/>
      <c r="DL34" s="803" t="s">
        <v>528</v>
      </c>
      <c r="DM34" s="804"/>
      <c r="DN34" s="804"/>
      <c r="DO34" s="804"/>
      <c r="DP34" s="805"/>
      <c r="DQ34" s="803" t="s">
        <v>528</v>
      </c>
      <c r="DR34" s="804"/>
      <c r="DS34" s="804"/>
      <c r="DT34" s="804"/>
      <c r="DU34" s="805"/>
      <c r="DV34" s="806"/>
      <c r="DW34" s="807"/>
      <c r="DX34" s="807"/>
      <c r="DY34" s="807"/>
      <c r="DZ34" s="808"/>
      <c r="EA34" s="226"/>
    </row>
    <row r="35" spans="1:131" s="227" customFormat="1" ht="26.25" customHeight="1">
      <c r="A35" s="246">
        <v>8</v>
      </c>
      <c r="B35" s="777" t="s">
        <v>408</v>
      </c>
      <c r="C35" s="778"/>
      <c r="D35" s="778"/>
      <c r="E35" s="778"/>
      <c r="F35" s="778"/>
      <c r="G35" s="778"/>
      <c r="H35" s="778"/>
      <c r="I35" s="778"/>
      <c r="J35" s="778"/>
      <c r="K35" s="778"/>
      <c r="L35" s="778"/>
      <c r="M35" s="778"/>
      <c r="N35" s="778"/>
      <c r="O35" s="778"/>
      <c r="P35" s="779"/>
      <c r="Q35" s="780">
        <v>48132</v>
      </c>
      <c r="R35" s="781"/>
      <c r="S35" s="781"/>
      <c r="T35" s="781"/>
      <c r="U35" s="781"/>
      <c r="V35" s="781">
        <v>39318</v>
      </c>
      <c r="W35" s="781"/>
      <c r="X35" s="781"/>
      <c r="Y35" s="781"/>
      <c r="Z35" s="781"/>
      <c r="AA35" s="781">
        <v>8814</v>
      </c>
      <c r="AB35" s="781"/>
      <c r="AC35" s="781"/>
      <c r="AD35" s="781"/>
      <c r="AE35" s="782"/>
      <c r="AF35" s="783">
        <v>400</v>
      </c>
      <c r="AG35" s="784"/>
      <c r="AH35" s="784"/>
      <c r="AI35" s="784"/>
      <c r="AJ35" s="785"/>
      <c r="AK35" s="852">
        <v>5204</v>
      </c>
      <c r="AL35" s="853"/>
      <c r="AM35" s="853"/>
      <c r="AN35" s="853"/>
      <c r="AO35" s="853"/>
      <c r="AP35" s="853">
        <v>277228</v>
      </c>
      <c r="AQ35" s="853"/>
      <c r="AR35" s="853"/>
      <c r="AS35" s="853"/>
      <c r="AT35" s="853"/>
      <c r="AU35" s="853">
        <v>35208</v>
      </c>
      <c r="AV35" s="853"/>
      <c r="AW35" s="853"/>
      <c r="AX35" s="853"/>
      <c r="AY35" s="853"/>
      <c r="AZ35" s="854" t="s">
        <v>528</v>
      </c>
      <c r="BA35" s="854"/>
      <c r="BB35" s="854"/>
      <c r="BC35" s="854"/>
      <c r="BD35" s="854"/>
      <c r="BE35" s="850" t="s">
        <v>405</v>
      </c>
      <c r="BF35" s="850"/>
      <c r="BG35" s="850"/>
      <c r="BH35" s="850"/>
      <c r="BI35" s="851"/>
      <c r="BJ35" s="232"/>
      <c r="BK35" s="232"/>
      <c r="BL35" s="232"/>
      <c r="BM35" s="232"/>
      <c r="BN35" s="232"/>
      <c r="BO35" s="245"/>
      <c r="BP35" s="245"/>
      <c r="BQ35" s="242">
        <v>29</v>
      </c>
      <c r="BR35" s="243"/>
      <c r="BS35" s="790" t="s">
        <v>609</v>
      </c>
      <c r="BT35" s="791"/>
      <c r="BU35" s="791"/>
      <c r="BV35" s="791"/>
      <c r="BW35" s="791"/>
      <c r="BX35" s="791"/>
      <c r="BY35" s="791"/>
      <c r="BZ35" s="791"/>
      <c r="CA35" s="791"/>
      <c r="CB35" s="791"/>
      <c r="CC35" s="791"/>
      <c r="CD35" s="791"/>
      <c r="CE35" s="791"/>
      <c r="CF35" s="791"/>
      <c r="CG35" s="792"/>
      <c r="CH35" s="803">
        <v>0</v>
      </c>
      <c r="CI35" s="804"/>
      <c r="CJ35" s="804"/>
      <c r="CK35" s="804"/>
      <c r="CL35" s="805"/>
      <c r="CM35" s="803">
        <v>15</v>
      </c>
      <c r="CN35" s="804"/>
      <c r="CO35" s="804"/>
      <c r="CP35" s="804"/>
      <c r="CQ35" s="805"/>
      <c r="CR35" s="803">
        <v>2</v>
      </c>
      <c r="CS35" s="804"/>
      <c r="CT35" s="804"/>
      <c r="CU35" s="804"/>
      <c r="CV35" s="805"/>
      <c r="CW35" s="803">
        <v>5</v>
      </c>
      <c r="CX35" s="804"/>
      <c r="CY35" s="804"/>
      <c r="CZ35" s="804"/>
      <c r="DA35" s="805"/>
      <c r="DB35" s="803" t="s">
        <v>528</v>
      </c>
      <c r="DC35" s="804"/>
      <c r="DD35" s="804"/>
      <c r="DE35" s="804"/>
      <c r="DF35" s="805"/>
      <c r="DG35" s="803" t="s">
        <v>528</v>
      </c>
      <c r="DH35" s="804"/>
      <c r="DI35" s="804"/>
      <c r="DJ35" s="804"/>
      <c r="DK35" s="805"/>
      <c r="DL35" s="803" t="s">
        <v>528</v>
      </c>
      <c r="DM35" s="804"/>
      <c r="DN35" s="804"/>
      <c r="DO35" s="804"/>
      <c r="DP35" s="805"/>
      <c r="DQ35" s="803" t="s">
        <v>528</v>
      </c>
      <c r="DR35" s="804"/>
      <c r="DS35" s="804"/>
      <c r="DT35" s="804"/>
      <c r="DU35" s="805"/>
      <c r="DV35" s="806"/>
      <c r="DW35" s="807"/>
      <c r="DX35" s="807"/>
      <c r="DY35" s="807"/>
      <c r="DZ35" s="808"/>
      <c r="EA35" s="226"/>
    </row>
    <row r="36" spans="1:131" s="227" customFormat="1" ht="26.25" customHeight="1">
      <c r="A36" s="246">
        <v>9</v>
      </c>
      <c r="B36" s="777" t="s">
        <v>409</v>
      </c>
      <c r="C36" s="778"/>
      <c r="D36" s="778"/>
      <c r="E36" s="778"/>
      <c r="F36" s="778"/>
      <c r="G36" s="778"/>
      <c r="H36" s="778"/>
      <c r="I36" s="778"/>
      <c r="J36" s="778"/>
      <c r="K36" s="778"/>
      <c r="L36" s="778"/>
      <c r="M36" s="778"/>
      <c r="N36" s="778"/>
      <c r="O36" s="778"/>
      <c r="P36" s="779"/>
      <c r="Q36" s="780">
        <v>42467</v>
      </c>
      <c r="R36" s="781"/>
      <c r="S36" s="781"/>
      <c r="T36" s="781"/>
      <c r="U36" s="781"/>
      <c r="V36" s="781">
        <v>31840</v>
      </c>
      <c r="W36" s="781"/>
      <c r="X36" s="781"/>
      <c r="Y36" s="781"/>
      <c r="Z36" s="781"/>
      <c r="AA36" s="781">
        <v>10628</v>
      </c>
      <c r="AB36" s="781"/>
      <c r="AC36" s="781"/>
      <c r="AD36" s="781"/>
      <c r="AE36" s="782"/>
      <c r="AF36" s="783">
        <v>14650</v>
      </c>
      <c r="AG36" s="784"/>
      <c r="AH36" s="784"/>
      <c r="AI36" s="784"/>
      <c r="AJ36" s="785"/>
      <c r="AK36" s="852">
        <v>913</v>
      </c>
      <c r="AL36" s="853"/>
      <c r="AM36" s="853"/>
      <c r="AN36" s="853"/>
      <c r="AO36" s="853"/>
      <c r="AP36" s="853">
        <v>77394</v>
      </c>
      <c r="AQ36" s="853"/>
      <c r="AR36" s="853"/>
      <c r="AS36" s="853"/>
      <c r="AT36" s="853"/>
      <c r="AU36" s="853">
        <v>3173</v>
      </c>
      <c r="AV36" s="853"/>
      <c r="AW36" s="853"/>
      <c r="AX36" s="853"/>
      <c r="AY36" s="853"/>
      <c r="AZ36" s="854" t="s">
        <v>528</v>
      </c>
      <c r="BA36" s="854"/>
      <c r="BB36" s="854"/>
      <c r="BC36" s="854"/>
      <c r="BD36" s="854"/>
      <c r="BE36" s="850" t="s">
        <v>410</v>
      </c>
      <c r="BF36" s="850"/>
      <c r="BG36" s="850"/>
      <c r="BH36" s="850"/>
      <c r="BI36" s="851"/>
      <c r="BJ36" s="232"/>
      <c r="BK36" s="232"/>
      <c r="BL36" s="232"/>
      <c r="BM36" s="232"/>
      <c r="BN36" s="232"/>
      <c r="BO36" s="245"/>
      <c r="BP36" s="245"/>
      <c r="BQ36" s="242">
        <v>30</v>
      </c>
      <c r="BR36" s="243"/>
      <c r="BS36" s="790" t="s">
        <v>610</v>
      </c>
      <c r="BT36" s="791"/>
      <c r="BU36" s="791"/>
      <c r="BV36" s="791"/>
      <c r="BW36" s="791"/>
      <c r="BX36" s="791"/>
      <c r="BY36" s="791"/>
      <c r="BZ36" s="791"/>
      <c r="CA36" s="791"/>
      <c r="CB36" s="791"/>
      <c r="CC36" s="791"/>
      <c r="CD36" s="791"/>
      <c r="CE36" s="791"/>
      <c r="CF36" s="791"/>
      <c r="CG36" s="792"/>
      <c r="CH36" s="803">
        <v>63</v>
      </c>
      <c r="CI36" s="804"/>
      <c r="CJ36" s="804"/>
      <c r="CK36" s="804"/>
      <c r="CL36" s="805"/>
      <c r="CM36" s="803">
        <v>451</v>
      </c>
      <c r="CN36" s="804"/>
      <c r="CO36" s="804"/>
      <c r="CP36" s="804"/>
      <c r="CQ36" s="805"/>
      <c r="CR36" s="803">
        <v>30</v>
      </c>
      <c r="CS36" s="804"/>
      <c r="CT36" s="804"/>
      <c r="CU36" s="804"/>
      <c r="CV36" s="805"/>
      <c r="CW36" s="803">
        <v>64</v>
      </c>
      <c r="CX36" s="804"/>
      <c r="CY36" s="804"/>
      <c r="CZ36" s="804"/>
      <c r="DA36" s="805"/>
      <c r="DB36" s="803">
        <v>370</v>
      </c>
      <c r="DC36" s="804"/>
      <c r="DD36" s="804"/>
      <c r="DE36" s="804"/>
      <c r="DF36" s="805"/>
      <c r="DG36" s="803" t="s">
        <v>528</v>
      </c>
      <c r="DH36" s="804"/>
      <c r="DI36" s="804"/>
      <c r="DJ36" s="804"/>
      <c r="DK36" s="805"/>
      <c r="DL36" s="803" t="s">
        <v>528</v>
      </c>
      <c r="DM36" s="804"/>
      <c r="DN36" s="804"/>
      <c r="DO36" s="804"/>
      <c r="DP36" s="805"/>
      <c r="DQ36" s="803" t="s">
        <v>528</v>
      </c>
      <c r="DR36" s="804"/>
      <c r="DS36" s="804"/>
      <c r="DT36" s="804"/>
      <c r="DU36" s="805"/>
      <c r="DV36" s="806"/>
      <c r="DW36" s="807"/>
      <c r="DX36" s="807"/>
      <c r="DY36" s="807"/>
      <c r="DZ36" s="808"/>
      <c r="EA36" s="226"/>
    </row>
    <row r="37" spans="1:131" s="227" customFormat="1" ht="26.25" customHeight="1">
      <c r="A37" s="246">
        <v>10</v>
      </c>
      <c r="B37" s="777" t="s">
        <v>411</v>
      </c>
      <c r="C37" s="778"/>
      <c r="D37" s="778"/>
      <c r="E37" s="778"/>
      <c r="F37" s="778"/>
      <c r="G37" s="778"/>
      <c r="H37" s="778"/>
      <c r="I37" s="778"/>
      <c r="J37" s="778"/>
      <c r="K37" s="778"/>
      <c r="L37" s="778"/>
      <c r="M37" s="778"/>
      <c r="N37" s="778"/>
      <c r="O37" s="778"/>
      <c r="P37" s="779"/>
      <c r="Q37" s="780">
        <v>50050</v>
      </c>
      <c r="R37" s="781"/>
      <c r="S37" s="781"/>
      <c r="T37" s="781"/>
      <c r="U37" s="781"/>
      <c r="V37" s="781">
        <v>46899</v>
      </c>
      <c r="W37" s="781"/>
      <c r="X37" s="781"/>
      <c r="Y37" s="781"/>
      <c r="Z37" s="781"/>
      <c r="AA37" s="781">
        <v>3151</v>
      </c>
      <c r="AB37" s="781"/>
      <c r="AC37" s="781"/>
      <c r="AD37" s="781"/>
      <c r="AE37" s="782"/>
      <c r="AF37" s="783">
        <v>7087</v>
      </c>
      <c r="AG37" s="784"/>
      <c r="AH37" s="784"/>
      <c r="AI37" s="784"/>
      <c r="AJ37" s="785"/>
      <c r="AK37" s="852">
        <v>19784</v>
      </c>
      <c r="AL37" s="853"/>
      <c r="AM37" s="853"/>
      <c r="AN37" s="853"/>
      <c r="AO37" s="853"/>
      <c r="AP37" s="853">
        <v>249260</v>
      </c>
      <c r="AQ37" s="853"/>
      <c r="AR37" s="853"/>
      <c r="AS37" s="853"/>
      <c r="AT37" s="853"/>
      <c r="AU37" s="853">
        <v>154790</v>
      </c>
      <c r="AV37" s="853"/>
      <c r="AW37" s="853"/>
      <c r="AX37" s="853"/>
      <c r="AY37" s="853"/>
      <c r="AZ37" s="854" t="s">
        <v>528</v>
      </c>
      <c r="BA37" s="854"/>
      <c r="BB37" s="854"/>
      <c r="BC37" s="854"/>
      <c r="BD37" s="854"/>
      <c r="BE37" s="850" t="s">
        <v>410</v>
      </c>
      <c r="BF37" s="850"/>
      <c r="BG37" s="850"/>
      <c r="BH37" s="850"/>
      <c r="BI37" s="851"/>
      <c r="BJ37" s="232"/>
      <c r="BK37" s="232"/>
      <c r="BL37" s="232"/>
      <c r="BM37" s="232"/>
      <c r="BN37" s="232"/>
      <c r="BO37" s="245"/>
      <c r="BP37" s="245"/>
      <c r="BQ37" s="242">
        <v>31</v>
      </c>
      <c r="BR37" s="243" t="s">
        <v>614</v>
      </c>
      <c r="BS37" s="790" t="s">
        <v>611</v>
      </c>
      <c r="BT37" s="791"/>
      <c r="BU37" s="791"/>
      <c r="BV37" s="791"/>
      <c r="BW37" s="791"/>
      <c r="BX37" s="791"/>
      <c r="BY37" s="791"/>
      <c r="BZ37" s="791"/>
      <c r="CA37" s="791"/>
      <c r="CB37" s="791"/>
      <c r="CC37" s="791"/>
      <c r="CD37" s="791"/>
      <c r="CE37" s="791"/>
      <c r="CF37" s="791"/>
      <c r="CG37" s="792"/>
      <c r="CH37" s="803">
        <v>58</v>
      </c>
      <c r="CI37" s="804"/>
      <c r="CJ37" s="804"/>
      <c r="CK37" s="804"/>
      <c r="CL37" s="805"/>
      <c r="CM37" s="803">
        <v>1465</v>
      </c>
      <c r="CN37" s="804"/>
      <c r="CO37" s="804"/>
      <c r="CP37" s="804"/>
      <c r="CQ37" s="805"/>
      <c r="CR37" s="803">
        <v>253</v>
      </c>
      <c r="CS37" s="804"/>
      <c r="CT37" s="804"/>
      <c r="CU37" s="804"/>
      <c r="CV37" s="805"/>
      <c r="CW37" s="803" t="s">
        <v>528</v>
      </c>
      <c r="CX37" s="804"/>
      <c r="CY37" s="804"/>
      <c r="CZ37" s="804"/>
      <c r="DA37" s="805"/>
      <c r="DB37" s="803" t="s">
        <v>528</v>
      </c>
      <c r="DC37" s="804"/>
      <c r="DD37" s="804"/>
      <c r="DE37" s="804"/>
      <c r="DF37" s="805"/>
      <c r="DG37" s="803" t="s">
        <v>528</v>
      </c>
      <c r="DH37" s="804"/>
      <c r="DI37" s="804"/>
      <c r="DJ37" s="804"/>
      <c r="DK37" s="805"/>
      <c r="DL37" s="803">
        <v>13032</v>
      </c>
      <c r="DM37" s="804"/>
      <c r="DN37" s="804"/>
      <c r="DO37" s="804"/>
      <c r="DP37" s="805"/>
      <c r="DQ37" s="803">
        <v>1303</v>
      </c>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t="s">
        <v>612</v>
      </c>
      <c r="BT38" s="791"/>
      <c r="BU38" s="791"/>
      <c r="BV38" s="791"/>
      <c r="BW38" s="791"/>
      <c r="BX38" s="791"/>
      <c r="BY38" s="791"/>
      <c r="BZ38" s="791"/>
      <c r="CA38" s="791"/>
      <c r="CB38" s="791"/>
      <c r="CC38" s="791"/>
      <c r="CD38" s="791"/>
      <c r="CE38" s="791"/>
      <c r="CF38" s="791"/>
      <c r="CG38" s="792"/>
      <c r="CH38" s="803">
        <v>0</v>
      </c>
      <c r="CI38" s="804"/>
      <c r="CJ38" s="804"/>
      <c r="CK38" s="804"/>
      <c r="CL38" s="805"/>
      <c r="CM38" s="803">
        <v>31</v>
      </c>
      <c r="CN38" s="804"/>
      <c r="CO38" s="804"/>
      <c r="CP38" s="804"/>
      <c r="CQ38" s="805"/>
      <c r="CR38" s="803">
        <v>0</v>
      </c>
      <c r="CS38" s="804"/>
      <c r="CT38" s="804"/>
      <c r="CU38" s="804"/>
      <c r="CV38" s="805"/>
      <c r="CW38" s="803">
        <v>2</v>
      </c>
      <c r="CX38" s="804"/>
      <c r="CY38" s="804"/>
      <c r="CZ38" s="804"/>
      <c r="DA38" s="805"/>
      <c r="DB38" s="803" t="s">
        <v>528</v>
      </c>
      <c r="DC38" s="804"/>
      <c r="DD38" s="804"/>
      <c r="DE38" s="804"/>
      <c r="DF38" s="805"/>
      <c r="DG38" s="803" t="s">
        <v>528</v>
      </c>
      <c r="DH38" s="804"/>
      <c r="DI38" s="804"/>
      <c r="DJ38" s="804"/>
      <c r="DK38" s="805"/>
      <c r="DL38" s="803" t="s">
        <v>528</v>
      </c>
      <c r="DM38" s="804"/>
      <c r="DN38" s="804"/>
      <c r="DO38" s="804"/>
      <c r="DP38" s="805"/>
      <c r="DQ38" s="803" t="s">
        <v>528</v>
      </c>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t="s">
        <v>613</v>
      </c>
      <c r="BT39" s="791"/>
      <c r="BU39" s="791"/>
      <c r="BV39" s="791"/>
      <c r="BW39" s="791"/>
      <c r="BX39" s="791"/>
      <c r="BY39" s="791"/>
      <c r="BZ39" s="791"/>
      <c r="CA39" s="791"/>
      <c r="CB39" s="791"/>
      <c r="CC39" s="791"/>
      <c r="CD39" s="791"/>
      <c r="CE39" s="791"/>
      <c r="CF39" s="791"/>
      <c r="CG39" s="792"/>
      <c r="CH39" s="803">
        <v>28</v>
      </c>
      <c r="CI39" s="804"/>
      <c r="CJ39" s="804"/>
      <c r="CK39" s="804"/>
      <c r="CL39" s="805"/>
      <c r="CM39" s="803">
        <v>120</v>
      </c>
      <c r="CN39" s="804"/>
      <c r="CO39" s="804"/>
      <c r="CP39" s="804"/>
      <c r="CQ39" s="805"/>
      <c r="CR39" s="803">
        <v>0</v>
      </c>
      <c r="CS39" s="804"/>
      <c r="CT39" s="804"/>
      <c r="CU39" s="804"/>
      <c r="CV39" s="805"/>
      <c r="CW39" s="803">
        <v>6</v>
      </c>
      <c r="CX39" s="804"/>
      <c r="CY39" s="804"/>
      <c r="CZ39" s="804"/>
      <c r="DA39" s="805"/>
      <c r="DB39" s="803" t="s">
        <v>528</v>
      </c>
      <c r="DC39" s="804"/>
      <c r="DD39" s="804"/>
      <c r="DE39" s="804"/>
      <c r="DF39" s="805"/>
      <c r="DG39" s="803" t="s">
        <v>528</v>
      </c>
      <c r="DH39" s="804"/>
      <c r="DI39" s="804"/>
      <c r="DJ39" s="804"/>
      <c r="DK39" s="805"/>
      <c r="DL39" s="803" t="s">
        <v>528</v>
      </c>
      <c r="DM39" s="804"/>
      <c r="DN39" s="804"/>
      <c r="DO39" s="804"/>
      <c r="DP39" s="805"/>
      <c r="DQ39" s="803" t="s">
        <v>528</v>
      </c>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388</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30820</v>
      </c>
      <c r="AG63" s="864"/>
      <c r="AH63" s="864"/>
      <c r="AI63" s="864"/>
      <c r="AJ63" s="865"/>
      <c r="AK63" s="866"/>
      <c r="AL63" s="861"/>
      <c r="AM63" s="861"/>
      <c r="AN63" s="861"/>
      <c r="AO63" s="861"/>
      <c r="AP63" s="864">
        <v>634959</v>
      </c>
      <c r="AQ63" s="864"/>
      <c r="AR63" s="864"/>
      <c r="AS63" s="864"/>
      <c r="AT63" s="864"/>
      <c r="AU63" s="864">
        <v>200947</v>
      </c>
      <c r="AV63" s="864"/>
      <c r="AW63" s="864"/>
      <c r="AX63" s="864"/>
      <c r="AY63" s="864"/>
      <c r="AZ63" s="868"/>
      <c r="BA63" s="868"/>
      <c r="BB63" s="868"/>
      <c r="BC63" s="868"/>
      <c r="BD63" s="868"/>
      <c r="BE63" s="869"/>
      <c r="BF63" s="869"/>
      <c r="BG63" s="869"/>
      <c r="BH63" s="869"/>
      <c r="BI63" s="870"/>
      <c r="BJ63" s="871" t="s">
        <v>414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416</v>
      </c>
      <c r="B66" s="763"/>
      <c r="C66" s="763"/>
      <c r="D66" s="763"/>
      <c r="E66" s="763"/>
      <c r="F66" s="763"/>
      <c r="G66" s="763"/>
      <c r="H66" s="763"/>
      <c r="I66" s="763"/>
      <c r="J66" s="763"/>
      <c r="K66" s="763"/>
      <c r="L66" s="763"/>
      <c r="M66" s="763"/>
      <c r="N66" s="763"/>
      <c r="O66" s="763"/>
      <c r="P66" s="764"/>
      <c r="Q66" s="739" t="s">
        <v>417</v>
      </c>
      <c r="R66" s="740"/>
      <c r="S66" s="740"/>
      <c r="T66" s="740"/>
      <c r="U66" s="741"/>
      <c r="V66" s="739" t="s">
        <v>393</v>
      </c>
      <c r="W66" s="740"/>
      <c r="X66" s="740"/>
      <c r="Y66" s="740"/>
      <c r="Z66" s="741"/>
      <c r="AA66" s="739" t="s">
        <v>418</v>
      </c>
      <c r="AB66" s="740"/>
      <c r="AC66" s="740"/>
      <c r="AD66" s="740"/>
      <c r="AE66" s="741"/>
      <c r="AF66" s="874" t="s">
        <v>419</v>
      </c>
      <c r="AG66" s="835"/>
      <c r="AH66" s="835"/>
      <c r="AI66" s="835"/>
      <c r="AJ66" s="875"/>
      <c r="AK66" s="739" t="s">
        <v>420</v>
      </c>
      <c r="AL66" s="763"/>
      <c r="AM66" s="763"/>
      <c r="AN66" s="763"/>
      <c r="AO66" s="764"/>
      <c r="AP66" s="739" t="s">
        <v>421</v>
      </c>
      <c r="AQ66" s="740"/>
      <c r="AR66" s="740"/>
      <c r="AS66" s="740"/>
      <c r="AT66" s="741"/>
      <c r="AU66" s="739" t="s">
        <v>422</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22845</v>
      </c>
      <c r="R68" s="888"/>
      <c r="S68" s="888"/>
      <c r="T68" s="888"/>
      <c r="U68" s="888"/>
      <c r="V68" s="888">
        <v>22845</v>
      </c>
      <c r="W68" s="888"/>
      <c r="X68" s="888"/>
      <c r="Y68" s="888"/>
      <c r="Z68" s="888"/>
      <c r="AA68" s="888" t="s">
        <v>528</v>
      </c>
      <c r="AB68" s="888"/>
      <c r="AC68" s="888"/>
      <c r="AD68" s="888"/>
      <c r="AE68" s="888"/>
      <c r="AF68" s="888" t="s">
        <v>528</v>
      </c>
      <c r="AG68" s="888"/>
      <c r="AH68" s="888"/>
      <c r="AI68" s="888"/>
      <c r="AJ68" s="888"/>
      <c r="AK68" s="888">
        <v>9273</v>
      </c>
      <c r="AL68" s="888"/>
      <c r="AM68" s="888"/>
      <c r="AN68" s="888"/>
      <c r="AO68" s="888"/>
      <c r="AP68" s="888" t="s">
        <v>528</v>
      </c>
      <c r="AQ68" s="888"/>
      <c r="AR68" s="888"/>
      <c r="AS68" s="888"/>
      <c r="AT68" s="888"/>
      <c r="AU68" s="888" t="s">
        <v>528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80</v>
      </c>
      <c r="R69" s="853"/>
      <c r="S69" s="853"/>
      <c r="T69" s="853"/>
      <c r="U69" s="853"/>
      <c r="V69" s="853">
        <v>56</v>
      </c>
      <c r="W69" s="853"/>
      <c r="X69" s="853"/>
      <c r="Y69" s="853"/>
      <c r="Z69" s="853"/>
      <c r="AA69" s="853">
        <v>24</v>
      </c>
      <c r="AB69" s="853"/>
      <c r="AC69" s="853"/>
      <c r="AD69" s="853"/>
      <c r="AE69" s="853"/>
      <c r="AF69" s="853">
        <v>24</v>
      </c>
      <c r="AG69" s="853"/>
      <c r="AH69" s="853"/>
      <c r="AI69" s="853"/>
      <c r="AJ69" s="853"/>
      <c r="AK69" s="853" t="s">
        <v>528</v>
      </c>
      <c r="AL69" s="853"/>
      <c r="AM69" s="853"/>
      <c r="AN69" s="853"/>
      <c r="AO69" s="853"/>
      <c r="AP69" s="853" t="s">
        <v>528</v>
      </c>
      <c r="AQ69" s="853"/>
      <c r="AR69" s="853"/>
      <c r="AS69" s="853"/>
      <c r="AT69" s="853"/>
      <c r="AU69" s="853" t="s">
        <v>528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575</v>
      </c>
      <c r="C70" s="896"/>
      <c r="D70" s="896"/>
      <c r="E70" s="896"/>
      <c r="F70" s="896"/>
      <c r="G70" s="896"/>
      <c r="H70" s="896"/>
      <c r="I70" s="896"/>
      <c r="J70" s="896"/>
      <c r="K70" s="896"/>
      <c r="L70" s="896"/>
      <c r="M70" s="896"/>
      <c r="N70" s="896"/>
      <c r="O70" s="896"/>
      <c r="P70" s="897"/>
      <c r="Q70" s="898">
        <v>860591</v>
      </c>
      <c r="R70" s="853"/>
      <c r="S70" s="853"/>
      <c r="T70" s="853"/>
      <c r="U70" s="853"/>
      <c r="V70" s="853">
        <v>837208</v>
      </c>
      <c r="W70" s="853"/>
      <c r="X70" s="853"/>
      <c r="Y70" s="853"/>
      <c r="Z70" s="853"/>
      <c r="AA70" s="853">
        <v>23</v>
      </c>
      <c r="AB70" s="853"/>
      <c r="AC70" s="853"/>
      <c r="AD70" s="853"/>
      <c r="AE70" s="853"/>
      <c r="AF70" s="853">
        <v>23</v>
      </c>
      <c r="AG70" s="853"/>
      <c r="AH70" s="853"/>
      <c r="AI70" s="853"/>
      <c r="AJ70" s="853"/>
      <c r="AK70" s="853">
        <v>8839</v>
      </c>
      <c r="AL70" s="853"/>
      <c r="AM70" s="853"/>
      <c r="AN70" s="853"/>
      <c r="AO70" s="853"/>
      <c r="AP70" s="853" t="s">
        <v>528</v>
      </c>
      <c r="AQ70" s="853"/>
      <c r="AR70" s="853"/>
      <c r="AS70" s="853"/>
      <c r="AT70" s="853"/>
      <c r="AU70" s="853" t="s">
        <v>528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576</v>
      </c>
      <c r="C71" s="896"/>
      <c r="D71" s="896"/>
      <c r="E71" s="896"/>
      <c r="F71" s="896"/>
      <c r="G71" s="896"/>
      <c r="H71" s="896"/>
      <c r="I71" s="896"/>
      <c r="J71" s="896"/>
      <c r="K71" s="896"/>
      <c r="L71" s="896"/>
      <c r="M71" s="896"/>
      <c r="N71" s="896"/>
      <c r="O71" s="896"/>
      <c r="P71" s="897"/>
      <c r="Q71" s="898" t="s">
        <v>528</v>
      </c>
      <c r="R71" s="853"/>
      <c r="S71" s="853"/>
      <c r="T71" s="853"/>
      <c r="U71" s="853"/>
      <c r="V71" s="853" t="s">
        <v>528</v>
      </c>
      <c r="W71" s="853"/>
      <c r="X71" s="853"/>
      <c r="Y71" s="853"/>
      <c r="Z71" s="853"/>
      <c r="AA71" s="853" t="s">
        <v>528</v>
      </c>
      <c r="AB71" s="853"/>
      <c r="AC71" s="853"/>
      <c r="AD71" s="853"/>
      <c r="AE71" s="853"/>
      <c r="AF71" s="853">
        <v>1768</v>
      </c>
      <c r="AG71" s="853"/>
      <c r="AH71" s="853"/>
      <c r="AI71" s="853"/>
      <c r="AJ71" s="853"/>
      <c r="AK71" s="853" t="s">
        <v>528</v>
      </c>
      <c r="AL71" s="853"/>
      <c r="AM71" s="853"/>
      <c r="AN71" s="853"/>
      <c r="AO71" s="853"/>
      <c r="AP71" s="853">
        <v>15973</v>
      </c>
      <c r="AQ71" s="853"/>
      <c r="AR71" s="853"/>
      <c r="AS71" s="853"/>
      <c r="AT71" s="853"/>
      <c r="AU71" s="853" t="s">
        <v>528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388</v>
      </c>
      <c r="B88" s="812" t="s">
        <v>423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1815</v>
      </c>
      <c r="AG88" s="864"/>
      <c r="AH88" s="864"/>
      <c r="AI88" s="864"/>
      <c r="AJ88" s="864"/>
      <c r="AK88" s="861"/>
      <c r="AL88" s="861"/>
      <c r="AM88" s="861"/>
      <c r="AN88" s="861"/>
      <c r="AO88" s="861"/>
      <c r="AP88" s="864">
        <v>15973</v>
      </c>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424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11461</v>
      </c>
      <c r="CS102" s="872"/>
      <c r="CT102" s="872"/>
      <c r="CU102" s="872"/>
      <c r="CV102" s="915"/>
      <c r="CW102" s="914">
        <v>2884</v>
      </c>
      <c r="CX102" s="872"/>
      <c r="CY102" s="872"/>
      <c r="CZ102" s="872"/>
      <c r="DA102" s="915"/>
      <c r="DB102" s="914">
        <v>585</v>
      </c>
      <c r="DC102" s="872"/>
      <c r="DD102" s="872"/>
      <c r="DE102" s="872"/>
      <c r="DF102" s="915"/>
      <c r="DG102" s="914" t="s">
        <v>528</v>
      </c>
      <c r="DH102" s="872"/>
      <c r="DI102" s="872"/>
      <c r="DJ102" s="872"/>
      <c r="DK102" s="915"/>
      <c r="DL102" s="914">
        <v>13032</v>
      </c>
      <c r="DM102" s="872"/>
      <c r="DN102" s="872"/>
      <c r="DO102" s="872"/>
      <c r="DP102" s="915"/>
      <c r="DQ102" s="914">
        <v>1303</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432</v>
      </c>
      <c r="AB109" s="917"/>
      <c r="AC109" s="917"/>
      <c r="AD109" s="917"/>
      <c r="AE109" s="918"/>
      <c r="AF109" s="916" t="s">
        <v>303</v>
      </c>
      <c r="AG109" s="917"/>
      <c r="AH109" s="917"/>
      <c r="AI109" s="917"/>
      <c r="AJ109" s="918"/>
      <c r="AK109" s="916" t="s">
        <v>302</v>
      </c>
      <c r="AL109" s="917"/>
      <c r="AM109" s="917"/>
      <c r="AN109" s="917"/>
      <c r="AO109" s="918"/>
      <c r="AP109" s="916" t="s">
        <v>433</v>
      </c>
      <c r="AQ109" s="917"/>
      <c r="AR109" s="917"/>
      <c r="AS109" s="917"/>
      <c r="AT109" s="919"/>
      <c r="AU109" s="936" t="s">
        <v>431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432</v>
      </c>
      <c r="BR109" s="917"/>
      <c r="BS109" s="917"/>
      <c r="BT109" s="917"/>
      <c r="BU109" s="918"/>
      <c r="BV109" s="916" t="s">
        <v>303</v>
      </c>
      <c r="BW109" s="917"/>
      <c r="BX109" s="917"/>
      <c r="BY109" s="917"/>
      <c r="BZ109" s="918"/>
      <c r="CA109" s="916" t="s">
        <v>302</v>
      </c>
      <c r="CB109" s="917"/>
      <c r="CC109" s="917"/>
      <c r="CD109" s="917"/>
      <c r="CE109" s="918"/>
      <c r="CF109" s="937" t="s">
        <v>433</v>
      </c>
      <c r="CG109" s="937"/>
      <c r="CH109" s="937"/>
      <c r="CI109" s="937"/>
      <c r="CJ109" s="937"/>
      <c r="CK109" s="916" t="s">
        <v>434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432</v>
      </c>
      <c r="DH109" s="917"/>
      <c r="DI109" s="917"/>
      <c r="DJ109" s="917"/>
      <c r="DK109" s="918"/>
      <c r="DL109" s="916" t="s">
        <v>303</v>
      </c>
      <c r="DM109" s="917"/>
      <c r="DN109" s="917"/>
      <c r="DO109" s="917"/>
      <c r="DP109" s="918"/>
      <c r="DQ109" s="916" t="s">
        <v>302</v>
      </c>
      <c r="DR109" s="917"/>
      <c r="DS109" s="917"/>
      <c r="DT109" s="917"/>
      <c r="DU109" s="918"/>
      <c r="DV109" s="916" t="s">
        <v>433</v>
      </c>
      <c r="DW109" s="917"/>
      <c r="DX109" s="917"/>
      <c r="DY109" s="917"/>
      <c r="DZ109" s="919"/>
    </row>
    <row r="110" spans="1:131" s="226" customFormat="1" ht="26.25" customHeight="1">
      <c r="A110" s="920" t="s">
        <v>435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30218851</v>
      </c>
      <c r="AB110" s="924"/>
      <c r="AC110" s="924"/>
      <c r="AD110" s="924"/>
      <c r="AE110" s="925"/>
      <c r="AF110" s="926">
        <v>28062627</v>
      </c>
      <c r="AG110" s="924"/>
      <c r="AH110" s="924"/>
      <c r="AI110" s="924"/>
      <c r="AJ110" s="925"/>
      <c r="AK110" s="926">
        <v>26266230</v>
      </c>
      <c r="AL110" s="924"/>
      <c r="AM110" s="924"/>
      <c r="AN110" s="924"/>
      <c r="AO110" s="925"/>
      <c r="AP110" s="927">
        <v>5.8</v>
      </c>
      <c r="AQ110" s="928"/>
      <c r="AR110" s="928"/>
      <c r="AS110" s="928"/>
      <c r="AT110" s="929"/>
      <c r="AU110" s="930" t="s">
        <v>67</v>
      </c>
      <c r="AV110" s="931"/>
      <c r="AW110" s="931"/>
      <c r="AX110" s="931"/>
      <c r="AY110" s="931"/>
      <c r="AZ110" s="972" t="s">
        <v>436</v>
      </c>
      <c r="BA110" s="921"/>
      <c r="BB110" s="921"/>
      <c r="BC110" s="921"/>
      <c r="BD110" s="921"/>
      <c r="BE110" s="921"/>
      <c r="BF110" s="921"/>
      <c r="BG110" s="921"/>
      <c r="BH110" s="921"/>
      <c r="BI110" s="921"/>
      <c r="BJ110" s="921"/>
      <c r="BK110" s="921"/>
      <c r="BL110" s="921"/>
      <c r="BM110" s="921"/>
      <c r="BN110" s="921"/>
      <c r="BO110" s="921"/>
      <c r="BP110" s="922"/>
      <c r="BQ110" s="958">
        <v>1164043289</v>
      </c>
      <c r="BR110" s="959"/>
      <c r="BS110" s="959"/>
      <c r="BT110" s="959"/>
      <c r="BU110" s="959"/>
      <c r="BV110" s="959">
        <v>1207997083</v>
      </c>
      <c r="BW110" s="959"/>
      <c r="BX110" s="959"/>
      <c r="BY110" s="959"/>
      <c r="BZ110" s="959"/>
      <c r="CA110" s="959">
        <v>1254519967</v>
      </c>
      <c r="CB110" s="959"/>
      <c r="CC110" s="959"/>
      <c r="CD110" s="959"/>
      <c r="CE110" s="959"/>
      <c r="CF110" s="973">
        <v>278.10000000000002</v>
      </c>
      <c r="CG110" s="974"/>
      <c r="CH110" s="974"/>
      <c r="CI110" s="974"/>
      <c r="CJ110" s="974"/>
      <c r="CK110" s="975" t="s">
        <v>437</v>
      </c>
      <c r="CL110" s="976"/>
      <c r="CM110" s="955" t="s">
        <v>438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9021603</v>
      </c>
      <c r="DH110" s="959"/>
      <c r="DI110" s="959"/>
      <c r="DJ110" s="959"/>
      <c r="DK110" s="959"/>
      <c r="DL110" s="959">
        <v>8039383</v>
      </c>
      <c r="DM110" s="959"/>
      <c r="DN110" s="959"/>
      <c r="DO110" s="959"/>
      <c r="DP110" s="959"/>
      <c r="DQ110" s="959">
        <v>7068276</v>
      </c>
      <c r="DR110" s="959"/>
      <c r="DS110" s="959"/>
      <c r="DT110" s="959"/>
      <c r="DU110" s="959"/>
      <c r="DV110" s="960">
        <v>1.6</v>
      </c>
      <c r="DW110" s="960"/>
      <c r="DX110" s="960"/>
      <c r="DY110" s="960"/>
      <c r="DZ110" s="961"/>
    </row>
    <row r="111" spans="1:131" s="226" customFormat="1" ht="26.25" customHeight="1">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1338920</v>
      </c>
      <c r="AB111" s="966"/>
      <c r="AC111" s="966"/>
      <c r="AD111" s="966"/>
      <c r="AE111" s="967"/>
      <c r="AF111" s="968" t="s">
        <v>240</v>
      </c>
      <c r="AG111" s="966"/>
      <c r="AH111" s="966"/>
      <c r="AI111" s="966"/>
      <c r="AJ111" s="967"/>
      <c r="AK111" s="968" t="s">
        <v>240</v>
      </c>
      <c r="AL111" s="966"/>
      <c r="AM111" s="966"/>
      <c r="AN111" s="966"/>
      <c r="AO111" s="967"/>
      <c r="AP111" s="969" t="s">
        <v>240</v>
      </c>
      <c r="AQ111" s="970"/>
      <c r="AR111" s="970"/>
      <c r="AS111" s="970"/>
      <c r="AT111" s="971"/>
      <c r="AU111" s="932"/>
      <c r="AV111" s="933"/>
      <c r="AW111" s="933"/>
      <c r="AX111" s="933"/>
      <c r="AY111" s="933"/>
      <c r="AZ111" s="981" t="s">
        <v>440</v>
      </c>
      <c r="BA111" s="982"/>
      <c r="BB111" s="982"/>
      <c r="BC111" s="982"/>
      <c r="BD111" s="982"/>
      <c r="BE111" s="982"/>
      <c r="BF111" s="982"/>
      <c r="BG111" s="982"/>
      <c r="BH111" s="982"/>
      <c r="BI111" s="982"/>
      <c r="BJ111" s="982"/>
      <c r="BK111" s="982"/>
      <c r="BL111" s="982"/>
      <c r="BM111" s="982"/>
      <c r="BN111" s="982"/>
      <c r="BO111" s="982"/>
      <c r="BP111" s="983"/>
      <c r="BQ111" s="951">
        <v>9021603</v>
      </c>
      <c r="BR111" s="952"/>
      <c r="BS111" s="952"/>
      <c r="BT111" s="952"/>
      <c r="BU111" s="952"/>
      <c r="BV111" s="952">
        <v>8039383</v>
      </c>
      <c r="BW111" s="952"/>
      <c r="BX111" s="952"/>
      <c r="BY111" s="952"/>
      <c r="BZ111" s="952"/>
      <c r="CA111" s="952">
        <v>7068276</v>
      </c>
      <c r="CB111" s="952"/>
      <c r="CC111" s="952"/>
      <c r="CD111" s="952"/>
      <c r="CE111" s="952"/>
      <c r="CF111" s="946">
        <v>1.6</v>
      </c>
      <c r="CG111" s="947"/>
      <c r="CH111" s="947"/>
      <c r="CI111" s="947"/>
      <c r="CJ111" s="947"/>
      <c r="CK111" s="977"/>
      <c r="CL111" s="978"/>
      <c r="CM111" s="948" t="s">
        <v>441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240</v>
      </c>
      <c r="DH111" s="952"/>
      <c r="DI111" s="952"/>
      <c r="DJ111" s="952"/>
      <c r="DK111" s="952"/>
      <c r="DL111" s="952" t="s">
        <v>240</v>
      </c>
      <c r="DM111" s="952"/>
      <c r="DN111" s="952"/>
      <c r="DO111" s="952"/>
      <c r="DP111" s="952"/>
      <c r="DQ111" s="952" t="s">
        <v>240</v>
      </c>
      <c r="DR111" s="952"/>
      <c r="DS111" s="952"/>
      <c r="DT111" s="952"/>
      <c r="DU111" s="952"/>
      <c r="DV111" s="953" t="s">
        <v>240</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41522637</v>
      </c>
      <c r="AB112" s="991"/>
      <c r="AC112" s="991"/>
      <c r="AD112" s="991"/>
      <c r="AE112" s="992"/>
      <c r="AF112" s="993">
        <v>42068519</v>
      </c>
      <c r="AG112" s="991"/>
      <c r="AH112" s="991"/>
      <c r="AI112" s="991"/>
      <c r="AJ112" s="992"/>
      <c r="AK112" s="993">
        <v>42254306</v>
      </c>
      <c r="AL112" s="991"/>
      <c r="AM112" s="991"/>
      <c r="AN112" s="991"/>
      <c r="AO112" s="992"/>
      <c r="AP112" s="994">
        <v>9.4</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244693871</v>
      </c>
      <c r="BR112" s="952"/>
      <c r="BS112" s="952"/>
      <c r="BT112" s="952"/>
      <c r="BU112" s="952"/>
      <c r="BV112" s="952">
        <v>225257764</v>
      </c>
      <c r="BW112" s="952"/>
      <c r="BX112" s="952"/>
      <c r="BY112" s="952"/>
      <c r="BZ112" s="952"/>
      <c r="CA112" s="952">
        <v>209946818</v>
      </c>
      <c r="CB112" s="952"/>
      <c r="CC112" s="952"/>
      <c r="CD112" s="952"/>
      <c r="CE112" s="952"/>
      <c r="CF112" s="946">
        <v>46.5</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240</v>
      </c>
      <c r="DH112" s="952"/>
      <c r="DI112" s="952"/>
      <c r="DJ112" s="952"/>
      <c r="DK112" s="952"/>
      <c r="DL112" s="952" t="s">
        <v>240</v>
      </c>
      <c r="DM112" s="952"/>
      <c r="DN112" s="952"/>
      <c r="DO112" s="952"/>
      <c r="DP112" s="952"/>
      <c r="DQ112" s="952" t="s">
        <v>240</v>
      </c>
      <c r="DR112" s="952"/>
      <c r="DS112" s="952"/>
      <c r="DT112" s="952"/>
      <c r="DU112" s="952"/>
      <c r="DV112" s="953" t="s">
        <v>240</v>
      </c>
      <c r="DW112" s="953"/>
      <c r="DX112" s="953"/>
      <c r="DY112" s="953"/>
      <c r="DZ112" s="954"/>
    </row>
    <row r="113" spans="1:130" s="226" customFormat="1" ht="26.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22258621</v>
      </c>
      <c r="AB113" s="966"/>
      <c r="AC113" s="966"/>
      <c r="AD113" s="966"/>
      <c r="AE113" s="967"/>
      <c r="AF113" s="968">
        <v>20829136</v>
      </c>
      <c r="AG113" s="966"/>
      <c r="AH113" s="966"/>
      <c r="AI113" s="966"/>
      <c r="AJ113" s="967"/>
      <c r="AK113" s="968">
        <v>19217902</v>
      </c>
      <c r="AL113" s="966"/>
      <c r="AM113" s="966"/>
      <c r="AN113" s="966"/>
      <c r="AO113" s="967"/>
      <c r="AP113" s="969">
        <v>4.3</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t="s">
        <v>240</v>
      </c>
      <c r="BR113" s="952"/>
      <c r="BS113" s="952"/>
      <c r="BT113" s="952"/>
      <c r="BU113" s="952"/>
      <c r="BV113" s="952" t="s">
        <v>240</v>
      </c>
      <c r="BW113" s="952"/>
      <c r="BX113" s="952"/>
      <c r="BY113" s="952"/>
      <c r="BZ113" s="952"/>
      <c r="CA113" s="952" t="s">
        <v>240</v>
      </c>
      <c r="CB113" s="952"/>
      <c r="CC113" s="952"/>
      <c r="CD113" s="952"/>
      <c r="CE113" s="952"/>
      <c r="CF113" s="946" t="s">
        <v>240</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240</v>
      </c>
      <c r="DH113" s="991"/>
      <c r="DI113" s="991"/>
      <c r="DJ113" s="991"/>
      <c r="DK113" s="992"/>
      <c r="DL113" s="993" t="s">
        <v>240</v>
      </c>
      <c r="DM113" s="991"/>
      <c r="DN113" s="991"/>
      <c r="DO113" s="991"/>
      <c r="DP113" s="992"/>
      <c r="DQ113" s="993" t="s">
        <v>240</v>
      </c>
      <c r="DR113" s="991"/>
      <c r="DS113" s="991"/>
      <c r="DT113" s="991"/>
      <c r="DU113" s="992"/>
      <c r="DV113" s="994" t="s">
        <v>240</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240</v>
      </c>
      <c r="AB114" s="991"/>
      <c r="AC114" s="991"/>
      <c r="AD114" s="991"/>
      <c r="AE114" s="992"/>
      <c r="AF114" s="993" t="s">
        <v>240</v>
      </c>
      <c r="AG114" s="991"/>
      <c r="AH114" s="991"/>
      <c r="AI114" s="991"/>
      <c r="AJ114" s="992"/>
      <c r="AK114" s="993" t="s">
        <v>240</v>
      </c>
      <c r="AL114" s="991"/>
      <c r="AM114" s="991"/>
      <c r="AN114" s="991"/>
      <c r="AO114" s="992"/>
      <c r="AP114" s="994" t="s">
        <v>240</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76493050</v>
      </c>
      <c r="BR114" s="952"/>
      <c r="BS114" s="952"/>
      <c r="BT114" s="952"/>
      <c r="BU114" s="952"/>
      <c r="BV114" s="952">
        <v>75071727</v>
      </c>
      <c r="BW114" s="952"/>
      <c r="BX114" s="952"/>
      <c r="BY114" s="952"/>
      <c r="BZ114" s="952"/>
      <c r="CA114" s="952">
        <v>131011900</v>
      </c>
      <c r="CB114" s="952"/>
      <c r="CC114" s="952"/>
      <c r="CD114" s="952"/>
      <c r="CE114" s="952"/>
      <c r="CF114" s="946">
        <v>29</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240</v>
      </c>
      <c r="DH114" s="991"/>
      <c r="DI114" s="991"/>
      <c r="DJ114" s="991"/>
      <c r="DK114" s="992"/>
      <c r="DL114" s="993" t="s">
        <v>240</v>
      </c>
      <c r="DM114" s="991"/>
      <c r="DN114" s="991"/>
      <c r="DO114" s="991"/>
      <c r="DP114" s="992"/>
      <c r="DQ114" s="993" t="s">
        <v>240</v>
      </c>
      <c r="DR114" s="991"/>
      <c r="DS114" s="991"/>
      <c r="DT114" s="991"/>
      <c r="DU114" s="992"/>
      <c r="DV114" s="994" t="s">
        <v>240</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293432</v>
      </c>
      <c r="AB115" s="966"/>
      <c r="AC115" s="966"/>
      <c r="AD115" s="966"/>
      <c r="AE115" s="967"/>
      <c r="AF115" s="968">
        <v>338767</v>
      </c>
      <c r="AG115" s="966"/>
      <c r="AH115" s="966"/>
      <c r="AI115" s="966"/>
      <c r="AJ115" s="967"/>
      <c r="AK115" s="968">
        <v>281783</v>
      </c>
      <c r="AL115" s="966"/>
      <c r="AM115" s="966"/>
      <c r="AN115" s="966"/>
      <c r="AO115" s="967"/>
      <c r="AP115" s="969">
        <v>0.1</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v>1916845</v>
      </c>
      <c r="BR115" s="952"/>
      <c r="BS115" s="952"/>
      <c r="BT115" s="952"/>
      <c r="BU115" s="952"/>
      <c r="BV115" s="952">
        <v>1745544</v>
      </c>
      <c r="BW115" s="952"/>
      <c r="BX115" s="952"/>
      <c r="BY115" s="952"/>
      <c r="BZ115" s="952"/>
      <c r="CA115" s="952">
        <v>1569543</v>
      </c>
      <c r="CB115" s="952"/>
      <c r="CC115" s="952"/>
      <c r="CD115" s="952"/>
      <c r="CE115" s="952"/>
      <c r="CF115" s="946">
        <v>0.3</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240</v>
      </c>
      <c r="DH115" s="991"/>
      <c r="DI115" s="991"/>
      <c r="DJ115" s="991"/>
      <c r="DK115" s="992"/>
      <c r="DL115" s="993" t="s">
        <v>240</v>
      </c>
      <c r="DM115" s="991"/>
      <c r="DN115" s="991"/>
      <c r="DO115" s="991"/>
      <c r="DP115" s="992"/>
      <c r="DQ115" s="993" t="s">
        <v>240</v>
      </c>
      <c r="DR115" s="991"/>
      <c r="DS115" s="991"/>
      <c r="DT115" s="991"/>
      <c r="DU115" s="992"/>
      <c r="DV115" s="994" t="s">
        <v>240</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240</v>
      </c>
      <c r="AB116" s="991"/>
      <c r="AC116" s="991"/>
      <c r="AD116" s="991"/>
      <c r="AE116" s="992"/>
      <c r="AF116" s="993" t="s">
        <v>240</v>
      </c>
      <c r="AG116" s="991"/>
      <c r="AH116" s="991"/>
      <c r="AI116" s="991"/>
      <c r="AJ116" s="992"/>
      <c r="AK116" s="993" t="s">
        <v>240</v>
      </c>
      <c r="AL116" s="991"/>
      <c r="AM116" s="991"/>
      <c r="AN116" s="991"/>
      <c r="AO116" s="992"/>
      <c r="AP116" s="994" t="s">
        <v>240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240</v>
      </c>
      <c r="BR116" s="952"/>
      <c r="BS116" s="952"/>
      <c r="BT116" s="952"/>
      <c r="BU116" s="952"/>
      <c r="BV116" s="952" t="s">
        <v>240</v>
      </c>
      <c r="BW116" s="952"/>
      <c r="BX116" s="952"/>
      <c r="BY116" s="952"/>
      <c r="BZ116" s="952"/>
      <c r="CA116" s="952" t="s">
        <v>240</v>
      </c>
      <c r="CB116" s="952"/>
      <c r="CC116" s="952"/>
      <c r="CD116" s="952"/>
      <c r="CE116" s="952"/>
      <c r="CF116" s="946" t="s">
        <v>240</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240</v>
      </c>
      <c r="DH116" s="991"/>
      <c r="DI116" s="991"/>
      <c r="DJ116" s="991"/>
      <c r="DK116" s="992"/>
      <c r="DL116" s="993" t="s">
        <v>240</v>
      </c>
      <c r="DM116" s="991"/>
      <c r="DN116" s="991"/>
      <c r="DO116" s="991"/>
      <c r="DP116" s="992"/>
      <c r="DQ116" s="993" t="s">
        <v>240</v>
      </c>
      <c r="DR116" s="991"/>
      <c r="DS116" s="991"/>
      <c r="DT116" s="991"/>
      <c r="DU116" s="992"/>
      <c r="DV116" s="994" t="s">
        <v>240</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95632461</v>
      </c>
      <c r="AB117" s="1009"/>
      <c r="AC117" s="1009"/>
      <c r="AD117" s="1009"/>
      <c r="AE117" s="1010"/>
      <c r="AF117" s="1011">
        <v>91299049</v>
      </c>
      <c r="AG117" s="1009"/>
      <c r="AH117" s="1009"/>
      <c r="AI117" s="1009"/>
      <c r="AJ117" s="1010"/>
      <c r="AK117" s="1011">
        <v>88020221</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240</v>
      </c>
      <c r="BR117" s="952"/>
      <c r="BS117" s="952"/>
      <c r="BT117" s="952"/>
      <c r="BU117" s="952"/>
      <c r="BV117" s="952" t="s">
        <v>240</v>
      </c>
      <c r="BW117" s="952"/>
      <c r="BX117" s="952"/>
      <c r="BY117" s="952"/>
      <c r="BZ117" s="952"/>
      <c r="CA117" s="952" t="s">
        <v>240</v>
      </c>
      <c r="CB117" s="952"/>
      <c r="CC117" s="952"/>
      <c r="CD117" s="952"/>
      <c r="CE117" s="952"/>
      <c r="CF117" s="946" t="s">
        <v>240</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240</v>
      </c>
      <c r="DH117" s="991"/>
      <c r="DI117" s="991"/>
      <c r="DJ117" s="991"/>
      <c r="DK117" s="992"/>
      <c r="DL117" s="993" t="s">
        <v>240</v>
      </c>
      <c r="DM117" s="991"/>
      <c r="DN117" s="991"/>
      <c r="DO117" s="991"/>
      <c r="DP117" s="992"/>
      <c r="DQ117" s="993" t="s">
        <v>240</v>
      </c>
      <c r="DR117" s="991"/>
      <c r="DS117" s="991"/>
      <c r="DT117" s="991"/>
      <c r="DU117" s="992"/>
      <c r="DV117" s="994" t="s">
        <v>240</v>
      </c>
      <c r="DW117" s="995"/>
      <c r="DX117" s="995"/>
      <c r="DY117" s="995"/>
      <c r="DZ117" s="996"/>
    </row>
    <row r="118" spans="1:130" s="226" customFormat="1" ht="26.25" customHeight="1">
      <c r="A118" s="936" t="s">
        <v>434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432</v>
      </c>
      <c r="AB118" s="917"/>
      <c r="AC118" s="917"/>
      <c r="AD118" s="917"/>
      <c r="AE118" s="918"/>
      <c r="AF118" s="916" t="s">
        <v>303</v>
      </c>
      <c r="AG118" s="917"/>
      <c r="AH118" s="917"/>
      <c r="AI118" s="917"/>
      <c r="AJ118" s="918"/>
      <c r="AK118" s="916" t="s">
        <v>302</v>
      </c>
      <c r="AL118" s="917"/>
      <c r="AM118" s="917"/>
      <c r="AN118" s="917"/>
      <c r="AO118" s="918"/>
      <c r="AP118" s="1003" t="s">
        <v>433</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240</v>
      </c>
      <c r="BR118" s="1030"/>
      <c r="BS118" s="1030"/>
      <c r="BT118" s="1030"/>
      <c r="BU118" s="1030"/>
      <c r="BV118" s="1030" t="s">
        <v>240</v>
      </c>
      <c r="BW118" s="1030"/>
      <c r="BX118" s="1030"/>
      <c r="BY118" s="1030"/>
      <c r="BZ118" s="1030"/>
      <c r="CA118" s="1030" t="s">
        <v>240</v>
      </c>
      <c r="CB118" s="1030"/>
      <c r="CC118" s="1030"/>
      <c r="CD118" s="1030"/>
      <c r="CE118" s="1030"/>
      <c r="CF118" s="946" t="s">
        <v>240</v>
      </c>
      <c r="CG118" s="947"/>
      <c r="CH118" s="947"/>
      <c r="CI118" s="947"/>
      <c r="CJ118" s="947"/>
      <c r="CK118" s="977"/>
      <c r="CL118" s="978"/>
      <c r="CM118" s="948" t="s">
        <v>462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240</v>
      </c>
      <c r="DH118" s="991"/>
      <c r="DI118" s="991"/>
      <c r="DJ118" s="991"/>
      <c r="DK118" s="992"/>
      <c r="DL118" s="993" t="s">
        <v>240</v>
      </c>
      <c r="DM118" s="991"/>
      <c r="DN118" s="991"/>
      <c r="DO118" s="991"/>
      <c r="DP118" s="992"/>
      <c r="DQ118" s="993" t="s">
        <v>240</v>
      </c>
      <c r="DR118" s="991"/>
      <c r="DS118" s="991"/>
      <c r="DT118" s="991"/>
      <c r="DU118" s="992"/>
      <c r="DV118" s="994" t="s">
        <v>240</v>
      </c>
      <c r="DW118" s="995"/>
      <c r="DX118" s="995"/>
      <c r="DY118" s="995"/>
      <c r="DZ118" s="996"/>
    </row>
    <row r="119" spans="1:130" s="226" customFormat="1" ht="26.25" customHeight="1">
      <c r="A119" s="1090" t="s">
        <v>437</v>
      </c>
      <c r="B119" s="976"/>
      <c r="C119" s="955" t="s">
        <v>438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293432</v>
      </c>
      <c r="AB119" s="924"/>
      <c r="AC119" s="924"/>
      <c r="AD119" s="924"/>
      <c r="AE119" s="925"/>
      <c r="AF119" s="926">
        <v>338767</v>
      </c>
      <c r="AG119" s="924"/>
      <c r="AH119" s="924"/>
      <c r="AI119" s="924"/>
      <c r="AJ119" s="925"/>
      <c r="AK119" s="926">
        <v>281783</v>
      </c>
      <c r="AL119" s="924"/>
      <c r="AM119" s="924"/>
      <c r="AN119" s="924"/>
      <c r="AO119" s="925"/>
      <c r="AP119" s="927">
        <v>0.1</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463</v>
      </c>
      <c r="BP119" s="1038"/>
      <c r="BQ119" s="1029">
        <v>1496168658</v>
      </c>
      <c r="BR119" s="1030"/>
      <c r="BS119" s="1030"/>
      <c r="BT119" s="1030"/>
      <c r="BU119" s="1030"/>
      <c r="BV119" s="1030">
        <v>1518111501</v>
      </c>
      <c r="BW119" s="1030"/>
      <c r="BX119" s="1030"/>
      <c r="BY119" s="1030"/>
      <c r="BZ119" s="1030"/>
      <c r="CA119" s="1030">
        <v>1604116504</v>
      </c>
      <c r="CB119" s="1030"/>
      <c r="CC119" s="1030"/>
      <c r="CD119" s="1030"/>
      <c r="CE119" s="1030"/>
      <c r="CF119" s="1031"/>
      <c r="CG119" s="1032"/>
      <c r="CH119" s="1032"/>
      <c r="CI119" s="1032"/>
      <c r="CJ119" s="1033"/>
      <c r="CK119" s="979"/>
      <c r="CL119" s="980"/>
      <c r="CM119" s="1034" t="s">
        <v>464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240</v>
      </c>
      <c r="DH119" s="1016"/>
      <c r="DI119" s="1016"/>
      <c r="DJ119" s="1016"/>
      <c r="DK119" s="1017"/>
      <c r="DL119" s="1015" t="s">
        <v>240</v>
      </c>
      <c r="DM119" s="1016"/>
      <c r="DN119" s="1016"/>
      <c r="DO119" s="1016"/>
      <c r="DP119" s="1017"/>
      <c r="DQ119" s="1015" t="s">
        <v>240</v>
      </c>
      <c r="DR119" s="1016"/>
      <c r="DS119" s="1016"/>
      <c r="DT119" s="1016"/>
      <c r="DU119" s="1017"/>
      <c r="DV119" s="1018" t="s">
        <v>240</v>
      </c>
      <c r="DW119" s="1019"/>
      <c r="DX119" s="1019"/>
      <c r="DY119" s="1019"/>
      <c r="DZ119" s="1020"/>
    </row>
    <row r="120" spans="1:130" s="226" customFormat="1" ht="26.25" customHeight="1">
      <c r="A120" s="1091"/>
      <c r="B120" s="978"/>
      <c r="C120" s="948" t="s">
        <v>441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240</v>
      </c>
      <c r="AB120" s="991"/>
      <c r="AC120" s="991"/>
      <c r="AD120" s="991"/>
      <c r="AE120" s="992"/>
      <c r="AF120" s="993" t="s">
        <v>240</v>
      </c>
      <c r="AG120" s="991"/>
      <c r="AH120" s="991"/>
      <c r="AI120" s="991"/>
      <c r="AJ120" s="992"/>
      <c r="AK120" s="993" t="s">
        <v>240</v>
      </c>
      <c r="AL120" s="991"/>
      <c r="AM120" s="991"/>
      <c r="AN120" s="991"/>
      <c r="AO120" s="992"/>
      <c r="AP120" s="994" t="s">
        <v>240</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262474452</v>
      </c>
      <c r="BR120" s="959"/>
      <c r="BS120" s="959"/>
      <c r="BT120" s="959"/>
      <c r="BU120" s="959"/>
      <c r="BV120" s="959">
        <v>271958211</v>
      </c>
      <c r="BW120" s="959"/>
      <c r="BX120" s="959"/>
      <c r="BY120" s="959"/>
      <c r="BZ120" s="959"/>
      <c r="CA120" s="959">
        <v>290860936</v>
      </c>
      <c r="CB120" s="959"/>
      <c r="CC120" s="959"/>
      <c r="CD120" s="959"/>
      <c r="CE120" s="959"/>
      <c r="CF120" s="973">
        <v>64.5</v>
      </c>
      <c r="CG120" s="974"/>
      <c r="CH120" s="974"/>
      <c r="CI120" s="974"/>
      <c r="CJ120" s="974"/>
      <c r="CK120" s="1039" t="s">
        <v>467</v>
      </c>
      <c r="CL120" s="1040"/>
      <c r="CM120" s="1040"/>
      <c r="CN120" s="1040"/>
      <c r="CO120" s="1041"/>
      <c r="CP120" s="1047" t="s">
        <v>468</v>
      </c>
      <c r="CQ120" s="1048"/>
      <c r="CR120" s="1048"/>
      <c r="CS120" s="1048"/>
      <c r="CT120" s="1048"/>
      <c r="CU120" s="1048"/>
      <c r="CV120" s="1048"/>
      <c r="CW120" s="1048"/>
      <c r="CX120" s="1048"/>
      <c r="CY120" s="1048"/>
      <c r="CZ120" s="1048"/>
      <c r="DA120" s="1048"/>
      <c r="DB120" s="1048"/>
      <c r="DC120" s="1048"/>
      <c r="DD120" s="1048"/>
      <c r="DE120" s="1048"/>
      <c r="DF120" s="1049"/>
      <c r="DG120" s="958">
        <v>165879213</v>
      </c>
      <c r="DH120" s="959"/>
      <c r="DI120" s="959"/>
      <c r="DJ120" s="959"/>
      <c r="DK120" s="959"/>
      <c r="DL120" s="959">
        <v>160875960</v>
      </c>
      <c r="DM120" s="959"/>
      <c r="DN120" s="959"/>
      <c r="DO120" s="959"/>
      <c r="DP120" s="959"/>
      <c r="DQ120" s="959">
        <v>154790378</v>
      </c>
      <c r="DR120" s="959"/>
      <c r="DS120" s="959"/>
      <c r="DT120" s="959"/>
      <c r="DU120" s="959"/>
      <c r="DV120" s="960">
        <v>34.299999999999997</v>
      </c>
      <c r="DW120" s="960"/>
      <c r="DX120" s="960"/>
      <c r="DY120" s="960"/>
      <c r="DZ120" s="961"/>
    </row>
    <row r="121" spans="1:130" s="226" customFormat="1" ht="26.25" customHeight="1">
      <c r="A121" s="1091"/>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240</v>
      </c>
      <c r="AB121" s="991"/>
      <c r="AC121" s="991"/>
      <c r="AD121" s="991"/>
      <c r="AE121" s="992"/>
      <c r="AF121" s="993" t="s">
        <v>240</v>
      </c>
      <c r="AG121" s="991"/>
      <c r="AH121" s="991"/>
      <c r="AI121" s="991"/>
      <c r="AJ121" s="992"/>
      <c r="AK121" s="993" t="s">
        <v>240</v>
      </c>
      <c r="AL121" s="991"/>
      <c r="AM121" s="991"/>
      <c r="AN121" s="991"/>
      <c r="AO121" s="992"/>
      <c r="AP121" s="994" t="s">
        <v>240</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v>218699861</v>
      </c>
      <c r="BR121" s="952"/>
      <c r="BS121" s="952"/>
      <c r="BT121" s="952"/>
      <c r="BU121" s="952"/>
      <c r="BV121" s="952">
        <v>224644825</v>
      </c>
      <c r="BW121" s="952"/>
      <c r="BX121" s="952"/>
      <c r="BY121" s="952"/>
      <c r="BZ121" s="952"/>
      <c r="CA121" s="952">
        <v>215577879</v>
      </c>
      <c r="CB121" s="952"/>
      <c r="CC121" s="952"/>
      <c r="CD121" s="952"/>
      <c r="CE121" s="952"/>
      <c r="CF121" s="946">
        <v>47.8</v>
      </c>
      <c r="CG121" s="947"/>
      <c r="CH121" s="947"/>
      <c r="CI121" s="947"/>
      <c r="CJ121" s="947"/>
      <c r="CK121" s="1042"/>
      <c r="CL121" s="1043"/>
      <c r="CM121" s="1043"/>
      <c r="CN121" s="1043"/>
      <c r="CO121" s="1044"/>
      <c r="CP121" s="1052" t="s">
        <v>408</v>
      </c>
      <c r="CQ121" s="1053"/>
      <c r="CR121" s="1053"/>
      <c r="CS121" s="1053"/>
      <c r="CT121" s="1053"/>
      <c r="CU121" s="1053"/>
      <c r="CV121" s="1053"/>
      <c r="CW121" s="1053"/>
      <c r="CX121" s="1053"/>
      <c r="CY121" s="1053"/>
      <c r="CZ121" s="1053"/>
      <c r="DA121" s="1053"/>
      <c r="DB121" s="1053"/>
      <c r="DC121" s="1053"/>
      <c r="DD121" s="1053"/>
      <c r="DE121" s="1053"/>
      <c r="DF121" s="1054"/>
      <c r="DG121" s="951">
        <v>54953283</v>
      </c>
      <c r="DH121" s="952"/>
      <c r="DI121" s="952"/>
      <c r="DJ121" s="952"/>
      <c r="DK121" s="952"/>
      <c r="DL121" s="952">
        <v>42641687</v>
      </c>
      <c r="DM121" s="952"/>
      <c r="DN121" s="952"/>
      <c r="DO121" s="952"/>
      <c r="DP121" s="952"/>
      <c r="DQ121" s="952">
        <v>35207947</v>
      </c>
      <c r="DR121" s="952"/>
      <c r="DS121" s="952"/>
      <c r="DT121" s="952"/>
      <c r="DU121" s="952"/>
      <c r="DV121" s="953">
        <v>7.8</v>
      </c>
      <c r="DW121" s="953"/>
      <c r="DX121" s="953"/>
      <c r="DY121" s="953"/>
      <c r="DZ121" s="954"/>
    </row>
    <row r="122" spans="1:130" s="226" customFormat="1" ht="26.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240</v>
      </c>
      <c r="AB122" s="991"/>
      <c r="AC122" s="991"/>
      <c r="AD122" s="991"/>
      <c r="AE122" s="992"/>
      <c r="AF122" s="993" t="s">
        <v>240</v>
      </c>
      <c r="AG122" s="991"/>
      <c r="AH122" s="991"/>
      <c r="AI122" s="991"/>
      <c r="AJ122" s="992"/>
      <c r="AK122" s="993" t="s">
        <v>240</v>
      </c>
      <c r="AL122" s="991"/>
      <c r="AM122" s="991"/>
      <c r="AN122" s="991"/>
      <c r="AO122" s="992"/>
      <c r="AP122" s="994" t="s">
        <v>240</v>
      </c>
      <c r="AQ122" s="995"/>
      <c r="AR122" s="995"/>
      <c r="AS122" s="995"/>
      <c r="AT122" s="996"/>
      <c r="AU122" s="1024"/>
      <c r="AV122" s="1025"/>
      <c r="AW122" s="1025"/>
      <c r="AX122" s="1025"/>
      <c r="AY122" s="1026"/>
      <c r="AZ122" s="1006" t="s">
        <v>471</v>
      </c>
      <c r="BA122" s="997"/>
      <c r="BB122" s="997"/>
      <c r="BC122" s="997"/>
      <c r="BD122" s="997"/>
      <c r="BE122" s="997"/>
      <c r="BF122" s="997"/>
      <c r="BG122" s="997"/>
      <c r="BH122" s="997"/>
      <c r="BI122" s="997"/>
      <c r="BJ122" s="997"/>
      <c r="BK122" s="997"/>
      <c r="BL122" s="997"/>
      <c r="BM122" s="997"/>
      <c r="BN122" s="997"/>
      <c r="BO122" s="997"/>
      <c r="BP122" s="998"/>
      <c r="BQ122" s="1029">
        <v>774558902</v>
      </c>
      <c r="BR122" s="1030"/>
      <c r="BS122" s="1030"/>
      <c r="BT122" s="1030"/>
      <c r="BU122" s="1030"/>
      <c r="BV122" s="1030">
        <v>790799359</v>
      </c>
      <c r="BW122" s="1030"/>
      <c r="BX122" s="1030"/>
      <c r="BY122" s="1030"/>
      <c r="BZ122" s="1030"/>
      <c r="CA122" s="1030">
        <v>809708221</v>
      </c>
      <c r="CB122" s="1030"/>
      <c r="CC122" s="1030"/>
      <c r="CD122" s="1030"/>
      <c r="CE122" s="1030"/>
      <c r="CF122" s="1050">
        <v>179.5</v>
      </c>
      <c r="CG122" s="1051"/>
      <c r="CH122" s="1051"/>
      <c r="CI122" s="1051"/>
      <c r="CJ122" s="1051"/>
      <c r="CK122" s="1042"/>
      <c r="CL122" s="1043"/>
      <c r="CM122" s="1043"/>
      <c r="CN122" s="1043"/>
      <c r="CO122" s="1044"/>
      <c r="CP122" s="1052" t="s">
        <v>472</v>
      </c>
      <c r="CQ122" s="1053"/>
      <c r="CR122" s="1053"/>
      <c r="CS122" s="1053"/>
      <c r="CT122" s="1053"/>
      <c r="CU122" s="1053"/>
      <c r="CV122" s="1053"/>
      <c r="CW122" s="1053"/>
      <c r="CX122" s="1053"/>
      <c r="CY122" s="1053"/>
      <c r="CZ122" s="1053"/>
      <c r="DA122" s="1053"/>
      <c r="DB122" s="1053"/>
      <c r="DC122" s="1053"/>
      <c r="DD122" s="1053"/>
      <c r="DE122" s="1053"/>
      <c r="DF122" s="1054"/>
      <c r="DG122" s="951">
        <v>12886606</v>
      </c>
      <c r="DH122" s="952"/>
      <c r="DI122" s="952"/>
      <c r="DJ122" s="952"/>
      <c r="DK122" s="952"/>
      <c r="DL122" s="952">
        <v>11720462</v>
      </c>
      <c r="DM122" s="952"/>
      <c r="DN122" s="952"/>
      <c r="DO122" s="952"/>
      <c r="DP122" s="952"/>
      <c r="DQ122" s="952">
        <v>10692669</v>
      </c>
      <c r="DR122" s="952"/>
      <c r="DS122" s="952"/>
      <c r="DT122" s="952"/>
      <c r="DU122" s="952"/>
      <c r="DV122" s="953">
        <v>2.4</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240</v>
      </c>
      <c r="AB123" s="991"/>
      <c r="AC123" s="991"/>
      <c r="AD123" s="991"/>
      <c r="AE123" s="992"/>
      <c r="AF123" s="993" t="s">
        <v>240</v>
      </c>
      <c r="AG123" s="991"/>
      <c r="AH123" s="991"/>
      <c r="AI123" s="991"/>
      <c r="AJ123" s="992"/>
      <c r="AK123" s="993" t="s">
        <v>240</v>
      </c>
      <c r="AL123" s="991"/>
      <c r="AM123" s="991"/>
      <c r="AN123" s="991"/>
      <c r="AO123" s="992"/>
      <c r="AP123" s="994" t="s">
        <v>240</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473</v>
      </c>
      <c r="BP123" s="1038"/>
      <c r="BQ123" s="1097">
        <v>1255733215</v>
      </c>
      <c r="BR123" s="1098"/>
      <c r="BS123" s="1098"/>
      <c r="BT123" s="1098"/>
      <c r="BU123" s="1098"/>
      <c r="BV123" s="1098">
        <v>1287402395</v>
      </c>
      <c r="BW123" s="1098"/>
      <c r="BX123" s="1098"/>
      <c r="BY123" s="1098"/>
      <c r="BZ123" s="1098"/>
      <c r="CA123" s="1098">
        <v>1316147036</v>
      </c>
      <c r="CB123" s="1098"/>
      <c r="CC123" s="1098"/>
      <c r="CD123" s="1098"/>
      <c r="CE123" s="1098"/>
      <c r="CF123" s="1031"/>
      <c r="CG123" s="1032"/>
      <c r="CH123" s="1032"/>
      <c r="CI123" s="1032"/>
      <c r="CJ123" s="1033"/>
      <c r="CK123" s="1042"/>
      <c r="CL123" s="1043"/>
      <c r="CM123" s="1043"/>
      <c r="CN123" s="1043"/>
      <c r="CO123" s="1044"/>
      <c r="CP123" s="1052" t="s">
        <v>474</v>
      </c>
      <c r="CQ123" s="1053"/>
      <c r="CR123" s="1053"/>
      <c r="CS123" s="1053"/>
      <c r="CT123" s="1053"/>
      <c r="CU123" s="1053"/>
      <c r="CV123" s="1053"/>
      <c r="CW123" s="1053"/>
      <c r="CX123" s="1053"/>
      <c r="CY123" s="1053"/>
      <c r="CZ123" s="1053"/>
      <c r="DA123" s="1053"/>
      <c r="DB123" s="1053"/>
      <c r="DC123" s="1053"/>
      <c r="DD123" s="1053"/>
      <c r="DE123" s="1053"/>
      <c r="DF123" s="1054"/>
      <c r="DG123" s="990">
        <v>7163897</v>
      </c>
      <c r="DH123" s="991"/>
      <c r="DI123" s="991"/>
      <c r="DJ123" s="991"/>
      <c r="DK123" s="992"/>
      <c r="DL123" s="993">
        <v>6578095</v>
      </c>
      <c r="DM123" s="991"/>
      <c r="DN123" s="991"/>
      <c r="DO123" s="991"/>
      <c r="DP123" s="992"/>
      <c r="DQ123" s="993">
        <v>6023706</v>
      </c>
      <c r="DR123" s="991"/>
      <c r="DS123" s="991"/>
      <c r="DT123" s="991"/>
      <c r="DU123" s="992"/>
      <c r="DV123" s="994">
        <v>1.3</v>
      </c>
      <c r="DW123" s="995"/>
      <c r="DX123" s="995"/>
      <c r="DY123" s="995"/>
      <c r="DZ123" s="996"/>
    </row>
    <row r="124" spans="1:130" s="226" customFormat="1" ht="26.25" customHeight="1" thickBot="1">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240</v>
      </c>
      <c r="AB124" s="991"/>
      <c r="AC124" s="991"/>
      <c r="AD124" s="991"/>
      <c r="AE124" s="992"/>
      <c r="AF124" s="993" t="s">
        <v>240</v>
      </c>
      <c r="AG124" s="991"/>
      <c r="AH124" s="991"/>
      <c r="AI124" s="991"/>
      <c r="AJ124" s="992"/>
      <c r="AK124" s="993" t="s">
        <v>240</v>
      </c>
      <c r="AL124" s="991"/>
      <c r="AM124" s="991"/>
      <c r="AN124" s="991"/>
      <c r="AO124" s="992"/>
      <c r="AP124" s="994" t="s">
        <v>240</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61.8</v>
      </c>
      <c r="BR124" s="1060"/>
      <c r="BS124" s="1060"/>
      <c r="BT124" s="1060"/>
      <c r="BU124" s="1060"/>
      <c r="BV124" s="1060">
        <v>59</v>
      </c>
      <c r="BW124" s="1060"/>
      <c r="BX124" s="1060"/>
      <c r="BY124" s="1060"/>
      <c r="BZ124" s="1060"/>
      <c r="CA124" s="1060">
        <v>63.8</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v>3810872</v>
      </c>
      <c r="DH124" s="1016"/>
      <c r="DI124" s="1016"/>
      <c r="DJ124" s="1016"/>
      <c r="DK124" s="1017"/>
      <c r="DL124" s="1015">
        <v>3441560</v>
      </c>
      <c r="DM124" s="1016"/>
      <c r="DN124" s="1016"/>
      <c r="DO124" s="1016"/>
      <c r="DP124" s="1017"/>
      <c r="DQ124" s="1015">
        <v>3232118</v>
      </c>
      <c r="DR124" s="1016"/>
      <c r="DS124" s="1016"/>
      <c r="DT124" s="1016"/>
      <c r="DU124" s="1017"/>
      <c r="DV124" s="1018">
        <v>0.7</v>
      </c>
      <c r="DW124" s="1019"/>
      <c r="DX124" s="1019"/>
      <c r="DY124" s="1019"/>
      <c r="DZ124" s="1020"/>
    </row>
    <row r="125" spans="1:130" s="226" customFormat="1" ht="26.25" customHeight="1">
      <c r="A125" s="1091"/>
      <c r="B125" s="978"/>
      <c r="C125" s="948" t="s">
        <v>462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240</v>
      </c>
      <c r="AB125" s="991"/>
      <c r="AC125" s="991"/>
      <c r="AD125" s="991"/>
      <c r="AE125" s="992"/>
      <c r="AF125" s="993" t="s">
        <v>240</v>
      </c>
      <c r="AG125" s="991"/>
      <c r="AH125" s="991"/>
      <c r="AI125" s="991"/>
      <c r="AJ125" s="992"/>
      <c r="AK125" s="993" t="s">
        <v>240</v>
      </c>
      <c r="AL125" s="991"/>
      <c r="AM125" s="991"/>
      <c r="AN125" s="991"/>
      <c r="AO125" s="992"/>
      <c r="AP125" s="994" t="s">
        <v>240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240</v>
      </c>
      <c r="DH125" s="959"/>
      <c r="DI125" s="959"/>
      <c r="DJ125" s="959"/>
      <c r="DK125" s="959"/>
      <c r="DL125" s="959" t="s">
        <v>240</v>
      </c>
      <c r="DM125" s="959"/>
      <c r="DN125" s="959"/>
      <c r="DO125" s="959"/>
      <c r="DP125" s="959"/>
      <c r="DQ125" s="959" t="s">
        <v>240</v>
      </c>
      <c r="DR125" s="959"/>
      <c r="DS125" s="959"/>
      <c r="DT125" s="959"/>
      <c r="DU125" s="959"/>
      <c r="DV125" s="960" t="s">
        <v>240</v>
      </c>
      <c r="DW125" s="960"/>
      <c r="DX125" s="960"/>
      <c r="DY125" s="960"/>
      <c r="DZ125" s="961"/>
    </row>
    <row r="126" spans="1:130" s="226" customFormat="1" ht="26.25" customHeight="1" thickBot="1">
      <c r="A126" s="1091"/>
      <c r="B126" s="978"/>
      <c r="C126" s="948" t="s">
        <v>464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240</v>
      </c>
      <c r="AB126" s="991"/>
      <c r="AC126" s="991"/>
      <c r="AD126" s="991"/>
      <c r="AE126" s="992"/>
      <c r="AF126" s="993" t="s">
        <v>240</v>
      </c>
      <c r="AG126" s="991"/>
      <c r="AH126" s="991"/>
      <c r="AI126" s="991"/>
      <c r="AJ126" s="992"/>
      <c r="AK126" s="993" t="s">
        <v>240</v>
      </c>
      <c r="AL126" s="991"/>
      <c r="AM126" s="991"/>
      <c r="AN126" s="991"/>
      <c r="AO126" s="992"/>
      <c r="AP126" s="994" t="s">
        <v>240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479</v>
      </c>
      <c r="CQ126" s="982"/>
      <c r="CR126" s="982"/>
      <c r="CS126" s="982"/>
      <c r="CT126" s="982"/>
      <c r="CU126" s="982"/>
      <c r="CV126" s="982"/>
      <c r="CW126" s="982"/>
      <c r="CX126" s="982"/>
      <c r="CY126" s="982"/>
      <c r="CZ126" s="982"/>
      <c r="DA126" s="982"/>
      <c r="DB126" s="982"/>
      <c r="DC126" s="982"/>
      <c r="DD126" s="982"/>
      <c r="DE126" s="982"/>
      <c r="DF126" s="983"/>
      <c r="DG126" s="951" t="s">
        <v>240</v>
      </c>
      <c r="DH126" s="952"/>
      <c r="DI126" s="952"/>
      <c r="DJ126" s="952"/>
      <c r="DK126" s="952"/>
      <c r="DL126" s="952" t="s">
        <v>240</v>
      </c>
      <c r="DM126" s="952"/>
      <c r="DN126" s="952"/>
      <c r="DO126" s="952"/>
      <c r="DP126" s="952"/>
      <c r="DQ126" s="952" t="s">
        <v>240</v>
      </c>
      <c r="DR126" s="952"/>
      <c r="DS126" s="952"/>
      <c r="DT126" s="952"/>
      <c r="DU126" s="952"/>
      <c r="DV126" s="953" t="s">
        <v>240</v>
      </c>
      <c r="DW126" s="953"/>
      <c r="DX126" s="953"/>
      <c r="DY126" s="953"/>
      <c r="DZ126" s="954"/>
    </row>
    <row r="127" spans="1:130" s="226" customFormat="1" ht="26.25" customHeight="1">
      <c r="A127" s="1092"/>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240</v>
      </c>
      <c r="AB127" s="991"/>
      <c r="AC127" s="991"/>
      <c r="AD127" s="991"/>
      <c r="AE127" s="992"/>
      <c r="AF127" s="993" t="s">
        <v>240</v>
      </c>
      <c r="AG127" s="991"/>
      <c r="AH127" s="991"/>
      <c r="AI127" s="991"/>
      <c r="AJ127" s="992"/>
      <c r="AK127" s="993" t="s">
        <v>240</v>
      </c>
      <c r="AL127" s="991"/>
      <c r="AM127" s="991"/>
      <c r="AN127" s="991"/>
      <c r="AO127" s="992"/>
      <c r="AP127" s="994" t="s">
        <v>240</v>
      </c>
      <c r="AQ127" s="995"/>
      <c r="AR127" s="995"/>
      <c r="AS127" s="995"/>
      <c r="AT127" s="996"/>
      <c r="AU127" s="262"/>
      <c r="AV127" s="262"/>
      <c r="AW127" s="262"/>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240</v>
      </c>
      <c r="DH127" s="952"/>
      <c r="DI127" s="952"/>
      <c r="DJ127" s="952"/>
      <c r="DK127" s="952"/>
      <c r="DL127" s="952" t="s">
        <v>240</v>
      </c>
      <c r="DM127" s="952"/>
      <c r="DN127" s="952"/>
      <c r="DO127" s="952"/>
      <c r="DP127" s="952"/>
      <c r="DQ127" s="952" t="s">
        <v>240</v>
      </c>
      <c r="DR127" s="952"/>
      <c r="DS127" s="952"/>
      <c r="DT127" s="952"/>
      <c r="DU127" s="952"/>
      <c r="DV127" s="953" t="s">
        <v>240</v>
      </c>
      <c r="DW127" s="953"/>
      <c r="DX127" s="953"/>
      <c r="DY127" s="953"/>
      <c r="DZ127" s="954"/>
    </row>
    <row r="128" spans="1:130" s="226" customFormat="1" ht="26.25" customHeight="1" thickBot="1">
      <c r="A128" s="1075" t="s">
        <v>486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487</v>
      </c>
      <c r="X128" s="1077"/>
      <c r="Y128" s="1077"/>
      <c r="Z128" s="1078"/>
      <c r="AA128" s="1079">
        <v>19537270</v>
      </c>
      <c r="AB128" s="1080"/>
      <c r="AC128" s="1080"/>
      <c r="AD128" s="1080"/>
      <c r="AE128" s="1081"/>
      <c r="AF128" s="1082">
        <v>21140823</v>
      </c>
      <c r="AG128" s="1080"/>
      <c r="AH128" s="1080"/>
      <c r="AI128" s="1080"/>
      <c r="AJ128" s="1081"/>
      <c r="AK128" s="1082">
        <v>21598455</v>
      </c>
      <c r="AL128" s="1080"/>
      <c r="AM128" s="1080"/>
      <c r="AN128" s="1080"/>
      <c r="AO128" s="1081"/>
      <c r="AP128" s="1083"/>
      <c r="AQ128" s="1084"/>
      <c r="AR128" s="1084"/>
      <c r="AS128" s="1084"/>
      <c r="AT128" s="1085"/>
      <c r="AU128" s="262"/>
      <c r="AV128" s="262"/>
      <c r="AW128" s="262"/>
      <c r="AX128" s="920" t="s">
        <v>488</v>
      </c>
      <c r="AY128" s="921"/>
      <c r="AZ128" s="921"/>
      <c r="BA128" s="921"/>
      <c r="BB128" s="921"/>
      <c r="BC128" s="921"/>
      <c r="BD128" s="921"/>
      <c r="BE128" s="922"/>
      <c r="BF128" s="1086" t="s">
        <v>240</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489</v>
      </c>
      <c r="CQ128" s="1069"/>
      <c r="CR128" s="1069"/>
      <c r="CS128" s="1069"/>
      <c r="CT128" s="1069"/>
      <c r="CU128" s="1069"/>
      <c r="CV128" s="1069"/>
      <c r="CW128" s="1069"/>
      <c r="CX128" s="1069"/>
      <c r="CY128" s="1069"/>
      <c r="CZ128" s="1069"/>
      <c r="DA128" s="1069"/>
      <c r="DB128" s="1069"/>
      <c r="DC128" s="1069"/>
      <c r="DD128" s="1069"/>
      <c r="DE128" s="1069"/>
      <c r="DF128" s="1070"/>
      <c r="DG128" s="1071">
        <v>1916845</v>
      </c>
      <c r="DH128" s="1072"/>
      <c r="DI128" s="1072"/>
      <c r="DJ128" s="1072"/>
      <c r="DK128" s="1072"/>
      <c r="DL128" s="1072">
        <v>1745544</v>
      </c>
      <c r="DM128" s="1072"/>
      <c r="DN128" s="1072"/>
      <c r="DO128" s="1072"/>
      <c r="DP128" s="1072"/>
      <c r="DQ128" s="1072">
        <v>1569543</v>
      </c>
      <c r="DR128" s="1072"/>
      <c r="DS128" s="1072"/>
      <c r="DT128" s="1072"/>
      <c r="DU128" s="1072"/>
      <c r="DV128" s="1073">
        <v>0.3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490</v>
      </c>
      <c r="X129" s="1106"/>
      <c r="Y129" s="1106"/>
      <c r="Z129" s="1107"/>
      <c r="AA129" s="990">
        <v>449590664</v>
      </c>
      <c r="AB129" s="991"/>
      <c r="AC129" s="991"/>
      <c r="AD129" s="991"/>
      <c r="AE129" s="992"/>
      <c r="AF129" s="993">
        <v>450146453</v>
      </c>
      <c r="AG129" s="991"/>
      <c r="AH129" s="991"/>
      <c r="AI129" s="991"/>
      <c r="AJ129" s="992"/>
      <c r="AK129" s="993">
        <v>509473410</v>
      </c>
      <c r="AL129" s="991"/>
      <c r="AM129" s="991"/>
      <c r="AN129" s="991"/>
      <c r="AO129" s="992"/>
      <c r="AP129" s="1108"/>
      <c r="AQ129" s="1109"/>
      <c r="AR129" s="1109"/>
      <c r="AS129" s="1109"/>
      <c r="AT129" s="1110"/>
      <c r="AU129" s="264"/>
      <c r="AV129" s="264"/>
      <c r="AW129" s="264"/>
      <c r="AX129" s="1099" t="s">
        <v>491</v>
      </c>
      <c r="AY129" s="982"/>
      <c r="AZ129" s="982"/>
      <c r="BA129" s="982"/>
      <c r="BB129" s="982"/>
      <c r="BC129" s="982"/>
      <c r="BD129" s="982"/>
      <c r="BE129" s="983"/>
      <c r="BF129" s="1100" t="s">
        <v>240</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60631318</v>
      </c>
      <c r="AB130" s="991"/>
      <c r="AC130" s="991"/>
      <c r="AD130" s="991"/>
      <c r="AE130" s="992"/>
      <c r="AF130" s="993">
        <v>59669135</v>
      </c>
      <c r="AG130" s="991"/>
      <c r="AH130" s="991"/>
      <c r="AI130" s="991"/>
      <c r="AJ130" s="992"/>
      <c r="AK130" s="993">
        <v>58341458</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2.8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388959346</v>
      </c>
      <c r="AB131" s="1016"/>
      <c r="AC131" s="1016"/>
      <c r="AD131" s="1016"/>
      <c r="AE131" s="1017"/>
      <c r="AF131" s="1015">
        <v>390477318</v>
      </c>
      <c r="AG131" s="1016"/>
      <c r="AH131" s="1016"/>
      <c r="AI131" s="1016"/>
      <c r="AJ131" s="1017"/>
      <c r="AK131" s="1015">
        <v>451131952</v>
      </c>
      <c r="AL131" s="1016"/>
      <c r="AM131" s="1016"/>
      <c r="AN131" s="1016"/>
      <c r="AO131" s="1017"/>
      <c r="AP131" s="1146"/>
      <c r="AQ131" s="1147"/>
      <c r="AR131" s="1147"/>
      <c r="AS131" s="1147"/>
      <c r="AT131" s="1148"/>
      <c r="AU131" s="264"/>
      <c r="AV131" s="264"/>
      <c r="AW131" s="264"/>
      <c r="AX131" s="1118" t="s">
        <v>496</v>
      </c>
      <c r="AY131" s="1069"/>
      <c r="AZ131" s="1069"/>
      <c r="BA131" s="1069"/>
      <c r="BB131" s="1069"/>
      <c r="BC131" s="1069"/>
      <c r="BD131" s="1069"/>
      <c r="BE131" s="1070"/>
      <c r="BF131" s="1119">
        <v>63.8</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498</v>
      </c>
      <c r="W132" s="1129"/>
      <c r="X132" s="1129"/>
      <c r="Y132" s="1129"/>
      <c r="Z132" s="1130"/>
      <c r="AA132" s="1131">
        <v>3.9757041270000002</v>
      </c>
      <c r="AB132" s="1132"/>
      <c r="AC132" s="1132"/>
      <c r="AD132" s="1132"/>
      <c r="AE132" s="1133"/>
      <c r="AF132" s="1134">
        <v>2.6862227939999999</v>
      </c>
      <c r="AG132" s="1132"/>
      <c r="AH132" s="1132"/>
      <c r="AI132" s="1132"/>
      <c r="AJ132" s="1133"/>
      <c r="AK132" s="1134">
        <v>1.7911185329999999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499</v>
      </c>
      <c r="W133" s="1112"/>
      <c r="X133" s="1112"/>
      <c r="Y133" s="1112"/>
      <c r="Z133" s="1113"/>
      <c r="AA133" s="1114">
        <v>4.9000000000000004</v>
      </c>
      <c r="AB133" s="1115"/>
      <c r="AC133" s="1115"/>
      <c r="AD133" s="1115"/>
      <c r="AE133" s="1116"/>
      <c r="AF133" s="1114">
        <v>3.7</v>
      </c>
      <c r="AG133" s="1115"/>
      <c r="AH133" s="1115"/>
      <c r="AI133" s="1115"/>
      <c r="AJ133" s="1116"/>
      <c r="AK133" s="1114">
        <v>2.8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g6R6TrJ/vOBXDezBPLSMoRZ9uR3051JrXCvqt0mAmgsxsPfpn7eigUmsnia9laHsTReAYZhMj0DlFBfA/PsDA==" saltValue="RDPDcmqJra+BYzkZyEAuMA==" spinCount="100000" sheet="1" objects="1" scenarios="1" formatRows="0"/>
  <customSheetViews>
    <customSheetView guid="{BAA84BB3-0084-4D96-942E-B19351718DC3}"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70" zoomScaleNormal="85" zoomScaleSheetLayoutView="70" workbookViewId="0">
      <selection activeCell="BA72" sqref="BA72:BA73"/>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500</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wO8YjIBLwaQrmwu63lY5NCZ0Ibm29kAm6SGHOC5reCpxiEAiaPx3W7RqwCwCis56S251QvioaOtyrPmGCTtOvA==" saltValue="1I0hH1P7OaK8jStN6rIn4g==" spinCount="100000" sheet="1" objects="1" scenarios="1"/>
  <dataConsolidate/>
  <customSheetViews>
    <customSheetView guid="{BAA84BB3-0084-4D96-942E-B19351718DC3}" scale="85" showPageBreaks="1" showGridLines="0" fitToPage="1" hiddenRows="1" hiddenColumns="1" view="pageBreakPreview" topLeftCell="W4">
      <selection activeCell="CR28" sqref="CR28"/>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2"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85" zoomScaleNormal="8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9fQiiP1w+GCQ0fJPlBmy/6HEkuW8nnsoqW7J4ARJeWDh5HeaTZNFwnLnFMIOYeGDqRipts+WDfFiMP1Za5Ig==" saltValue="E+zpuec/9yw3Qoy2xuJ67Q==" spinCount="100000" sheet="1" objects="1" scenarios="1"/>
  <dataConsolidate/>
  <customSheetViews>
    <customSheetView guid="{BAA84BB3-0084-4D96-942E-B19351718DC3}" scale="8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5" sqref="AG25:AN32"/>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503</v>
      </c>
      <c r="AP7" s="283"/>
      <c r="AQ7" s="284" t="s">
        <v>504</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505</v>
      </c>
      <c r="AQ8" s="290" t="s">
        <v>506</v>
      </c>
      <c r="AR8" s="291" t="s">
        <v>507</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508</v>
      </c>
      <c r="AL9" s="1155"/>
      <c r="AM9" s="1155"/>
      <c r="AN9" s="1156"/>
      <c r="AO9" s="292">
        <v>163746066</v>
      </c>
      <c r="AP9" s="292">
        <v>83871</v>
      </c>
      <c r="AQ9" s="293">
        <v>103239</v>
      </c>
      <c r="AR9" s="294">
        <v>-18.8</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509</v>
      </c>
      <c r="AL10" s="1155"/>
      <c r="AM10" s="1155"/>
      <c r="AN10" s="1156"/>
      <c r="AO10" s="295">
        <v>1158000</v>
      </c>
      <c r="AP10" s="295">
        <v>593</v>
      </c>
      <c r="AQ10" s="296">
        <v>1489</v>
      </c>
      <c r="AR10" s="297">
        <v>-60.2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510</v>
      </c>
      <c r="AL11" s="1155"/>
      <c r="AM11" s="1155"/>
      <c r="AN11" s="1156"/>
      <c r="AO11" s="295">
        <v>22903</v>
      </c>
      <c r="AP11" s="295">
        <v>12</v>
      </c>
      <c r="AQ11" s="296">
        <v>133</v>
      </c>
      <c r="AR11" s="297">
        <v>-91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511</v>
      </c>
      <c r="AL12" s="1155"/>
      <c r="AM12" s="1155"/>
      <c r="AN12" s="1156"/>
      <c r="AO12" s="295">
        <v>2604284</v>
      </c>
      <c r="AP12" s="295">
        <v>1334</v>
      </c>
      <c r="AQ12" s="296">
        <v>1246</v>
      </c>
      <c r="AR12" s="297">
        <v>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512</v>
      </c>
      <c r="AL13" s="1155"/>
      <c r="AM13" s="1155"/>
      <c r="AN13" s="1156"/>
      <c r="AO13" s="295">
        <v>42638</v>
      </c>
      <c r="AP13" s="295">
        <v>22</v>
      </c>
      <c r="AQ13" s="296">
        <v>5</v>
      </c>
      <c r="AR13" s="297">
        <v>340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513</v>
      </c>
      <c r="AL14" s="1155"/>
      <c r="AM14" s="1155"/>
      <c r="AN14" s="1156"/>
      <c r="AO14" s="295">
        <v>3846344</v>
      </c>
      <c r="AP14" s="295">
        <v>1970</v>
      </c>
      <c r="AQ14" s="296">
        <v>1915</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514</v>
      </c>
      <c r="AL15" s="1155"/>
      <c r="AM15" s="1155"/>
      <c r="AN15" s="1156"/>
      <c r="AO15" s="295">
        <v>1535657</v>
      </c>
      <c r="AP15" s="295">
        <v>787</v>
      </c>
      <c r="AQ15" s="296">
        <v>1191</v>
      </c>
      <c r="AR15" s="297">
        <v>-33.9</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515</v>
      </c>
      <c r="AL16" s="1158"/>
      <c r="AM16" s="1158"/>
      <c r="AN16" s="1159"/>
      <c r="AO16" s="295">
        <v>-12842360</v>
      </c>
      <c r="AP16" s="295">
        <v>-6578</v>
      </c>
      <c r="AQ16" s="296">
        <v>-8217</v>
      </c>
      <c r="AR16" s="297">
        <v>-19.899999999999999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160113532</v>
      </c>
      <c r="AP17" s="295">
        <v>82011</v>
      </c>
      <c r="AQ17" s="296">
        <v>101002</v>
      </c>
      <c r="AR17" s="297">
        <v>-18.8</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520</v>
      </c>
      <c r="AL21" s="1150"/>
      <c r="AM21" s="1150"/>
      <c r="AN21" s="1151"/>
      <c r="AO21" s="307">
        <v>9.7100000000000009</v>
      </c>
      <c r="AP21" s="308">
        <v>10.73</v>
      </c>
      <c r="AQ21" s="309">
        <v>-1.02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521</v>
      </c>
      <c r="AL22" s="1150"/>
      <c r="AM22" s="1150"/>
      <c r="AN22" s="1151"/>
      <c r="AO22" s="312">
        <v>99.8</v>
      </c>
      <c r="AP22" s="313">
        <v>99.9</v>
      </c>
      <c r="AQ22" s="314">
        <v>-0.1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523</v>
      </c>
      <c r="AO27" s="273"/>
      <c r="AP27" s="273"/>
      <c r="AQ27" s="273"/>
      <c r="AR27" s="273"/>
      <c r="AS27" s="273"/>
      <c r="AT27" s="273"/>
    </row>
    <row r="28" spans="1:46" ht="16.2">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503</v>
      </c>
      <c r="AP30" s="283"/>
      <c r="AQ30" s="284" t="s">
        <v>504</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526</v>
      </c>
      <c r="AL32" s="1166"/>
      <c r="AM32" s="1166"/>
      <c r="AN32" s="1167"/>
      <c r="AO32" s="322">
        <v>26266230</v>
      </c>
      <c r="AP32" s="322">
        <v>13454</v>
      </c>
      <c r="AQ32" s="323">
        <v>32104</v>
      </c>
      <c r="AR32" s="324">
        <v>-58.1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527</v>
      </c>
      <c r="AL33" s="1166"/>
      <c r="AM33" s="1166"/>
      <c r="AN33" s="1167"/>
      <c r="AO33" s="322" t="s">
        <v>528</v>
      </c>
      <c r="AP33" s="322" t="s">
        <v>528</v>
      </c>
      <c r="AQ33" s="323">
        <v>2346</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529</v>
      </c>
      <c r="AL34" s="1166"/>
      <c r="AM34" s="1166"/>
      <c r="AN34" s="1167"/>
      <c r="AO34" s="322">
        <v>42254306</v>
      </c>
      <c r="AP34" s="322">
        <v>21643</v>
      </c>
      <c r="AQ34" s="323">
        <v>20571</v>
      </c>
      <c r="AR34" s="324">
        <v>5.2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530</v>
      </c>
      <c r="AL35" s="1166"/>
      <c r="AM35" s="1166"/>
      <c r="AN35" s="1167"/>
      <c r="AO35" s="322">
        <v>19217902</v>
      </c>
      <c r="AP35" s="322">
        <v>9843</v>
      </c>
      <c r="AQ35" s="323">
        <v>11957</v>
      </c>
      <c r="AR35" s="324">
        <v>-17.7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531</v>
      </c>
      <c r="AL36" s="1166"/>
      <c r="AM36" s="1166"/>
      <c r="AN36" s="1167"/>
      <c r="AO36" s="322" t="s">
        <v>528</v>
      </c>
      <c r="AP36" s="322" t="s">
        <v>528</v>
      </c>
      <c r="AQ36" s="323">
        <v>209</v>
      </c>
      <c r="AR36" s="324" t="s">
        <v>528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532</v>
      </c>
      <c r="AL37" s="1166"/>
      <c r="AM37" s="1166"/>
      <c r="AN37" s="1167"/>
      <c r="AO37" s="322">
        <v>281783</v>
      </c>
      <c r="AP37" s="322">
        <v>144</v>
      </c>
      <c r="AQ37" s="323">
        <v>1143</v>
      </c>
      <c r="AR37" s="324">
        <v>-87.4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533</v>
      </c>
      <c r="AL38" s="1169"/>
      <c r="AM38" s="1169"/>
      <c r="AN38" s="1170"/>
      <c r="AO38" s="325" t="s">
        <v>528</v>
      </c>
      <c r="AP38" s="325" t="s">
        <v>528</v>
      </c>
      <c r="AQ38" s="326">
        <v>1</v>
      </c>
      <c r="AR38" s="314" t="s">
        <v>528</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534</v>
      </c>
      <c r="AL39" s="1169"/>
      <c r="AM39" s="1169"/>
      <c r="AN39" s="1170"/>
      <c r="AO39" s="322">
        <v>-21598455</v>
      </c>
      <c r="AP39" s="322">
        <v>-11063</v>
      </c>
      <c r="AQ39" s="323">
        <v>-17221</v>
      </c>
      <c r="AR39" s="324">
        <v>-35.799999999999997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535</v>
      </c>
      <c r="AL40" s="1166"/>
      <c r="AM40" s="1166"/>
      <c r="AN40" s="1167"/>
      <c r="AO40" s="322">
        <v>-58341458</v>
      </c>
      <c r="AP40" s="322">
        <v>-29883</v>
      </c>
      <c r="AQ40" s="323">
        <v>-34244</v>
      </c>
      <c r="AR40" s="324">
        <v>-12.7</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8080308</v>
      </c>
      <c r="AP41" s="322">
        <v>4139</v>
      </c>
      <c r="AQ41" s="323">
        <v>16865</v>
      </c>
      <c r="AR41" s="324">
        <v>-75.5</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503</v>
      </c>
      <c r="AN49" s="1162" t="s">
        <v>539</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540</v>
      </c>
      <c r="AO50" s="339" t="s">
        <v>541</v>
      </c>
      <c r="AP50" s="340" t="s">
        <v>542</v>
      </c>
      <c r="AQ50" s="341" t="s">
        <v>543</v>
      </c>
      <c r="AR50" s="342" t="s">
        <v>544</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87722301</v>
      </c>
      <c r="AN51" s="344">
        <v>45440</v>
      </c>
      <c r="AO51" s="345">
        <v>1.9</v>
      </c>
      <c r="AP51" s="346">
        <v>50848</v>
      </c>
      <c r="AQ51" s="347">
        <v>7.9</v>
      </c>
      <c r="AR51" s="348">
        <v>-6</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45637141</v>
      </c>
      <c r="AN52" s="352">
        <v>23640</v>
      </c>
      <c r="AO52" s="353">
        <v>-9.1</v>
      </c>
      <c r="AP52" s="354">
        <v>22583</v>
      </c>
      <c r="AQ52" s="355">
        <v>-2.1</v>
      </c>
      <c r="AR52" s="356">
        <v>-7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105994012</v>
      </c>
      <c r="AN53" s="344">
        <v>54749</v>
      </c>
      <c r="AO53" s="345">
        <v>20.5</v>
      </c>
      <c r="AP53" s="346">
        <v>53572</v>
      </c>
      <c r="AQ53" s="347">
        <v>5.4</v>
      </c>
      <c r="AR53" s="348">
        <v>15.1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64034449</v>
      </c>
      <c r="AN54" s="352">
        <v>33075</v>
      </c>
      <c r="AO54" s="353">
        <v>39.9</v>
      </c>
      <c r="AP54" s="354">
        <v>25259</v>
      </c>
      <c r="AQ54" s="355">
        <v>11.8</v>
      </c>
      <c r="AR54" s="356">
        <v>28.1</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94304836</v>
      </c>
      <c r="AN55" s="344">
        <v>48565</v>
      </c>
      <c r="AO55" s="345">
        <v>-11.3</v>
      </c>
      <c r="AP55" s="346">
        <v>51898</v>
      </c>
      <c r="AQ55" s="347">
        <v>-3.1</v>
      </c>
      <c r="AR55" s="348">
        <v>-8.1999999999999993</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58005902</v>
      </c>
      <c r="AN56" s="352">
        <v>29872</v>
      </c>
      <c r="AO56" s="353">
        <v>-9.6999999999999993</v>
      </c>
      <c r="AP56" s="354">
        <v>25986</v>
      </c>
      <c r="AQ56" s="355">
        <v>2.9</v>
      </c>
      <c r="AR56" s="356">
        <v>-12.6</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117569719</v>
      </c>
      <c r="AN57" s="344">
        <v>60370</v>
      </c>
      <c r="AO57" s="345">
        <v>24.3</v>
      </c>
      <c r="AP57" s="346">
        <v>51684</v>
      </c>
      <c r="AQ57" s="347">
        <v>-0.4</v>
      </c>
      <c r="AR57" s="348">
        <v>24.7</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72314716</v>
      </c>
      <c r="AN58" s="352">
        <v>37132</v>
      </c>
      <c r="AO58" s="353">
        <v>24.3</v>
      </c>
      <c r="AP58" s="354">
        <v>26671</v>
      </c>
      <c r="AQ58" s="355">
        <v>2.6</v>
      </c>
      <c r="AR58" s="356">
        <v>21.7</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108741376</v>
      </c>
      <c r="AN59" s="344">
        <v>55698</v>
      </c>
      <c r="AO59" s="345">
        <v>-7.7</v>
      </c>
      <c r="AP59" s="346">
        <v>52897</v>
      </c>
      <c r="AQ59" s="347">
        <v>2.2999999999999998</v>
      </c>
      <c r="AR59" s="348">
        <v>-10</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69429392</v>
      </c>
      <c r="AN60" s="352">
        <v>35562</v>
      </c>
      <c r="AO60" s="353">
        <v>-4.2</v>
      </c>
      <c r="AP60" s="354">
        <v>27013</v>
      </c>
      <c r="AQ60" s="355">
        <v>1.3</v>
      </c>
      <c r="AR60" s="356">
        <v>-5.5</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102866449</v>
      </c>
      <c r="AN61" s="359">
        <v>52964</v>
      </c>
      <c r="AO61" s="360">
        <v>5.5</v>
      </c>
      <c r="AP61" s="361">
        <v>52180</v>
      </c>
      <c r="AQ61" s="362">
        <v>2.4</v>
      </c>
      <c r="AR61" s="348">
        <v>3.1</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61884320</v>
      </c>
      <c r="AN62" s="352">
        <v>31856</v>
      </c>
      <c r="AO62" s="353">
        <v>8.1999999999999993</v>
      </c>
      <c r="AP62" s="354">
        <v>25502</v>
      </c>
      <c r="AQ62" s="355">
        <v>3.3</v>
      </c>
      <c r="AR62" s="356">
        <v>4.9000000000000004</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vTnG6Eay4mehr6HssEIgZ0ozzvNZ1spVtS3yPv8Ov3lZXjArRv+Hh/tU+F3CZvSWPMRkaoQAlsywGtvxuu0X1Q==" saltValue="AHHFfTTJSz7nBvfzVd4cuw==" spinCount="100000" sheet="1" objects="1" scenarios="1"/>
  <customSheetViews>
    <customSheetView guid="{BAA84BB3-0084-4D96-942E-B19351718DC3}"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C79" zoomScaleNormal="100" zoomScaleSheetLayoutView="55" workbookViewId="0">
      <selection activeCell="AE42" sqref="AE42"/>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wVoLY3yaZgnuh5L/Mun1aB9yO+0R0oaOzGuyHAK9pw5fQlvDHrlC1UVzYI9Je+qhuQ5LZaeHxzhTTf4MsrS3A==" saltValue="CjHPVOF6aCpSDXcXqOUDAg==" spinCount="100000" sheet="1" objects="1" scenarios="1"/>
  <dataConsolidate/>
  <customSheetViews>
    <customSheetView guid="{BAA84BB3-0084-4D96-942E-B19351718DC3}"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4" zoomScaleNormal="100" zoomScaleSheetLayoutView="55" workbookViewId="0">
      <selection activeCell="BB23" sqref="BB23"/>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8jTwb2j0LDBJkETpqerl+WUoQ9Y5nEzu5PYprcsp4CZe+yjDF6iOA7whdoYAxnJeO5DEPHiFGec3ovuqMre9w==" saltValue="Rd2lmhPyv0dJq79MuYyM/w==" spinCount="100000" sheet="1" objects="1" scenarios="1"/>
  <dataConsolidate/>
  <customSheetViews>
    <customSheetView guid="{BAA84BB3-0084-4D96-942E-B19351718DC3}"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4" t="s">
        <v>3</v>
      </c>
      <c r="D47" s="1174"/>
      <c r="E47" s="1175"/>
      <c r="F47" s="11">
        <v>3.31</v>
      </c>
      <c r="G47" s="12">
        <v>3.36</v>
      </c>
      <c r="H47" s="12">
        <v>3.85</v>
      </c>
      <c r="I47" s="12">
        <v>2.97</v>
      </c>
      <c r="J47" s="13">
        <v>3.22</v>
      </c>
    </row>
    <row r="48" spans="2:10" ht="57.75" customHeight="1">
      <c r="B48" s="14"/>
      <c r="C48" s="1176" t="s">
        <v>4</v>
      </c>
      <c r="D48" s="1176"/>
      <c r="E48" s="1177"/>
      <c r="F48" s="15">
        <v>1.3</v>
      </c>
      <c r="G48" s="16">
        <v>1.03</v>
      </c>
      <c r="H48" s="16">
        <v>0.89</v>
      </c>
      <c r="I48" s="16">
        <v>1.35</v>
      </c>
      <c r="J48" s="17">
        <v>1.49</v>
      </c>
    </row>
    <row r="49" spans="2:10" ht="57.75" customHeight="1" thickBot="1">
      <c r="B49" s="18"/>
      <c r="C49" s="1178" t="s">
        <v>5</v>
      </c>
      <c r="D49" s="1178"/>
      <c r="E49" s="1179"/>
      <c r="F49" s="19">
        <v>0.85</v>
      </c>
      <c r="G49" s="20" t="s">
        <v>559</v>
      </c>
      <c r="H49" s="20" t="s">
        <v>560</v>
      </c>
      <c r="I49" s="20" t="s">
        <v>561</v>
      </c>
      <c r="J49" s="21">
        <v>0.28999999999999998</v>
      </c>
    </row>
    <row r="50" spans="2:10" ht="13.5" customHeight="1"/>
    <row r="51" spans="2:10" ht="13.5" hidden="1" customHeight="1"/>
    <row r="52" spans="2:10" ht="13.5" hidden="1" customHeight="1"/>
    <row r="53" spans="2:10" ht="13.5" hidden="1" customHeight="1"/>
  </sheetData>
  <sheetProtection algorithmName="SHA-512" hashValue="GJpQDrd9nHpHdWFhNwzjQeJ159TqN7ZIOZ31A+yn2VD78X8zJ4x++Hn5Vm9H0DJqxnbqJIxuM6/IBv+DXTthlg==" saltValue="qciAL/CPtxbMPQXsXbPikA==" spinCount="100000" sheet="1" objects="1" scenarios="1"/>
  <customSheetViews>
    <customSheetView guid="{BAA84BB3-0084-4D96-942E-B19351718DC3}" scale="70" showGridLines="0" fitToPage="1" hiddenRows="1" hiddenColumns="1" topLeftCell="A16">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2019-03-13T00:51:37Z</cp:lastPrinted>
  <dcterms:created xsi:type="dcterms:W3CDTF">2019-02-14T00:53:24Z</dcterms:created>
  <dcterms:modified xsi:type="dcterms:W3CDTF">2019-08-08T07:50:16Z</dcterms:modified>
  <cp:category/>
</cp:coreProperties>
</file>