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【行政文書フォルダ】\03_調査係\【大分類】地方公務員給与実態調査\04_【中分類】公表\02_【小分類】その他、基幹統計調査関係（5年・廃棄）\2019年度（20250331廃棄）\01_比較データ\05_確定\01_都道府県\"/>
    </mc:Choice>
  </mc:AlternateContent>
  <bookViews>
    <workbookView xWindow="480" yWindow="420" windowWidth="14700" windowHeight="8175"/>
  </bookViews>
  <sheets>
    <sheet name="ｲ　級別最低・最高号給" sheetId="7" r:id="rId1"/>
    <sheet name="ﾛ　級別職員構成" sheetId="8" r:id="rId2"/>
  </sheets>
  <definedNames>
    <definedName name="_xlnm._FilterDatabase" localSheetId="0" hidden="1">'ｲ　級別最低・最高号給'!$A$8:$V$55</definedName>
    <definedName name="_xlnm._FilterDatabase" localSheetId="1" hidden="1">'ﾛ　級別職員構成'!$A$7:$V$7</definedName>
    <definedName name="_xlnm.Print_Area" localSheetId="0">'ｲ　級別最低・最高号給'!$A$1:$U$58</definedName>
    <definedName name="_xlnm.Print_Area" localSheetId="1">'ﾛ　級別職員構成'!$A$1:$Z$54</definedName>
    <definedName name="_xlnm.Print_Titles" localSheetId="0">'ｲ　級別最低・最高号給'!$1:$8</definedName>
    <definedName name="_xlnm.Print_Titles" localSheetId="1">'ﾛ　級別職員構成'!$1:$6</definedName>
  </definedNames>
  <calcPr calcId="162913"/>
</workbook>
</file>

<file path=xl/calcChain.xml><?xml version="1.0" encoding="utf-8"?>
<calcChain xmlns="http://schemas.openxmlformats.org/spreadsheetml/2006/main">
  <c r="V6" i="8" l="1"/>
  <c r="U6" i="8"/>
  <c r="T6" i="8"/>
  <c r="S6" i="8"/>
  <c r="R6" i="8"/>
  <c r="Q6" i="8"/>
  <c r="P6" i="8"/>
  <c r="O6" i="8"/>
  <c r="N6" i="8"/>
  <c r="M6" i="8"/>
  <c r="L6" i="8"/>
  <c r="V22" i="8" l="1"/>
  <c r="V33" i="8"/>
  <c r="V35" i="8"/>
  <c r="V8" i="8"/>
  <c r="L54" i="8" l="1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M8" i="8" l="1"/>
  <c r="AG8" i="8"/>
  <c r="AF8" i="8"/>
  <c r="AE8" i="8"/>
  <c r="AD8" i="8"/>
  <c r="AC8" i="8"/>
  <c r="AB8" i="8"/>
  <c r="AA8" i="8"/>
  <c r="Z8" i="8"/>
  <c r="Y8" i="8"/>
  <c r="X8" i="8"/>
  <c r="AH8" i="8" s="1"/>
  <c r="S8" i="8"/>
  <c r="AI8" i="8" l="1"/>
  <c r="T8" i="8"/>
  <c r="N8" i="8"/>
  <c r="R8" i="8"/>
  <c r="P8" i="8"/>
  <c r="Q8" i="8"/>
  <c r="U8" i="8"/>
  <c r="O8" i="8"/>
  <c r="AG54" i="8" l="1"/>
  <c r="AF54" i="8"/>
  <c r="AE54" i="8"/>
  <c r="AD54" i="8"/>
  <c r="AC54" i="8"/>
  <c r="AB54" i="8"/>
  <c r="AA54" i="8"/>
  <c r="Z54" i="8"/>
  <c r="Y54" i="8"/>
  <c r="X54" i="8"/>
  <c r="AH54" i="8" s="1"/>
  <c r="T54" i="8"/>
  <c r="AG53" i="8"/>
  <c r="AF53" i="8"/>
  <c r="AE53" i="8"/>
  <c r="AD53" i="8"/>
  <c r="AC53" i="8"/>
  <c r="AB53" i="8"/>
  <c r="AA53" i="8"/>
  <c r="Z53" i="8"/>
  <c r="Y53" i="8"/>
  <c r="X53" i="8"/>
  <c r="AH53" i="8" s="1"/>
  <c r="T53" i="8"/>
  <c r="AG52" i="8"/>
  <c r="AF52" i="8"/>
  <c r="AE52" i="8"/>
  <c r="AD52" i="8"/>
  <c r="AC52" i="8"/>
  <c r="AB52" i="8"/>
  <c r="AA52" i="8"/>
  <c r="Z52" i="8"/>
  <c r="Y52" i="8"/>
  <c r="X52" i="8"/>
  <c r="AH52" i="8" s="1"/>
  <c r="Q52" i="8"/>
  <c r="AG51" i="8"/>
  <c r="AF51" i="8"/>
  <c r="AE51" i="8"/>
  <c r="AD51" i="8"/>
  <c r="AC51" i="8"/>
  <c r="AB51" i="8"/>
  <c r="AA51" i="8"/>
  <c r="Z51" i="8"/>
  <c r="Y51" i="8"/>
  <c r="X51" i="8"/>
  <c r="AH51" i="8" s="1"/>
  <c r="V51" i="8"/>
  <c r="AG50" i="8"/>
  <c r="AF50" i="8"/>
  <c r="AE50" i="8"/>
  <c r="AD50" i="8"/>
  <c r="AC50" i="8"/>
  <c r="AB50" i="8"/>
  <c r="AA50" i="8"/>
  <c r="Z50" i="8"/>
  <c r="Y50" i="8"/>
  <c r="X50" i="8"/>
  <c r="AH50" i="8" s="1"/>
  <c r="T50" i="8"/>
  <c r="AG49" i="8"/>
  <c r="AF49" i="8"/>
  <c r="AE49" i="8"/>
  <c r="AD49" i="8"/>
  <c r="AC49" i="8"/>
  <c r="AB49" i="8"/>
  <c r="AA49" i="8"/>
  <c r="Z49" i="8"/>
  <c r="Y49" i="8"/>
  <c r="X49" i="8"/>
  <c r="AH49" i="8" s="1"/>
  <c r="AG48" i="8"/>
  <c r="AF48" i="8"/>
  <c r="AE48" i="8"/>
  <c r="AD48" i="8"/>
  <c r="AC48" i="8"/>
  <c r="AB48" i="8"/>
  <c r="AA48" i="8"/>
  <c r="Z48" i="8"/>
  <c r="Y48" i="8"/>
  <c r="X48" i="8"/>
  <c r="AH48" i="8" s="1"/>
  <c r="M48" i="8"/>
  <c r="AG47" i="8"/>
  <c r="AF47" i="8"/>
  <c r="AE47" i="8"/>
  <c r="AD47" i="8"/>
  <c r="AC47" i="8"/>
  <c r="AB47" i="8"/>
  <c r="AA47" i="8"/>
  <c r="Z47" i="8"/>
  <c r="Y47" i="8"/>
  <c r="X47" i="8"/>
  <c r="AH47" i="8" s="1"/>
  <c r="M47" i="8"/>
  <c r="AG46" i="8"/>
  <c r="AF46" i="8"/>
  <c r="AE46" i="8"/>
  <c r="AD46" i="8"/>
  <c r="AC46" i="8"/>
  <c r="AB46" i="8"/>
  <c r="AA46" i="8"/>
  <c r="Z46" i="8"/>
  <c r="Y46" i="8"/>
  <c r="X46" i="8"/>
  <c r="AH46" i="8" s="1"/>
  <c r="T46" i="8"/>
  <c r="AG45" i="8"/>
  <c r="AF45" i="8"/>
  <c r="AE45" i="8"/>
  <c r="AD45" i="8"/>
  <c r="AC45" i="8"/>
  <c r="AB45" i="8"/>
  <c r="AA45" i="8"/>
  <c r="Z45" i="8"/>
  <c r="Y45" i="8"/>
  <c r="X45" i="8"/>
  <c r="AH45" i="8" s="1"/>
  <c r="P45" i="8"/>
  <c r="AG44" i="8"/>
  <c r="AF44" i="8"/>
  <c r="AE44" i="8"/>
  <c r="AD44" i="8"/>
  <c r="AC44" i="8"/>
  <c r="AB44" i="8"/>
  <c r="AA44" i="8"/>
  <c r="Z44" i="8"/>
  <c r="Y44" i="8"/>
  <c r="X44" i="8"/>
  <c r="AH44" i="8" s="1"/>
  <c r="AG43" i="8"/>
  <c r="AF43" i="8"/>
  <c r="AE43" i="8"/>
  <c r="AD43" i="8"/>
  <c r="AC43" i="8"/>
  <c r="AB43" i="8"/>
  <c r="AA43" i="8"/>
  <c r="Z43" i="8"/>
  <c r="Y43" i="8"/>
  <c r="X43" i="8"/>
  <c r="AH43" i="8" s="1"/>
  <c r="AG42" i="8"/>
  <c r="AF42" i="8"/>
  <c r="AE42" i="8"/>
  <c r="AD42" i="8"/>
  <c r="AC42" i="8"/>
  <c r="AB42" i="8"/>
  <c r="AA42" i="8"/>
  <c r="Z42" i="8"/>
  <c r="Y42" i="8"/>
  <c r="X42" i="8"/>
  <c r="AH42" i="8" s="1"/>
  <c r="T42" i="8"/>
  <c r="AG41" i="8"/>
  <c r="AF41" i="8"/>
  <c r="AE41" i="8"/>
  <c r="AD41" i="8"/>
  <c r="AC41" i="8"/>
  <c r="AB41" i="8"/>
  <c r="AA41" i="8"/>
  <c r="Z41" i="8"/>
  <c r="Y41" i="8"/>
  <c r="X41" i="8"/>
  <c r="AH41" i="8" s="1"/>
  <c r="S41" i="8"/>
  <c r="AG40" i="8"/>
  <c r="AF40" i="8"/>
  <c r="AE40" i="8"/>
  <c r="AD40" i="8"/>
  <c r="AC40" i="8"/>
  <c r="AB40" i="8"/>
  <c r="AA40" i="8"/>
  <c r="Z40" i="8"/>
  <c r="Y40" i="8"/>
  <c r="X40" i="8"/>
  <c r="AH40" i="8" s="1"/>
  <c r="U40" i="8"/>
  <c r="AG39" i="8"/>
  <c r="AF39" i="8"/>
  <c r="AE39" i="8"/>
  <c r="AD39" i="8"/>
  <c r="AC39" i="8"/>
  <c r="AB39" i="8"/>
  <c r="AA39" i="8"/>
  <c r="Z39" i="8"/>
  <c r="Y39" i="8"/>
  <c r="X39" i="8"/>
  <c r="AH39" i="8" s="1"/>
  <c r="Q39" i="8"/>
  <c r="AG38" i="8"/>
  <c r="AF38" i="8"/>
  <c r="AE38" i="8"/>
  <c r="AD38" i="8"/>
  <c r="AC38" i="8"/>
  <c r="AB38" i="8"/>
  <c r="AA38" i="8"/>
  <c r="Z38" i="8"/>
  <c r="Y38" i="8"/>
  <c r="X38" i="8"/>
  <c r="AH38" i="8" s="1"/>
  <c r="T38" i="8"/>
  <c r="AG37" i="8"/>
  <c r="AF37" i="8"/>
  <c r="AE37" i="8"/>
  <c r="AD37" i="8"/>
  <c r="AC37" i="8"/>
  <c r="AB37" i="8"/>
  <c r="AA37" i="8"/>
  <c r="Z37" i="8"/>
  <c r="Y37" i="8"/>
  <c r="X37" i="8"/>
  <c r="AH37" i="8" s="1"/>
  <c r="AG36" i="8"/>
  <c r="AF36" i="8"/>
  <c r="AE36" i="8"/>
  <c r="AD36" i="8"/>
  <c r="AC36" i="8"/>
  <c r="AB36" i="8"/>
  <c r="AA36" i="8"/>
  <c r="Z36" i="8"/>
  <c r="Y36" i="8"/>
  <c r="X36" i="8"/>
  <c r="AH36" i="8" s="1"/>
  <c r="P36" i="8"/>
  <c r="AG35" i="8"/>
  <c r="AF35" i="8"/>
  <c r="AE35" i="8"/>
  <c r="AD35" i="8"/>
  <c r="AC35" i="8"/>
  <c r="AB35" i="8"/>
  <c r="AA35" i="8"/>
  <c r="Z35" i="8"/>
  <c r="Y35" i="8"/>
  <c r="X35" i="8"/>
  <c r="AH35" i="8" s="1"/>
  <c r="AG34" i="8"/>
  <c r="AF34" i="8"/>
  <c r="AE34" i="8"/>
  <c r="AD34" i="8"/>
  <c r="AC34" i="8"/>
  <c r="AB34" i="8"/>
  <c r="AA34" i="8"/>
  <c r="Z34" i="8"/>
  <c r="Y34" i="8"/>
  <c r="X34" i="8"/>
  <c r="AH34" i="8" s="1"/>
  <c r="AG33" i="8"/>
  <c r="AF33" i="8"/>
  <c r="AE33" i="8"/>
  <c r="AD33" i="8"/>
  <c r="AC33" i="8"/>
  <c r="AB33" i="8"/>
  <c r="AA33" i="8"/>
  <c r="Z33" i="8"/>
  <c r="Y33" i="8"/>
  <c r="X33" i="8"/>
  <c r="AH33" i="8" s="1"/>
  <c r="AG32" i="8"/>
  <c r="AF32" i="8"/>
  <c r="AE32" i="8"/>
  <c r="AD32" i="8"/>
  <c r="AC32" i="8"/>
  <c r="AB32" i="8"/>
  <c r="AA32" i="8"/>
  <c r="Z32" i="8"/>
  <c r="Y32" i="8"/>
  <c r="X32" i="8"/>
  <c r="AH32" i="8" s="1"/>
  <c r="AG31" i="8"/>
  <c r="AF31" i="8"/>
  <c r="AE31" i="8"/>
  <c r="AD31" i="8"/>
  <c r="AC31" i="8"/>
  <c r="AB31" i="8"/>
  <c r="AA31" i="8"/>
  <c r="Z31" i="8"/>
  <c r="Y31" i="8"/>
  <c r="X31" i="8"/>
  <c r="AH31" i="8" s="1"/>
  <c r="R31" i="8"/>
  <c r="AG30" i="8"/>
  <c r="AF30" i="8"/>
  <c r="AE30" i="8"/>
  <c r="AD30" i="8"/>
  <c r="AC30" i="8"/>
  <c r="AB30" i="8"/>
  <c r="AA30" i="8"/>
  <c r="Z30" i="8"/>
  <c r="Y30" i="8"/>
  <c r="X30" i="8"/>
  <c r="AH30" i="8" s="1"/>
  <c r="T30" i="8"/>
  <c r="AG29" i="8"/>
  <c r="AF29" i="8"/>
  <c r="AE29" i="8"/>
  <c r="AD29" i="8"/>
  <c r="AC29" i="8"/>
  <c r="AB29" i="8"/>
  <c r="AA29" i="8"/>
  <c r="Z29" i="8"/>
  <c r="Y29" i="8"/>
  <c r="X29" i="8"/>
  <c r="AH29" i="8" s="1"/>
  <c r="T29" i="8"/>
  <c r="AG28" i="8"/>
  <c r="AF28" i="8"/>
  <c r="AE28" i="8"/>
  <c r="AD28" i="8"/>
  <c r="AC28" i="8"/>
  <c r="AB28" i="8"/>
  <c r="AA28" i="8"/>
  <c r="Z28" i="8"/>
  <c r="Y28" i="8"/>
  <c r="X28" i="8"/>
  <c r="AH28" i="8" s="1"/>
  <c r="S28" i="8"/>
  <c r="AG27" i="8"/>
  <c r="AF27" i="8"/>
  <c r="AE27" i="8"/>
  <c r="AD27" i="8"/>
  <c r="AC27" i="8"/>
  <c r="AB27" i="8"/>
  <c r="AA27" i="8"/>
  <c r="Z27" i="8"/>
  <c r="Y27" i="8"/>
  <c r="X27" i="8"/>
  <c r="AH27" i="8" s="1"/>
  <c r="Q27" i="8"/>
  <c r="AG26" i="8"/>
  <c r="AF26" i="8"/>
  <c r="AE26" i="8"/>
  <c r="AD26" i="8"/>
  <c r="AC26" i="8"/>
  <c r="AB26" i="8"/>
  <c r="AA26" i="8"/>
  <c r="Z26" i="8"/>
  <c r="Y26" i="8"/>
  <c r="X26" i="8"/>
  <c r="AH26" i="8" s="1"/>
  <c r="T26" i="8"/>
  <c r="AG25" i="8"/>
  <c r="AF25" i="8"/>
  <c r="AE25" i="8"/>
  <c r="AD25" i="8"/>
  <c r="AC25" i="8"/>
  <c r="AB25" i="8"/>
  <c r="AA25" i="8"/>
  <c r="Z25" i="8"/>
  <c r="Y25" i="8"/>
  <c r="X25" i="8"/>
  <c r="AH25" i="8" s="1"/>
  <c r="T25" i="8"/>
  <c r="AG24" i="8"/>
  <c r="AF24" i="8"/>
  <c r="AE24" i="8"/>
  <c r="AD24" i="8"/>
  <c r="AC24" i="8"/>
  <c r="AB24" i="8"/>
  <c r="AA24" i="8"/>
  <c r="Z24" i="8"/>
  <c r="Y24" i="8"/>
  <c r="X24" i="8"/>
  <c r="AH24" i="8" s="1"/>
  <c r="AG23" i="8"/>
  <c r="AF23" i="8"/>
  <c r="AE23" i="8"/>
  <c r="AD23" i="8"/>
  <c r="AC23" i="8"/>
  <c r="AB23" i="8"/>
  <c r="AA23" i="8"/>
  <c r="Z23" i="8"/>
  <c r="Y23" i="8"/>
  <c r="X23" i="8"/>
  <c r="AH23" i="8" s="1"/>
  <c r="R23" i="8"/>
  <c r="AG22" i="8"/>
  <c r="AF22" i="8"/>
  <c r="AE22" i="8"/>
  <c r="AD22" i="8"/>
  <c r="AC22" i="8"/>
  <c r="AB22" i="8"/>
  <c r="AA22" i="8"/>
  <c r="Z22" i="8"/>
  <c r="Y22" i="8"/>
  <c r="X22" i="8"/>
  <c r="AH22" i="8" s="1"/>
  <c r="T22" i="8"/>
  <c r="AG21" i="8"/>
  <c r="AF21" i="8"/>
  <c r="AE21" i="8"/>
  <c r="AD21" i="8"/>
  <c r="AC21" i="8"/>
  <c r="AB21" i="8"/>
  <c r="AA21" i="8"/>
  <c r="Z21" i="8"/>
  <c r="Y21" i="8"/>
  <c r="X21" i="8"/>
  <c r="AH21" i="8" s="1"/>
  <c r="P21" i="8"/>
  <c r="AG20" i="8"/>
  <c r="AF20" i="8"/>
  <c r="AE20" i="8"/>
  <c r="AD20" i="8"/>
  <c r="AC20" i="8"/>
  <c r="AB20" i="8"/>
  <c r="AA20" i="8"/>
  <c r="Z20" i="8"/>
  <c r="Y20" i="8"/>
  <c r="X20" i="8"/>
  <c r="AH20" i="8" s="1"/>
  <c r="AG19" i="8"/>
  <c r="AF19" i="8"/>
  <c r="AE19" i="8"/>
  <c r="AD19" i="8"/>
  <c r="AC19" i="8"/>
  <c r="AB19" i="8"/>
  <c r="AA19" i="8"/>
  <c r="Z19" i="8"/>
  <c r="Y19" i="8"/>
  <c r="X19" i="8"/>
  <c r="AH19" i="8" s="1"/>
  <c r="P19" i="8"/>
  <c r="AG18" i="8"/>
  <c r="AF18" i="8"/>
  <c r="AE18" i="8"/>
  <c r="AD18" i="8"/>
  <c r="AC18" i="8"/>
  <c r="AB18" i="8"/>
  <c r="AA18" i="8"/>
  <c r="Z18" i="8"/>
  <c r="Y18" i="8"/>
  <c r="X18" i="8"/>
  <c r="AH18" i="8" s="1"/>
  <c r="T18" i="8"/>
  <c r="AG17" i="8"/>
  <c r="AF17" i="8"/>
  <c r="AE17" i="8"/>
  <c r="AD17" i="8"/>
  <c r="AC17" i="8"/>
  <c r="AB17" i="8"/>
  <c r="AA17" i="8"/>
  <c r="Z17" i="8"/>
  <c r="Y17" i="8"/>
  <c r="X17" i="8"/>
  <c r="AH17" i="8" s="1"/>
  <c r="T17" i="8"/>
  <c r="AG16" i="8"/>
  <c r="AF16" i="8"/>
  <c r="AE16" i="8"/>
  <c r="AD16" i="8"/>
  <c r="AC16" i="8"/>
  <c r="AB16" i="8"/>
  <c r="AA16" i="8"/>
  <c r="Z16" i="8"/>
  <c r="Y16" i="8"/>
  <c r="X16" i="8"/>
  <c r="AH16" i="8" s="1"/>
  <c r="AG15" i="8"/>
  <c r="AF15" i="8"/>
  <c r="AE15" i="8"/>
  <c r="AD15" i="8"/>
  <c r="AC15" i="8"/>
  <c r="AB15" i="8"/>
  <c r="AA15" i="8"/>
  <c r="Z15" i="8"/>
  <c r="Y15" i="8"/>
  <c r="X15" i="8"/>
  <c r="AH15" i="8" s="1"/>
  <c r="T15" i="8"/>
  <c r="AG14" i="8"/>
  <c r="AF14" i="8"/>
  <c r="AE14" i="8"/>
  <c r="AD14" i="8"/>
  <c r="AC14" i="8"/>
  <c r="AB14" i="8"/>
  <c r="AA14" i="8"/>
  <c r="Z14" i="8"/>
  <c r="Y14" i="8"/>
  <c r="X14" i="8"/>
  <c r="AH14" i="8" s="1"/>
  <c r="T14" i="8"/>
  <c r="AG13" i="8"/>
  <c r="AF13" i="8"/>
  <c r="AE13" i="8"/>
  <c r="AD13" i="8"/>
  <c r="AC13" i="8"/>
  <c r="AB13" i="8"/>
  <c r="AA13" i="8"/>
  <c r="Z13" i="8"/>
  <c r="Y13" i="8"/>
  <c r="X13" i="8"/>
  <c r="AH13" i="8" s="1"/>
  <c r="U13" i="8"/>
  <c r="AG12" i="8"/>
  <c r="AF12" i="8"/>
  <c r="AE12" i="8"/>
  <c r="AD12" i="8"/>
  <c r="AC12" i="8"/>
  <c r="AB12" i="8"/>
  <c r="AA12" i="8"/>
  <c r="Z12" i="8"/>
  <c r="Y12" i="8"/>
  <c r="X12" i="8"/>
  <c r="AH12" i="8" s="1"/>
  <c r="V12" i="8"/>
  <c r="AG11" i="8"/>
  <c r="AF11" i="8"/>
  <c r="AE11" i="8"/>
  <c r="AD11" i="8"/>
  <c r="AC11" i="8"/>
  <c r="AB11" i="8"/>
  <c r="AA11" i="8"/>
  <c r="Z11" i="8"/>
  <c r="Y11" i="8"/>
  <c r="X11" i="8"/>
  <c r="AH11" i="8" s="1"/>
  <c r="T11" i="8"/>
  <c r="AG10" i="8"/>
  <c r="AF10" i="8"/>
  <c r="AE10" i="8"/>
  <c r="AD10" i="8"/>
  <c r="AC10" i="8"/>
  <c r="AB10" i="8"/>
  <c r="AA10" i="8"/>
  <c r="Z10" i="8"/>
  <c r="Y10" i="8"/>
  <c r="X10" i="8"/>
  <c r="AH10" i="8" s="1"/>
  <c r="P10" i="8"/>
  <c r="AG9" i="8"/>
  <c r="AF9" i="8"/>
  <c r="AE9" i="8"/>
  <c r="AD9" i="8"/>
  <c r="AC9" i="8"/>
  <c r="AB9" i="8"/>
  <c r="AA9" i="8"/>
  <c r="Z9" i="8"/>
  <c r="Y9" i="8"/>
  <c r="X9" i="8"/>
  <c r="AH9" i="8" s="1"/>
  <c r="Q9" i="8"/>
  <c r="AI18" i="8" l="1"/>
  <c r="N51" i="8"/>
  <c r="N25" i="8"/>
  <c r="AI25" i="8"/>
  <c r="O15" i="8"/>
  <c r="O29" i="8"/>
  <c r="AI11" i="8"/>
  <c r="R25" i="8"/>
  <c r="AI42" i="8"/>
  <c r="AI49" i="8"/>
  <c r="AI50" i="8"/>
  <c r="O11" i="8"/>
  <c r="AI28" i="8"/>
  <c r="M11" i="8"/>
  <c r="U19" i="8"/>
  <c r="S20" i="8"/>
  <c r="U20" i="8"/>
  <c r="O22" i="8"/>
  <c r="V29" i="8"/>
  <c r="AI33" i="8"/>
  <c r="U22" i="8"/>
  <c r="S33" i="8"/>
  <c r="T34" i="8"/>
  <c r="V34" i="8"/>
  <c r="S11" i="8"/>
  <c r="O13" i="8"/>
  <c r="AI10" i="8"/>
  <c r="N11" i="8"/>
  <c r="U11" i="8"/>
  <c r="S13" i="8"/>
  <c r="AI14" i="8"/>
  <c r="AI15" i="8"/>
  <c r="S22" i="8"/>
  <c r="O25" i="8"/>
  <c r="N29" i="8"/>
  <c r="AI39" i="8"/>
  <c r="AI47" i="8"/>
  <c r="O53" i="8"/>
  <c r="O54" i="8"/>
  <c r="R35" i="8"/>
  <c r="R11" i="8"/>
  <c r="AI19" i="8"/>
  <c r="N22" i="8"/>
  <c r="AI22" i="8"/>
  <c r="R29" i="8"/>
  <c r="AI29" i="8"/>
  <c r="O33" i="8"/>
  <c r="AI51" i="8"/>
  <c r="N23" i="8"/>
  <c r="P23" i="8"/>
  <c r="AI23" i="8"/>
  <c r="T23" i="8"/>
  <c r="M23" i="8"/>
  <c r="U23" i="8"/>
  <c r="S9" i="8"/>
  <c r="O9" i="8"/>
  <c r="T48" i="8"/>
  <c r="AI53" i="8"/>
  <c r="AI54" i="8"/>
  <c r="N46" i="8"/>
  <c r="V39" i="8"/>
  <c r="P40" i="8"/>
  <c r="R42" i="8"/>
  <c r="AI43" i="8"/>
  <c r="AI46" i="8"/>
  <c r="N39" i="8"/>
  <c r="M42" i="8"/>
  <c r="AI45" i="8"/>
  <c r="S46" i="8"/>
  <c r="AI24" i="8"/>
  <c r="V25" i="8"/>
  <c r="R15" i="8"/>
  <c r="M15" i="8"/>
  <c r="S15" i="8"/>
  <c r="P17" i="8"/>
  <c r="N15" i="8"/>
  <c r="U15" i="8"/>
  <c r="AI16" i="8"/>
  <c r="V17" i="8"/>
  <c r="AI17" i="8"/>
  <c r="AI12" i="8"/>
  <c r="M34" i="8"/>
  <c r="R34" i="8"/>
  <c r="S21" i="8"/>
  <c r="Q30" i="8"/>
  <c r="AI30" i="8"/>
  <c r="U35" i="8"/>
  <c r="Q38" i="8"/>
  <c r="U52" i="8"/>
  <c r="N10" i="8"/>
  <c r="N14" i="8"/>
  <c r="V14" i="8"/>
  <c r="M18" i="8"/>
  <c r="R18" i="8"/>
  <c r="O20" i="8"/>
  <c r="N21" i="8"/>
  <c r="T21" i="8"/>
  <c r="Q22" i="8"/>
  <c r="M26" i="8"/>
  <c r="R26" i="8"/>
  <c r="M30" i="8"/>
  <c r="R30" i="8"/>
  <c r="P33" i="8"/>
  <c r="N34" i="8"/>
  <c r="S34" i="8"/>
  <c r="N35" i="8"/>
  <c r="M36" i="8"/>
  <c r="T36" i="8"/>
  <c r="M38" i="8"/>
  <c r="R38" i="8"/>
  <c r="R39" i="8"/>
  <c r="Q40" i="8"/>
  <c r="O41" i="8"/>
  <c r="AI41" i="8"/>
  <c r="N42" i="8"/>
  <c r="S42" i="8"/>
  <c r="M43" i="8"/>
  <c r="U43" i="8"/>
  <c r="O46" i="8"/>
  <c r="U46" i="8"/>
  <c r="U47" i="8"/>
  <c r="U48" i="8"/>
  <c r="T49" i="8"/>
  <c r="M50" i="8"/>
  <c r="R50" i="8"/>
  <c r="Q51" i="8"/>
  <c r="M52" i="8"/>
  <c r="AI52" i="8"/>
  <c r="R54" i="8"/>
  <c r="S10" i="8"/>
  <c r="V26" i="8"/>
  <c r="AI26" i="8"/>
  <c r="S36" i="8"/>
  <c r="AI38" i="8"/>
  <c r="R47" i="8"/>
  <c r="Q50" i="8"/>
  <c r="V50" i="8"/>
  <c r="AI9" i="8"/>
  <c r="O10" i="8"/>
  <c r="Q11" i="8"/>
  <c r="AI13" i="8"/>
  <c r="O14" i="8"/>
  <c r="Q15" i="8"/>
  <c r="V15" i="8"/>
  <c r="N18" i="8"/>
  <c r="S18" i="8"/>
  <c r="P20" i="8"/>
  <c r="O21" i="8"/>
  <c r="V21" i="8"/>
  <c r="M22" i="8"/>
  <c r="R22" i="8"/>
  <c r="S25" i="8"/>
  <c r="N26" i="8"/>
  <c r="S26" i="8"/>
  <c r="P28" i="8"/>
  <c r="S29" i="8"/>
  <c r="N30" i="8"/>
  <c r="S30" i="8"/>
  <c r="T33" i="8"/>
  <c r="O34" i="8"/>
  <c r="U34" i="8"/>
  <c r="P35" i="8"/>
  <c r="O36" i="8"/>
  <c r="U36" i="8"/>
  <c r="AI37" i="8"/>
  <c r="N38" i="8"/>
  <c r="S38" i="8"/>
  <c r="M39" i="8"/>
  <c r="U39" i="8"/>
  <c r="AI40" i="8"/>
  <c r="P41" i="8"/>
  <c r="O42" i="8"/>
  <c r="U42" i="8"/>
  <c r="N43" i="8"/>
  <c r="V43" i="8"/>
  <c r="Q46" i="8"/>
  <c r="V46" i="8"/>
  <c r="N47" i="8"/>
  <c r="N50" i="8"/>
  <c r="S50" i="8"/>
  <c r="R51" i="8"/>
  <c r="P52" i="8"/>
  <c r="S54" i="8"/>
  <c r="S14" i="8"/>
  <c r="Q18" i="8"/>
  <c r="V18" i="8"/>
  <c r="Q26" i="8"/>
  <c r="V30" i="8"/>
  <c r="V38" i="8"/>
  <c r="R43" i="8"/>
  <c r="AG55" i="8"/>
  <c r="R10" i="8"/>
  <c r="R14" i="8"/>
  <c r="O18" i="8"/>
  <c r="U18" i="8"/>
  <c r="T20" i="8"/>
  <c r="AI20" i="8"/>
  <c r="AI21" i="8"/>
  <c r="O26" i="8"/>
  <c r="U26" i="8"/>
  <c r="O30" i="8"/>
  <c r="U30" i="8"/>
  <c r="Q34" i="8"/>
  <c r="AI34" i="8"/>
  <c r="T35" i="8"/>
  <c r="AI35" i="8"/>
  <c r="AI36" i="8"/>
  <c r="O38" i="8"/>
  <c r="U38" i="8"/>
  <c r="Q42" i="8"/>
  <c r="V42" i="8"/>
  <c r="Q43" i="8"/>
  <c r="S45" i="8"/>
  <c r="M46" i="8"/>
  <c r="R46" i="8"/>
  <c r="Q47" i="8"/>
  <c r="O50" i="8"/>
  <c r="U50" i="8"/>
  <c r="M51" i="8"/>
  <c r="U51" i="8"/>
  <c r="N54" i="8"/>
  <c r="V54" i="8"/>
  <c r="AH55" i="8"/>
  <c r="V16" i="8"/>
  <c r="R16" i="8"/>
  <c r="N16" i="8"/>
  <c r="V24" i="8"/>
  <c r="R24" i="8"/>
  <c r="N24" i="8"/>
  <c r="V32" i="8"/>
  <c r="R32" i="8"/>
  <c r="N32" i="8"/>
  <c r="S32" i="8"/>
  <c r="M32" i="8"/>
  <c r="T32" i="8"/>
  <c r="O32" i="8"/>
  <c r="U37" i="8"/>
  <c r="Q37" i="8"/>
  <c r="M37" i="8"/>
  <c r="T37" i="8"/>
  <c r="O37" i="8"/>
  <c r="V37" i="8"/>
  <c r="P37" i="8"/>
  <c r="V44" i="8"/>
  <c r="R44" i="8"/>
  <c r="N44" i="8"/>
  <c r="S44" i="8"/>
  <c r="O44" i="8"/>
  <c r="U44" i="8"/>
  <c r="M44" i="8"/>
  <c r="P44" i="8"/>
  <c r="P9" i="8"/>
  <c r="Q12" i="8"/>
  <c r="T13" i="8"/>
  <c r="M16" i="8"/>
  <c r="R17" i="8"/>
  <c r="S19" i="8"/>
  <c r="O19" i="8"/>
  <c r="Q19" i="8"/>
  <c r="V19" i="8"/>
  <c r="M24" i="8"/>
  <c r="S24" i="8"/>
  <c r="V27" i="8"/>
  <c r="R27" i="8"/>
  <c r="N27" i="8"/>
  <c r="S27" i="8"/>
  <c r="O27" i="8"/>
  <c r="T27" i="8"/>
  <c r="M31" i="8"/>
  <c r="Q44" i="8"/>
  <c r="M9" i="8"/>
  <c r="U9" i="8"/>
  <c r="T10" i="8"/>
  <c r="R12" i="8"/>
  <c r="Q13" i="8"/>
  <c r="N9" i="8"/>
  <c r="R9" i="8"/>
  <c r="M10" i="8"/>
  <c r="Q10" i="8"/>
  <c r="U10" i="8"/>
  <c r="P11" i="8"/>
  <c r="O12" i="8"/>
  <c r="S12" i="8"/>
  <c r="N13" i="8"/>
  <c r="R13" i="8"/>
  <c r="V13" i="8"/>
  <c r="M14" i="8"/>
  <c r="Q14" i="8"/>
  <c r="U14" i="8"/>
  <c r="P15" i="8"/>
  <c r="P16" i="8"/>
  <c r="U16" i="8"/>
  <c r="O17" i="8"/>
  <c r="N19" i="8"/>
  <c r="T19" i="8"/>
  <c r="M20" i="8"/>
  <c r="V20" i="8" s="1"/>
  <c r="U21" i="8"/>
  <c r="Q21" i="8"/>
  <c r="M21" i="8"/>
  <c r="R21" i="8"/>
  <c r="S23" i="8"/>
  <c r="O23" i="8"/>
  <c r="Q23" i="8"/>
  <c r="V23" i="8"/>
  <c r="P24" i="8"/>
  <c r="U24" i="8"/>
  <c r="P27" i="8"/>
  <c r="AI27" i="8"/>
  <c r="O28" i="8"/>
  <c r="U32" i="8"/>
  <c r="AI32" i="8"/>
  <c r="S37" i="8"/>
  <c r="V48" i="8"/>
  <c r="R48" i="8"/>
  <c r="N48" i="8"/>
  <c r="S48" i="8"/>
  <c r="O48" i="8"/>
  <c r="P48" i="8"/>
  <c r="Q48" i="8"/>
  <c r="S49" i="8"/>
  <c r="U53" i="8"/>
  <c r="Q53" i="8"/>
  <c r="M53" i="8"/>
  <c r="V53" i="8"/>
  <c r="R53" i="8"/>
  <c r="N53" i="8"/>
  <c r="P53" i="8"/>
  <c r="S53" i="8"/>
  <c r="P12" i="8"/>
  <c r="T12" i="8"/>
  <c r="Q16" i="8"/>
  <c r="Q24" i="8"/>
  <c r="S31" i="8"/>
  <c r="O31" i="8"/>
  <c r="T31" i="8"/>
  <c r="N31" i="8"/>
  <c r="U31" i="8"/>
  <c r="P31" i="8"/>
  <c r="T9" i="8"/>
  <c r="M12" i="8"/>
  <c r="U12" i="8"/>
  <c r="P13" i="8"/>
  <c r="S16" i="8"/>
  <c r="U17" i="8"/>
  <c r="Q17" i="8"/>
  <c r="M17" i="8"/>
  <c r="AI31" i="8"/>
  <c r="P32" i="8"/>
  <c r="N37" i="8"/>
  <c r="N12" i="8"/>
  <c r="M13" i="8"/>
  <c r="P14" i="8"/>
  <c r="O16" i="8"/>
  <c r="T16" i="8"/>
  <c r="N17" i="8"/>
  <c r="S17" i="8"/>
  <c r="M19" i="8"/>
  <c r="R19" i="8"/>
  <c r="R20" i="8"/>
  <c r="N20" i="8"/>
  <c r="Q20" i="8"/>
  <c r="O24" i="8"/>
  <c r="T24" i="8"/>
  <c r="M27" i="8"/>
  <c r="U27" i="8"/>
  <c r="U28" i="8"/>
  <c r="Q28" i="8"/>
  <c r="M28" i="8"/>
  <c r="V28" i="8"/>
  <c r="R28" i="8"/>
  <c r="N28" i="8"/>
  <c r="T28" i="8"/>
  <c r="Q31" i="8"/>
  <c r="Q32" i="8"/>
  <c r="R37" i="8"/>
  <c r="T44" i="8"/>
  <c r="U49" i="8"/>
  <c r="Q49" i="8"/>
  <c r="M49" i="8"/>
  <c r="V49" i="8"/>
  <c r="R49" i="8"/>
  <c r="N49" i="8"/>
  <c r="O49" i="8"/>
  <c r="P49" i="8"/>
  <c r="P18" i="8"/>
  <c r="P22" i="8"/>
  <c r="M25" i="8"/>
  <c r="Q25" i="8"/>
  <c r="U25" i="8"/>
  <c r="P26" i="8"/>
  <c r="M29" i="8"/>
  <c r="Q29" i="8"/>
  <c r="U29" i="8"/>
  <c r="P30" i="8"/>
  <c r="N33" i="8"/>
  <c r="M35" i="8"/>
  <c r="V36" i="8"/>
  <c r="R36" i="8"/>
  <c r="N36" i="8"/>
  <c r="Q36" i="8"/>
  <c r="M40" i="8"/>
  <c r="U41" i="8"/>
  <c r="Q41" i="8"/>
  <c r="M41" i="8"/>
  <c r="V41" i="8"/>
  <c r="R41" i="8"/>
  <c r="N41" i="8"/>
  <c r="T41" i="8"/>
  <c r="AI44" i="8"/>
  <c r="O45" i="8"/>
  <c r="V52" i="8"/>
  <c r="R52" i="8"/>
  <c r="N52" i="8"/>
  <c r="S52" i="8"/>
  <c r="O52" i="8"/>
  <c r="T52" i="8"/>
  <c r="P25" i="8"/>
  <c r="P29" i="8"/>
  <c r="U33" i="8"/>
  <c r="Q33" i="8"/>
  <c r="M33" i="8"/>
  <c r="R33" i="8"/>
  <c r="S35" i="8"/>
  <c r="O35" i="8"/>
  <c r="Q35" i="8"/>
  <c r="V40" i="8"/>
  <c r="R40" i="8"/>
  <c r="N40" i="8"/>
  <c r="S40" i="8"/>
  <c r="O40" i="8"/>
  <c r="T40" i="8"/>
  <c r="U45" i="8"/>
  <c r="Q45" i="8"/>
  <c r="M45" i="8"/>
  <c r="V45" i="8"/>
  <c r="R45" i="8"/>
  <c r="N45" i="8"/>
  <c r="T45" i="8"/>
  <c r="AI48" i="8"/>
  <c r="P39" i="8"/>
  <c r="T39" i="8"/>
  <c r="P43" i="8"/>
  <c r="T43" i="8"/>
  <c r="P47" i="8"/>
  <c r="T47" i="8"/>
  <c r="P51" i="8"/>
  <c r="T51" i="8"/>
  <c r="M54" i="8"/>
  <c r="Q54" i="8"/>
  <c r="U54" i="8"/>
  <c r="P34" i="8"/>
  <c r="P38" i="8"/>
  <c r="O39" i="8"/>
  <c r="S39" i="8"/>
  <c r="P42" i="8"/>
  <c r="O43" i="8"/>
  <c r="S43" i="8"/>
  <c r="P46" i="8"/>
  <c r="O47" i="8"/>
  <c r="S47" i="8"/>
  <c r="P50" i="8"/>
  <c r="O51" i="8"/>
  <c r="S51" i="8"/>
  <c r="P54" i="8"/>
  <c r="AI55" i="8" l="1"/>
  <c r="AJ21" i="8" l="1"/>
  <c r="AJ8" i="8"/>
  <c r="AJ15" i="8"/>
  <c r="AJ25" i="8"/>
  <c r="AJ30" i="8"/>
  <c r="AJ20" i="8"/>
  <c r="AJ45" i="8"/>
  <c r="AJ37" i="8"/>
  <c r="AJ40" i="8"/>
  <c r="AJ13" i="8"/>
  <c r="AJ19" i="8"/>
  <c r="AJ48" i="8"/>
  <c r="AJ53" i="8"/>
  <c r="AJ47" i="8"/>
  <c r="AJ29" i="8"/>
  <c r="AJ18" i="8"/>
  <c r="AJ51" i="8"/>
  <c r="AJ17" i="8"/>
  <c r="AJ39" i="8"/>
  <c r="AJ27" i="8"/>
  <c r="AJ24" i="8"/>
  <c r="AJ35" i="8"/>
  <c r="AJ12" i="8"/>
  <c r="AJ34" i="8"/>
  <c r="AJ16" i="8"/>
  <c r="AJ41" i="8"/>
  <c r="AJ14" i="8"/>
  <c r="AJ33" i="8"/>
  <c r="AJ38" i="8"/>
  <c r="AJ22" i="8"/>
  <c r="AJ54" i="8"/>
  <c r="AJ28" i="8"/>
  <c r="AJ55" i="8"/>
  <c r="AJ26" i="8"/>
  <c r="AJ32" i="8"/>
  <c r="AJ50" i="8"/>
  <c r="AJ9" i="8"/>
  <c r="AJ52" i="8"/>
  <c r="AJ44" i="8"/>
  <c r="AJ11" i="8"/>
  <c r="AJ43" i="8"/>
  <c r="AJ23" i="8"/>
  <c r="AJ10" i="8"/>
  <c r="AJ49" i="8"/>
  <c r="AJ36" i="8"/>
  <c r="AJ31" i="8"/>
  <c r="AJ46" i="8"/>
  <c r="AJ42" i="8"/>
</calcChain>
</file>

<file path=xl/sharedStrings.xml><?xml version="1.0" encoding="utf-8"?>
<sst xmlns="http://schemas.openxmlformats.org/spreadsheetml/2006/main" count="177" uniqueCount="77">
  <si>
    <t>給与表構造指数（仮称）</t>
    <rPh sb="0" eb="2">
      <t>キュウヨ</t>
    </rPh>
    <rPh sb="2" eb="3">
      <t>ヒョウ</t>
    </rPh>
    <rPh sb="3" eb="5">
      <t>コウゾウ</t>
    </rPh>
    <rPh sb="5" eb="7">
      <t>シスウ</t>
    </rPh>
    <rPh sb="8" eb="10">
      <t>カショウ</t>
    </rPh>
    <phoneticPr fontId="19"/>
  </si>
  <si>
    <t>行政職給料表（一）最高号給×級別職員数（本庁）</t>
    <rPh sb="0" eb="3">
      <t>ギョウセイショク</t>
    </rPh>
    <rPh sb="3" eb="5">
      <t>キュウリョウ</t>
    </rPh>
    <rPh sb="5" eb="6">
      <t>ヒョウ</t>
    </rPh>
    <rPh sb="7" eb="8">
      <t>イチ</t>
    </rPh>
    <rPh sb="9" eb="11">
      <t>サイコウ</t>
    </rPh>
    <rPh sb="11" eb="12">
      <t>ゴウ</t>
    </rPh>
    <rPh sb="12" eb="13">
      <t>キュウ</t>
    </rPh>
    <rPh sb="14" eb="15">
      <t>キュウ</t>
    </rPh>
    <rPh sb="15" eb="16">
      <t>ベツ</t>
    </rPh>
    <rPh sb="16" eb="19">
      <t>ショクインスウ</t>
    </rPh>
    <rPh sb="20" eb="22">
      <t>ホンチョウ</t>
    </rPh>
    <phoneticPr fontId="19"/>
  </si>
  <si>
    <t>平均最高号給</t>
    <rPh sb="0" eb="2">
      <t>ヘイキン</t>
    </rPh>
    <rPh sb="2" eb="4">
      <t>サイコウ</t>
    </rPh>
    <rPh sb="4" eb="6">
      <t>ゴウキュウ</t>
    </rPh>
    <phoneticPr fontId="19"/>
  </si>
  <si>
    <t>給料表構造指数</t>
    <rPh sb="0" eb="2">
      <t>キュウリョウ</t>
    </rPh>
    <rPh sb="2" eb="3">
      <t>ヒョウ</t>
    </rPh>
    <rPh sb="3" eb="5">
      <t>コウゾウ</t>
    </rPh>
    <rPh sb="5" eb="7">
      <t>シスウ</t>
    </rPh>
    <phoneticPr fontId="19"/>
  </si>
  <si>
    <t>１級</t>
    <rPh sb="1" eb="2">
      <t>キュウ</t>
    </rPh>
    <phoneticPr fontId="19"/>
  </si>
  <si>
    <t>２級</t>
    <rPh sb="1" eb="2">
      <t>キュウ</t>
    </rPh>
    <phoneticPr fontId="19"/>
  </si>
  <si>
    <t>３級</t>
    <rPh sb="1" eb="2">
      <t>キュウ</t>
    </rPh>
    <phoneticPr fontId="19"/>
  </si>
  <si>
    <t>４級</t>
    <rPh sb="1" eb="2">
      <t>キュウ</t>
    </rPh>
    <phoneticPr fontId="19"/>
  </si>
  <si>
    <t>５級</t>
    <rPh sb="1" eb="2">
      <t>キュウ</t>
    </rPh>
    <phoneticPr fontId="19"/>
  </si>
  <si>
    <t>６級</t>
    <rPh sb="1" eb="2">
      <t>キュウ</t>
    </rPh>
    <phoneticPr fontId="19"/>
  </si>
  <si>
    <t>７級</t>
    <rPh sb="1" eb="2">
      <t>キュウ</t>
    </rPh>
    <phoneticPr fontId="19"/>
  </si>
  <si>
    <t>８級</t>
    <rPh sb="1" eb="2">
      <t>キュウ</t>
    </rPh>
    <phoneticPr fontId="19"/>
  </si>
  <si>
    <t>９級</t>
    <rPh sb="1" eb="2">
      <t>キュウ</t>
    </rPh>
    <phoneticPr fontId="19"/>
  </si>
  <si>
    <t>10級</t>
    <rPh sb="2" eb="3">
      <t>キュウ</t>
    </rPh>
    <phoneticPr fontId="19"/>
  </si>
  <si>
    <t>計　Ａ</t>
    <rPh sb="0" eb="1">
      <t>ケイ</t>
    </rPh>
    <phoneticPr fontId="19"/>
  </si>
  <si>
    <t>Ａ／Ｂ</t>
    <phoneticPr fontId="19"/>
  </si>
  <si>
    <t>北海道</t>
    <rPh sb="0" eb="3">
      <t>ホッカイドウ</t>
    </rPh>
    <phoneticPr fontId="19"/>
  </si>
  <si>
    <t>青森県</t>
    <rPh sb="0" eb="3">
      <t>アオモリケン</t>
    </rPh>
    <phoneticPr fontId="19"/>
  </si>
  <si>
    <t>岩手県</t>
    <rPh sb="0" eb="3">
      <t>イワテケン</t>
    </rPh>
    <phoneticPr fontId="19"/>
  </si>
  <si>
    <t>宮城県</t>
    <rPh sb="0" eb="3">
      <t>ミヤギケン</t>
    </rPh>
    <phoneticPr fontId="19"/>
  </si>
  <si>
    <t>秋田県</t>
    <rPh sb="0" eb="3">
      <t>アキタケン</t>
    </rPh>
    <phoneticPr fontId="19"/>
  </si>
  <si>
    <t>山形県</t>
    <rPh sb="0" eb="3">
      <t>ヤマガタケン</t>
    </rPh>
    <phoneticPr fontId="19"/>
  </si>
  <si>
    <t>福島県</t>
    <rPh sb="0" eb="3">
      <t>フクシマケン</t>
    </rPh>
    <phoneticPr fontId="19"/>
  </si>
  <si>
    <t>茨城県</t>
    <rPh sb="0" eb="3">
      <t>イバラギケン</t>
    </rPh>
    <phoneticPr fontId="19"/>
  </si>
  <si>
    <t>栃木県</t>
    <rPh sb="0" eb="3">
      <t>トチギケン</t>
    </rPh>
    <phoneticPr fontId="19"/>
  </si>
  <si>
    <t>群馬県</t>
    <rPh sb="0" eb="2">
      <t>グンマ</t>
    </rPh>
    <rPh sb="2" eb="3">
      <t>ケン</t>
    </rPh>
    <phoneticPr fontId="19"/>
  </si>
  <si>
    <t>埼玉県</t>
    <rPh sb="0" eb="3">
      <t>サイタマケン</t>
    </rPh>
    <phoneticPr fontId="19"/>
  </si>
  <si>
    <t>千　葉　県</t>
    <rPh sb="0" eb="1">
      <t>セン</t>
    </rPh>
    <rPh sb="2" eb="3">
      <t>ハ</t>
    </rPh>
    <rPh sb="4" eb="5">
      <t>ケン</t>
    </rPh>
    <phoneticPr fontId="19"/>
  </si>
  <si>
    <t>東京都</t>
    <rPh sb="0" eb="3">
      <t>トウキョウト</t>
    </rPh>
    <phoneticPr fontId="19"/>
  </si>
  <si>
    <t>神奈川県</t>
    <rPh sb="0" eb="4">
      <t>カナガワケン</t>
    </rPh>
    <phoneticPr fontId="19"/>
  </si>
  <si>
    <t>新潟県</t>
    <rPh sb="0" eb="3">
      <t>ニイガタケン</t>
    </rPh>
    <phoneticPr fontId="19"/>
  </si>
  <si>
    <t>富山県</t>
    <rPh sb="0" eb="3">
      <t>トヤマケン</t>
    </rPh>
    <phoneticPr fontId="19"/>
  </si>
  <si>
    <t>石川県</t>
    <rPh sb="0" eb="3">
      <t>イシカワケン</t>
    </rPh>
    <phoneticPr fontId="19"/>
  </si>
  <si>
    <t>福井県</t>
    <rPh sb="0" eb="3">
      <t>フクイケン</t>
    </rPh>
    <phoneticPr fontId="19"/>
  </si>
  <si>
    <t>山梨県</t>
    <rPh sb="0" eb="3">
      <t>ヤマナシケン</t>
    </rPh>
    <phoneticPr fontId="19"/>
  </si>
  <si>
    <t>長野県</t>
    <rPh sb="0" eb="3">
      <t>ナガノケン</t>
    </rPh>
    <phoneticPr fontId="19"/>
  </si>
  <si>
    <t>岐阜県</t>
    <rPh sb="0" eb="3">
      <t>ギフケン</t>
    </rPh>
    <phoneticPr fontId="19"/>
  </si>
  <si>
    <t>静岡県</t>
    <rPh sb="0" eb="3">
      <t>シズオカケン</t>
    </rPh>
    <phoneticPr fontId="19"/>
  </si>
  <si>
    <t>愛知県</t>
    <rPh sb="0" eb="3">
      <t>アイチケン</t>
    </rPh>
    <phoneticPr fontId="19"/>
  </si>
  <si>
    <t>三重県</t>
    <rPh sb="0" eb="3">
      <t>ミエケン</t>
    </rPh>
    <phoneticPr fontId="19"/>
  </si>
  <si>
    <t>滋賀県</t>
    <rPh sb="0" eb="3">
      <t>シガケン</t>
    </rPh>
    <phoneticPr fontId="19"/>
  </si>
  <si>
    <t>京都府</t>
    <rPh sb="0" eb="2">
      <t>キョウト</t>
    </rPh>
    <rPh sb="2" eb="3">
      <t>フ</t>
    </rPh>
    <phoneticPr fontId="19"/>
  </si>
  <si>
    <t>大阪府</t>
    <rPh sb="0" eb="3">
      <t>オオサカフ</t>
    </rPh>
    <phoneticPr fontId="19"/>
  </si>
  <si>
    <t>兵庫県</t>
    <rPh sb="0" eb="3">
      <t>ヒョウゴケン</t>
    </rPh>
    <phoneticPr fontId="19"/>
  </si>
  <si>
    <t>奈良県</t>
    <rPh sb="0" eb="3">
      <t>ナラケン</t>
    </rPh>
    <phoneticPr fontId="19"/>
  </si>
  <si>
    <t>和歌山県</t>
    <rPh sb="0" eb="4">
      <t>ワカヤマケン</t>
    </rPh>
    <phoneticPr fontId="19"/>
  </si>
  <si>
    <t>鳥取県</t>
    <rPh sb="0" eb="3">
      <t>トットリケン</t>
    </rPh>
    <phoneticPr fontId="19"/>
  </si>
  <si>
    <t>島根県</t>
    <rPh sb="0" eb="3">
      <t>シマネケン</t>
    </rPh>
    <phoneticPr fontId="19"/>
  </si>
  <si>
    <t>岡山県</t>
    <rPh sb="0" eb="3">
      <t>オカヤマケン</t>
    </rPh>
    <phoneticPr fontId="19"/>
  </si>
  <si>
    <t>広島県</t>
    <rPh sb="0" eb="3">
      <t>ヒロシマケン</t>
    </rPh>
    <phoneticPr fontId="19"/>
  </si>
  <si>
    <t>山口県</t>
    <rPh sb="0" eb="3">
      <t>ヤマグチケン</t>
    </rPh>
    <phoneticPr fontId="19"/>
  </si>
  <si>
    <t>徳島県</t>
    <rPh sb="0" eb="3">
      <t>トクシマケン</t>
    </rPh>
    <phoneticPr fontId="19"/>
  </si>
  <si>
    <t>香川県</t>
    <rPh sb="0" eb="3">
      <t>カガワケン</t>
    </rPh>
    <phoneticPr fontId="19"/>
  </si>
  <si>
    <t>愛媛県</t>
    <rPh sb="0" eb="3">
      <t>エヒメケン</t>
    </rPh>
    <phoneticPr fontId="19"/>
  </si>
  <si>
    <t>高知県</t>
    <rPh sb="0" eb="3">
      <t>コウチケン</t>
    </rPh>
    <phoneticPr fontId="19"/>
  </si>
  <si>
    <t>福岡県</t>
    <rPh sb="0" eb="2">
      <t>フクオカ</t>
    </rPh>
    <rPh sb="2" eb="3">
      <t>ケン</t>
    </rPh>
    <phoneticPr fontId="19"/>
  </si>
  <si>
    <t>佐賀県</t>
    <rPh sb="0" eb="3">
      <t>サガケン</t>
    </rPh>
    <phoneticPr fontId="19"/>
  </si>
  <si>
    <t>長崎県</t>
    <rPh sb="0" eb="2">
      <t>ナガサキ</t>
    </rPh>
    <rPh sb="2" eb="3">
      <t>ケン</t>
    </rPh>
    <phoneticPr fontId="19"/>
  </si>
  <si>
    <t>熊本県</t>
    <rPh sb="0" eb="3">
      <t>クマモトケン</t>
    </rPh>
    <phoneticPr fontId="19"/>
  </si>
  <si>
    <t>大分県</t>
    <rPh sb="0" eb="3">
      <t>オオイタケン</t>
    </rPh>
    <phoneticPr fontId="19"/>
  </si>
  <si>
    <t>宮崎県</t>
    <rPh sb="0" eb="3">
      <t>ミヤザキケン</t>
    </rPh>
    <phoneticPr fontId="19"/>
  </si>
  <si>
    <t>鹿児島県</t>
    <rPh sb="0" eb="4">
      <t>カゴシマケン</t>
    </rPh>
    <phoneticPr fontId="19"/>
  </si>
  <si>
    <t>沖縄県</t>
    <rPh sb="0" eb="3">
      <t>オキナワケン</t>
    </rPh>
    <phoneticPr fontId="19"/>
  </si>
  <si>
    <t>※平均最高号給（級別最高号給×級別職員数の総数／職員総数）／県平均最高号給</t>
    <rPh sb="1" eb="3">
      <t>ヘイキン</t>
    </rPh>
    <rPh sb="3" eb="5">
      <t>サイコウ</t>
    </rPh>
    <rPh sb="5" eb="7">
      <t>ゴウキュウ</t>
    </rPh>
    <rPh sb="8" eb="9">
      <t>キュウ</t>
    </rPh>
    <rPh sb="9" eb="10">
      <t>ベツ</t>
    </rPh>
    <rPh sb="10" eb="12">
      <t>サイコウ</t>
    </rPh>
    <rPh sb="12" eb="14">
      <t>ゴウキュウ</t>
    </rPh>
    <rPh sb="15" eb="16">
      <t>キュウ</t>
    </rPh>
    <rPh sb="16" eb="17">
      <t>ベツ</t>
    </rPh>
    <rPh sb="17" eb="19">
      <t>ショクイン</t>
    </rPh>
    <rPh sb="19" eb="20">
      <t>スウ</t>
    </rPh>
    <rPh sb="21" eb="23">
      <t>ソウスウ</t>
    </rPh>
    <rPh sb="24" eb="26">
      <t>ショクイン</t>
    </rPh>
    <rPh sb="26" eb="28">
      <t>ソウスウ</t>
    </rPh>
    <rPh sb="30" eb="31">
      <t>ケン</t>
    </rPh>
    <rPh sb="31" eb="33">
      <t>ヘイキン</t>
    </rPh>
    <rPh sb="33" eb="35">
      <t>サイコウ</t>
    </rPh>
    <rPh sb="35" eb="37">
      <t>ゴウキュウ</t>
    </rPh>
    <phoneticPr fontId="19"/>
  </si>
  <si>
    <t>都道府県名</t>
    <rPh sb="0" eb="4">
      <t>トドウフケン</t>
    </rPh>
    <rPh sb="4" eb="5">
      <t>メイ</t>
    </rPh>
    <phoneticPr fontId="19"/>
  </si>
  <si>
    <t>計</t>
    <rPh sb="0" eb="1">
      <t>ケイ</t>
    </rPh>
    <phoneticPr fontId="19"/>
  </si>
  <si>
    <t>参　考　(級別職員構成）％</t>
    <rPh sb="0" eb="1">
      <t>サン</t>
    </rPh>
    <rPh sb="2" eb="3">
      <t>コウ</t>
    </rPh>
    <rPh sb="5" eb="6">
      <t>キュウ</t>
    </rPh>
    <rPh sb="6" eb="7">
      <t>ベツ</t>
    </rPh>
    <rPh sb="7" eb="9">
      <t>ショクイン</t>
    </rPh>
    <rPh sb="9" eb="11">
      <t>コウセイ</t>
    </rPh>
    <phoneticPr fontId="19"/>
  </si>
  <si>
    <t>国</t>
    <rPh sb="0" eb="1">
      <t>クニ</t>
    </rPh>
    <phoneticPr fontId="19"/>
  </si>
  <si>
    <t>行政職（一）職員数</t>
    <rPh sb="0" eb="2">
      <t>ギョウセイ</t>
    </rPh>
    <rPh sb="2" eb="3">
      <t>ショク</t>
    </rPh>
    <rPh sb="4" eb="5">
      <t>イチ</t>
    </rPh>
    <rPh sb="6" eb="9">
      <t>ショクインスウ</t>
    </rPh>
    <phoneticPr fontId="19"/>
  </si>
  <si>
    <t>（単位：人、％）</t>
    <rPh sb="4" eb="5">
      <t>ニン</t>
    </rPh>
    <phoneticPr fontId="19"/>
  </si>
  <si>
    <t>ﾛ　級別職員構成</t>
    <rPh sb="2" eb="4">
      <t>キュウベツ</t>
    </rPh>
    <rPh sb="4" eb="6">
      <t>ショクイン</t>
    </rPh>
    <rPh sb="6" eb="8">
      <t>コウセイ</t>
    </rPh>
    <phoneticPr fontId="19"/>
  </si>
  <si>
    <t>行政職（一）給料表　最低・最高号給</t>
    <rPh sb="0" eb="3">
      <t>ギョウセイショク</t>
    </rPh>
    <rPh sb="4" eb="5">
      <t>イチ</t>
    </rPh>
    <rPh sb="6" eb="8">
      <t>キュウリョウ</t>
    </rPh>
    <rPh sb="8" eb="9">
      <t>ヒョウ</t>
    </rPh>
    <rPh sb="10" eb="12">
      <t>サイテイ</t>
    </rPh>
    <rPh sb="13" eb="15">
      <t>サイコウ</t>
    </rPh>
    <rPh sb="15" eb="16">
      <t>ゴウ</t>
    </rPh>
    <rPh sb="16" eb="17">
      <t>キュウ</t>
    </rPh>
    <phoneticPr fontId="19"/>
  </si>
  <si>
    <t>ｲ　級別最低・最高号給</t>
    <rPh sb="2" eb="4">
      <t>キュウベツ</t>
    </rPh>
    <rPh sb="4" eb="6">
      <t>サイテイ</t>
    </rPh>
    <rPh sb="7" eb="9">
      <t>サイコウ</t>
    </rPh>
    <rPh sb="9" eb="11">
      <t>ゴウキュウ</t>
    </rPh>
    <phoneticPr fontId="19"/>
  </si>
  <si>
    <t>１号給</t>
    <rPh sb="1" eb="3">
      <t>ゴウキュウ</t>
    </rPh>
    <rPh sb="2" eb="3">
      <t>キュウ</t>
    </rPh>
    <phoneticPr fontId="19"/>
  </si>
  <si>
    <t>最高号給</t>
    <rPh sb="0" eb="2">
      <t>サイコウ</t>
    </rPh>
    <rPh sb="2" eb="3">
      <t>ゴウ</t>
    </rPh>
    <rPh sb="3" eb="4">
      <t>キュウ</t>
    </rPh>
    <phoneticPr fontId="19"/>
  </si>
  <si>
    <t>給料表における最低・最高号給及び級別職員構成の状況（都道府県）</t>
    <rPh sb="0" eb="2">
      <t>キュウリョウ</t>
    </rPh>
    <rPh sb="2" eb="3">
      <t>ヒョウ</t>
    </rPh>
    <rPh sb="7" eb="9">
      <t>サイテイ</t>
    </rPh>
    <rPh sb="10" eb="12">
      <t>サイコウ</t>
    </rPh>
    <rPh sb="12" eb="14">
      <t>ゴウキュウ</t>
    </rPh>
    <rPh sb="14" eb="15">
      <t>オヨ</t>
    </rPh>
    <rPh sb="16" eb="18">
      <t>キュウベツ</t>
    </rPh>
    <rPh sb="18" eb="20">
      <t>ショクイン</t>
    </rPh>
    <rPh sb="20" eb="22">
      <t>コウセイ</t>
    </rPh>
    <rPh sb="23" eb="25">
      <t>ジョウキョウ</t>
    </rPh>
    <rPh sb="26" eb="30">
      <t>トドウフケン</t>
    </rPh>
    <phoneticPr fontId="19"/>
  </si>
  <si>
    <t>平成３１年４月１日現在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</si>
</sst>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0000#"/>
    <numFmt numFmtId="177" formatCode="0_);[Red]\(0\)"/>
    <numFmt numFmtId="178" formatCode="#,##0.0_ "/>
    <numFmt numFmtId="179" formatCode="0.0_ "/>
    <numFmt numFmtId="180" formatCode="#,##0_);[Red]\(#,##0\)"/>
    <numFmt numFmtId="181" formatCode="0.0_);[Red]\(0.0\)"/>
    <numFmt numFmtId="182" formatCode="#,##0_ 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i/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9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06">
    <xf numFmtId="0" fontId="0" fillId="0" borderId="0" xfId="0"/>
    <xf numFmtId="0" fontId="20" fillId="0" borderId="0" xfId="45" applyFont="1" applyAlignment="1">
      <alignment horizontal="left" vertical="center"/>
    </xf>
    <xf numFmtId="0" fontId="20" fillId="0" borderId="0" xfId="45" applyFont="1" applyAlignment="1">
      <alignment horizontal="right" vertical="center"/>
    </xf>
    <xf numFmtId="0" fontId="21" fillId="0" borderId="0" xfId="45" applyFont="1" applyBorder="1" applyAlignment="1">
      <alignment vertical="center"/>
    </xf>
    <xf numFmtId="0" fontId="22" fillId="0" borderId="0" xfId="45" applyFont="1" applyAlignment="1">
      <alignment vertical="center"/>
    </xf>
    <xf numFmtId="0" fontId="23" fillId="0" borderId="0" xfId="45" applyFont="1" applyAlignment="1">
      <alignment vertical="center"/>
    </xf>
    <xf numFmtId="0" fontId="23" fillId="0" borderId="0" xfId="45" applyFont="1">
      <alignment vertical="center"/>
    </xf>
    <xf numFmtId="0" fontId="24" fillId="0" borderId="0" xfId="45" applyFont="1">
      <alignment vertical="center"/>
    </xf>
    <xf numFmtId="0" fontId="23" fillId="0" borderId="0" xfId="45" applyFont="1" applyBorder="1">
      <alignment vertical="center"/>
    </xf>
    <xf numFmtId="0" fontId="23" fillId="0" borderId="0" xfId="45" applyFont="1" applyBorder="1" applyAlignment="1">
      <alignment vertical="center"/>
    </xf>
    <xf numFmtId="0" fontId="25" fillId="0" borderId="0" xfId="45" applyFont="1" applyFill="1" applyBorder="1" applyAlignment="1">
      <alignment vertical="center"/>
    </xf>
    <xf numFmtId="0" fontId="27" fillId="0" borderId="0" xfId="45" applyFont="1">
      <alignment vertical="center"/>
    </xf>
    <xf numFmtId="0" fontId="28" fillId="0" borderId="0" xfId="45" applyFont="1" applyFill="1">
      <alignment vertical="center"/>
    </xf>
    <xf numFmtId="0" fontId="23" fillId="0" borderId="0" xfId="45" applyFont="1" applyFill="1">
      <alignment vertical="center"/>
    </xf>
    <xf numFmtId="0" fontId="23" fillId="0" borderId="0" xfId="45" applyFont="1" applyFill="1" applyAlignment="1">
      <alignment vertical="center" wrapText="1"/>
    </xf>
    <xf numFmtId="0" fontId="23" fillId="0" borderId="0" xfId="45" applyFont="1" applyAlignment="1">
      <alignment vertical="center" wrapText="1"/>
    </xf>
    <xf numFmtId="0" fontId="23" fillId="0" borderId="19" xfId="45" applyFont="1" applyBorder="1" applyAlignment="1">
      <alignment vertical="center" shrinkToFit="1"/>
    </xf>
    <xf numFmtId="0" fontId="23" fillId="0" borderId="10" xfId="45" applyFont="1" applyFill="1" applyBorder="1" applyAlignment="1">
      <alignment horizontal="center" vertical="center" wrapText="1"/>
    </xf>
    <xf numFmtId="0" fontId="23" fillId="0" borderId="11" xfId="45" applyFont="1" applyBorder="1" applyAlignment="1">
      <alignment horizontal="center" vertical="center" wrapText="1"/>
    </xf>
    <xf numFmtId="0" fontId="24" fillId="0" borderId="37" xfId="45" applyFont="1" applyFill="1" applyBorder="1" applyAlignment="1">
      <alignment horizontal="center" vertical="center" wrapText="1"/>
    </xf>
    <xf numFmtId="0" fontId="24" fillId="0" borderId="29" xfId="45" applyFont="1" applyFill="1" applyBorder="1" applyAlignment="1">
      <alignment horizontal="center" vertical="center" wrapText="1"/>
    </xf>
    <xf numFmtId="0" fontId="24" fillId="0" borderId="34" xfId="45" applyFont="1" applyFill="1" applyBorder="1" applyAlignment="1">
      <alignment horizontal="center" vertical="center" wrapText="1"/>
    </xf>
    <xf numFmtId="0" fontId="24" fillId="0" borderId="51" xfId="45" applyFont="1" applyFill="1" applyBorder="1" applyAlignment="1">
      <alignment horizontal="center" vertical="center" wrapText="1"/>
    </xf>
    <xf numFmtId="0" fontId="24" fillId="0" borderId="62" xfId="45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vertical="center" wrapText="1"/>
    </xf>
    <xf numFmtId="0" fontId="29" fillId="24" borderId="64" xfId="45" applyFont="1" applyFill="1" applyBorder="1" applyAlignment="1">
      <alignment horizontal="center" vertical="center" wrapText="1"/>
    </xf>
    <xf numFmtId="176" fontId="30" fillId="0" borderId="56" xfId="45" applyNumberFormat="1" applyFont="1" applyFill="1" applyBorder="1" applyAlignment="1">
      <alignment horizontal="distributed" vertical="center" justifyLastLine="1"/>
    </xf>
    <xf numFmtId="182" fontId="27" fillId="0" borderId="57" xfId="45" applyNumberFormat="1" applyFont="1" applyFill="1" applyBorder="1" applyAlignment="1">
      <alignment horizontal="center" vertical="center"/>
    </xf>
    <xf numFmtId="182" fontId="27" fillId="0" borderId="10" xfId="45" applyNumberFormat="1" applyFont="1" applyFill="1" applyBorder="1" applyAlignment="1">
      <alignment horizontal="center" vertical="center"/>
    </xf>
    <xf numFmtId="182" fontId="27" fillId="0" borderId="24" xfId="45" applyNumberFormat="1" applyFont="1" applyFill="1" applyBorder="1" applyAlignment="1">
      <alignment horizontal="center" vertical="center"/>
    </xf>
    <xf numFmtId="182" fontId="27" fillId="0" borderId="60" xfId="45" applyNumberFormat="1" applyFont="1" applyFill="1" applyBorder="1" applyAlignment="1">
      <alignment horizontal="center" vertical="center"/>
    </xf>
    <xf numFmtId="0" fontId="24" fillId="0" borderId="10" xfId="45" applyFont="1" applyFill="1" applyBorder="1">
      <alignment vertical="center"/>
    </xf>
    <xf numFmtId="0" fontId="23" fillId="0" borderId="24" xfId="45" applyFont="1" applyFill="1" applyBorder="1">
      <alignment vertical="center"/>
    </xf>
    <xf numFmtId="0" fontId="23" fillId="0" borderId="25" xfId="45" applyFont="1" applyFill="1" applyBorder="1">
      <alignment vertical="center"/>
    </xf>
    <xf numFmtId="176" fontId="30" fillId="0" borderId="31" xfId="45" applyNumberFormat="1" applyFont="1" applyFill="1" applyBorder="1" applyAlignment="1">
      <alignment horizontal="distributed" vertical="center" justifyLastLine="1"/>
    </xf>
    <xf numFmtId="178" fontId="23" fillId="0" borderId="21" xfId="45" applyNumberFormat="1" applyFont="1" applyFill="1" applyBorder="1" applyAlignment="1">
      <alignment horizontal="center" vertical="center"/>
    </xf>
    <xf numFmtId="176" fontId="30" fillId="0" borderId="32" xfId="45" applyNumberFormat="1" applyFont="1" applyFill="1" applyBorder="1" applyAlignment="1">
      <alignment horizontal="distributed" vertical="center" justifyLastLine="1"/>
    </xf>
    <xf numFmtId="0" fontId="23" fillId="0" borderId="12" xfId="45" applyFont="1" applyBorder="1">
      <alignment vertical="center"/>
    </xf>
    <xf numFmtId="0" fontId="23" fillId="0" borderId="18" xfId="45" applyFont="1" applyBorder="1">
      <alignment vertical="center"/>
    </xf>
    <xf numFmtId="178" fontId="23" fillId="0" borderId="22" xfId="45" applyNumberFormat="1" applyFont="1" applyFill="1" applyBorder="1" applyAlignment="1">
      <alignment horizontal="center" vertical="center"/>
    </xf>
    <xf numFmtId="176" fontId="30" fillId="0" borderId="33" xfId="45" applyNumberFormat="1" applyFont="1" applyFill="1" applyBorder="1" applyAlignment="1">
      <alignment horizontal="distributed" vertical="center" justifyLastLine="1"/>
    </xf>
    <xf numFmtId="0" fontId="29" fillId="0" borderId="32" xfId="45" applyFont="1" applyFill="1" applyBorder="1" applyAlignment="1">
      <alignment horizontal="center" vertical="center" wrapText="1"/>
    </xf>
    <xf numFmtId="0" fontId="23" fillId="0" borderId="14" xfId="45" applyFont="1" applyBorder="1">
      <alignment vertical="center"/>
    </xf>
    <xf numFmtId="0" fontId="23" fillId="0" borderId="12" xfId="45" applyFont="1" applyFill="1" applyBorder="1">
      <alignment vertical="center"/>
    </xf>
    <xf numFmtId="0" fontId="23" fillId="0" borderId="18" xfId="45" applyFont="1" applyFill="1" applyBorder="1">
      <alignment vertical="center"/>
    </xf>
    <xf numFmtId="178" fontId="23" fillId="0" borderId="23" xfId="45" applyNumberFormat="1" applyFont="1" applyFill="1" applyBorder="1" applyAlignment="1">
      <alignment horizontal="center" vertical="center"/>
    </xf>
    <xf numFmtId="0" fontId="20" fillId="0" borderId="0" xfId="45" applyFont="1" applyAlignment="1">
      <alignment vertical="center"/>
    </xf>
    <xf numFmtId="180" fontId="32" fillId="0" borderId="0" xfId="45" applyNumberFormat="1" applyFont="1">
      <alignment vertical="center"/>
    </xf>
    <xf numFmtId="177" fontId="23" fillId="0" borderId="15" xfId="45" applyNumberFormat="1" applyFont="1" applyBorder="1">
      <alignment vertical="center"/>
    </xf>
    <xf numFmtId="0" fontId="24" fillId="0" borderId="20" xfId="45" applyFont="1" applyBorder="1">
      <alignment vertical="center"/>
    </xf>
    <xf numFmtId="0" fontId="23" fillId="0" borderId="16" xfId="45" applyFont="1" applyBorder="1">
      <alignment vertical="center"/>
    </xf>
    <xf numFmtId="178" fontId="23" fillId="0" borderId="0" xfId="45" applyNumberFormat="1" applyFont="1" applyAlignment="1">
      <alignment horizontal="center" vertical="center"/>
    </xf>
    <xf numFmtId="0" fontId="22" fillId="0" borderId="0" xfId="45" applyFont="1" applyBorder="1" applyAlignment="1">
      <alignment vertical="center"/>
    </xf>
    <xf numFmtId="0" fontId="23" fillId="0" borderId="0" xfId="45" applyFont="1" applyAlignment="1">
      <alignment horizontal="center" vertical="center"/>
    </xf>
    <xf numFmtId="0" fontId="26" fillId="0" borderId="0" xfId="45" applyFont="1" applyFill="1" applyBorder="1" applyAlignment="1">
      <alignment horizontal="center" vertical="center"/>
    </xf>
    <xf numFmtId="0" fontId="33" fillId="0" borderId="0" xfId="45" applyFont="1">
      <alignment vertical="center"/>
    </xf>
    <xf numFmtId="0" fontId="29" fillId="0" borderId="28" xfId="45" applyFont="1" applyFill="1" applyBorder="1" applyAlignment="1">
      <alignment horizontal="center" vertical="center" readingOrder="1"/>
    </xf>
    <xf numFmtId="0" fontId="29" fillId="0" borderId="34" xfId="45" applyFont="1" applyFill="1" applyBorder="1" applyAlignment="1">
      <alignment horizontal="center" vertical="center" readingOrder="1"/>
    </xf>
    <xf numFmtId="0" fontId="29" fillId="0" borderId="29" xfId="45" applyFont="1" applyFill="1" applyBorder="1" applyAlignment="1">
      <alignment horizontal="center" vertical="center"/>
    </xf>
    <xf numFmtId="0" fontId="29" fillId="0" borderId="34" xfId="45" applyFont="1" applyFill="1" applyBorder="1" applyAlignment="1">
      <alignment horizontal="center" vertical="center"/>
    </xf>
    <xf numFmtId="0" fontId="29" fillId="0" borderId="35" xfId="45" applyFont="1" applyFill="1" applyBorder="1" applyAlignment="1">
      <alignment horizontal="center" vertical="center"/>
    </xf>
    <xf numFmtId="0" fontId="29" fillId="0" borderId="36" xfId="45" applyFont="1" applyFill="1" applyBorder="1" applyAlignment="1">
      <alignment horizontal="center" vertical="center"/>
    </xf>
    <xf numFmtId="0" fontId="29" fillId="0" borderId="37" xfId="45" applyFont="1" applyFill="1" applyBorder="1" applyAlignment="1">
      <alignment horizontal="center" vertical="center" readingOrder="1"/>
    </xf>
    <xf numFmtId="0" fontId="29" fillId="0" borderId="85" xfId="45" applyFont="1" applyFill="1" applyBorder="1" applyAlignment="1">
      <alignment horizontal="center" vertical="center"/>
    </xf>
    <xf numFmtId="177" fontId="24" fillId="0" borderId="0" xfId="45" applyNumberFormat="1" applyFont="1">
      <alignment vertical="center"/>
    </xf>
    <xf numFmtId="177" fontId="32" fillId="0" borderId="0" xfId="45" applyNumberFormat="1" applyFont="1">
      <alignment vertical="center"/>
    </xf>
    <xf numFmtId="0" fontId="26" fillId="0" borderId="0" xfId="45" applyFont="1" applyFill="1" applyBorder="1" applyAlignment="1">
      <alignment horizontal="center" vertical="center"/>
    </xf>
    <xf numFmtId="0" fontId="1" fillId="0" borderId="0" xfId="45" applyFont="1" applyFill="1" applyAlignment="1">
      <alignment vertical="center"/>
    </xf>
    <xf numFmtId="182" fontId="27" fillId="0" borderId="26" xfId="45" applyNumberFormat="1" applyFont="1" applyFill="1" applyBorder="1" applyAlignment="1">
      <alignment horizontal="center" vertical="center" wrapText="1"/>
    </xf>
    <xf numFmtId="182" fontId="27" fillId="0" borderId="57" xfId="45" applyNumberFormat="1" applyFont="1" applyFill="1" applyBorder="1" applyAlignment="1">
      <alignment horizontal="center" vertical="center" wrapText="1"/>
    </xf>
    <xf numFmtId="182" fontId="27" fillId="0" borderId="27" xfId="45" applyNumberFormat="1" applyFont="1" applyFill="1" applyBorder="1" applyAlignment="1">
      <alignment horizontal="center" vertical="center" wrapText="1"/>
    </xf>
    <xf numFmtId="182" fontId="27" fillId="0" borderId="10" xfId="45" applyNumberFormat="1" applyFont="1" applyFill="1" applyBorder="1" applyAlignment="1">
      <alignment horizontal="center" vertical="center" wrapText="1"/>
    </xf>
    <xf numFmtId="182" fontId="27" fillId="0" borderId="24" xfId="45" applyNumberFormat="1" applyFont="1" applyFill="1" applyBorder="1" applyAlignment="1">
      <alignment horizontal="center" vertical="center" wrapText="1"/>
    </xf>
    <xf numFmtId="182" fontId="27" fillId="0" borderId="60" xfId="45" applyNumberFormat="1" applyFont="1" applyFill="1" applyBorder="1" applyAlignment="1">
      <alignment horizontal="center" vertical="center" wrapText="1"/>
    </xf>
    <xf numFmtId="182" fontId="27" fillId="0" borderId="14" xfId="45" applyNumberFormat="1" applyFont="1" applyFill="1" applyBorder="1" applyAlignment="1">
      <alignment horizontal="center" vertical="center" wrapText="1"/>
    </xf>
    <xf numFmtId="182" fontId="27" fillId="0" borderId="48" xfId="45" applyNumberFormat="1" applyFont="1" applyFill="1" applyBorder="1" applyAlignment="1">
      <alignment horizontal="center" vertical="center" wrapText="1"/>
    </xf>
    <xf numFmtId="182" fontId="27" fillId="0" borderId="12" xfId="45" applyNumberFormat="1" applyFont="1" applyFill="1" applyBorder="1" applyAlignment="1">
      <alignment horizontal="center" vertical="center" wrapText="1"/>
    </xf>
    <xf numFmtId="182" fontId="27" fillId="0" borderId="18" xfId="45" applyNumberFormat="1" applyFont="1" applyFill="1" applyBorder="1" applyAlignment="1">
      <alignment horizontal="center" vertical="center" wrapText="1"/>
    </xf>
    <xf numFmtId="182" fontId="27" fillId="0" borderId="61" xfId="45" applyNumberFormat="1" applyFont="1" applyFill="1" applyBorder="1" applyAlignment="1">
      <alignment horizontal="center" vertical="center" wrapText="1"/>
    </xf>
    <xf numFmtId="180" fontId="27" fillId="0" borderId="66" xfId="45" applyNumberFormat="1" applyFont="1" applyFill="1" applyBorder="1" applyAlignment="1">
      <alignment horizontal="center" vertical="center" wrapText="1" shrinkToFit="1"/>
    </xf>
    <xf numFmtId="180" fontId="27" fillId="0" borderId="71" xfId="45" applyNumberFormat="1" applyFont="1" applyFill="1" applyBorder="1" applyAlignment="1">
      <alignment horizontal="center" vertical="center" wrapText="1" shrinkToFit="1"/>
    </xf>
    <xf numFmtId="182" fontId="27" fillId="0" borderId="28" xfId="45" applyNumberFormat="1" applyFont="1" applyFill="1" applyBorder="1" applyAlignment="1">
      <alignment horizontal="center" vertical="center" wrapText="1"/>
    </xf>
    <xf numFmtId="182" fontId="27" fillId="0" borderId="34" xfId="45" applyNumberFormat="1" applyFont="1" applyFill="1" applyBorder="1" applyAlignment="1">
      <alignment horizontal="center" vertical="center" wrapText="1"/>
    </xf>
    <xf numFmtId="182" fontId="27" fillId="0" borderId="29" xfId="45" applyNumberFormat="1" applyFont="1" applyFill="1" applyBorder="1" applyAlignment="1">
      <alignment horizontal="center" vertical="center" wrapText="1"/>
    </xf>
    <xf numFmtId="182" fontId="27" fillId="0" borderId="35" xfId="45" applyNumberFormat="1" applyFont="1" applyFill="1" applyBorder="1" applyAlignment="1">
      <alignment horizontal="center" vertical="center" wrapText="1"/>
    </xf>
    <xf numFmtId="182" fontId="27" fillId="0" borderId="62" xfId="45" applyNumberFormat="1" applyFont="1" applyFill="1" applyBorder="1" applyAlignment="1">
      <alignment horizontal="center" vertical="center" wrapText="1"/>
    </xf>
    <xf numFmtId="182" fontId="27" fillId="0" borderId="30" xfId="45" applyNumberFormat="1" applyFont="1" applyFill="1" applyBorder="1" applyAlignment="1">
      <alignment horizontal="center" vertical="center" wrapText="1"/>
    </xf>
    <xf numFmtId="182" fontId="27" fillId="0" borderId="46" xfId="45" applyNumberFormat="1" applyFont="1" applyFill="1" applyBorder="1" applyAlignment="1">
      <alignment horizontal="center" vertical="center" wrapText="1"/>
    </xf>
    <xf numFmtId="182" fontId="27" fillId="0" borderId="11" xfId="45" applyNumberFormat="1" applyFont="1" applyFill="1" applyBorder="1" applyAlignment="1">
      <alignment horizontal="center" vertical="center" wrapText="1"/>
    </xf>
    <xf numFmtId="182" fontId="27" fillId="0" borderId="63" xfId="45" applyNumberFormat="1" applyFont="1" applyFill="1" applyBorder="1" applyAlignment="1">
      <alignment horizontal="center" vertical="center" wrapText="1"/>
    </xf>
    <xf numFmtId="180" fontId="27" fillId="0" borderId="68" xfId="45" applyNumberFormat="1" applyFont="1" applyFill="1" applyBorder="1" applyAlignment="1">
      <alignment horizontal="center" vertical="center" wrapText="1" shrinkToFit="1"/>
    </xf>
    <xf numFmtId="180" fontId="27" fillId="0" borderId="72" xfId="45" applyNumberFormat="1" applyFont="1" applyFill="1" applyBorder="1" applyAlignment="1">
      <alignment horizontal="center" vertical="center" wrapText="1" shrinkToFit="1"/>
    </xf>
    <xf numFmtId="180" fontId="27" fillId="0" borderId="67" xfId="45" applyNumberFormat="1" applyFont="1" applyFill="1" applyBorder="1" applyAlignment="1">
      <alignment horizontal="center" vertical="center" wrapText="1" shrinkToFit="1"/>
    </xf>
    <xf numFmtId="180" fontId="27" fillId="0" borderId="73" xfId="45" applyNumberFormat="1" applyFont="1" applyFill="1" applyBorder="1" applyAlignment="1">
      <alignment horizontal="center" vertical="center" wrapText="1" shrinkToFit="1"/>
    </xf>
    <xf numFmtId="180" fontId="27" fillId="0" borderId="18" xfId="45" applyNumberFormat="1" applyFont="1" applyFill="1" applyBorder="1" applyAlignment="1">
      <alignment horizontal="center" vertical="center" wrapText="1" shrinkToFit="1"/>
    </xf>
    <xf numFmtId="180" fontId="27" fillId="0" borderId="12" xfId="45" applyNumberFormat="1" applyFont="1" applyFill="1" applyBorder="1" applyAlignment="1">
      <alignment horizontal="center" vertical="center" wrapText="1" shrinkToFit="1"/>
    </xf>
    <xf numFmtId="180" fontId="27" fillId="0" borderId="58" xfId="45" applyNumberFormat="1" applyFont="1" applyFill="1" applyBorder="1" applyAlignment="1">
      <alignment horizontal="center" vertical="center" wrapText="1" shrinkToFit="1" readingOrder="1"/>
    </xf>
    <xf numFmtId="180" fontId="27" fillId="0" borderId="10" xfId="45" applyNumberFormat="1" applyFont="1" applyFill="1" applyBorder="1" applyAlignment="1">
      <alignment horizontal="center" vertical="center" wrapText="1" shrinkToFit="1" readingOrder="1"/>
    </xf>
    <xf numFmtId="180" fontId="27" fillId="0" borderId="24" xfId="45" applyNumberFormat="1" applyFont="1" applyFill="1" applyBorder="1" applyAlignment="1">
      <alignment horizontal="center" vertical="center" wrapText="1" shrinkToFit="1" readingOrder="1"/>
    </xf>
    <xf numFmtId="180" fontId="27" fillId="0" borderId="45" xfId="45" applyNumberFormat="1" applyFont="1" applyFill="1" applyBorder="1" applyAlignment="1">
      <alignment horizontal="center" vertical="center" wrapText="1" shrinkToFit="1" readingOrder="1"/>
    </xf>
    <xf numFmtId="179" fontId="27" fillId="0" borderId="59" xfId="28" applyNumberFormat="1" applyFont="1" applyFill="1" applyBorder="1" applyAlignment="1">
      <alignment horizontal="center" vertical="center" wrapText="1" readingOrder="1"/>
    </xf>
    <xf numFmtId="179" fontId="27" fillId="0" borderId="10" xfId="28" applyNumberFormat="1" applyFont="1" applyFill="1" applyBorder="1" applyAlignment="1">
      <alignment horizontal="center" vertical="center" wrapText="1" readingOrder="1"/>
    </xf>
    <xf numFmtId="179" fontId="27" fillId="0" borderId="57" xfId="28" applyNumberFormat="1" applyFont="1" applyFill="1" applyBorder="1" applyAlignment="1">
      <alignment horizontal="center" vertical="center" wrapText="1" readingOrder="1"/>
    </xf>
    <xf numFmtId="179" fontId="27" fillId="0" borderId="87" xfId="28" applyNumberFormat="1" applyFont="1" applyFill="1" applyBorder="1" applyAlignment="1">
      <alignment horizontal="center" vertical="center" wrapText="1" readingOrder="1"/>
    </xf>
    <xf numFmtId="180" fontId="27" fillId="0" borderId="44" xfId="45" applyNumberFormat="1" applyFont="1" applyFill="1" applyBorder="1" applyAlignment="1">
      <alignment horizontal="center" vertical="center" wrapText="1" shrinkToFit="1" readingOrder="1"/>
    </xf>
    <xf numFmtId="180" fontId="27" fillId="0" borderId="27" xfId="45" applyNumberFormat="1" applyFont="1" applyFill="1" applyBorder="1" applyAlignment="1">
      <alignment horizontal="center" vertical="center" wrapText="1" shrinkToFit="1" readingOrder="1"/>
    </xf>
    <xf numFmtId="181" fontId="27" fillId="0" borderId="44" xfId="45" applyNumberFormat="1" applyFont="1" applyFill="1" applyBorder="1" applyAlignment="1">
      <alignment horizontal="center" vertical="center" wrapText="1" readingOrder="1"/>
    </xf>
    <xf numFmtId="181" fontId="27" fillId="0" borderId="27" xfId="45" applyNumberFormat="1" applyFont="1" applyFill="1" applyBorder="1" applyAlignment="1">
      <alignment horizontal="center" vertical="center" wrapText="1" readingOrder="1"/>
    </xf>
    <xf numFmtId="181" fontId="27" fillId="0" borderId="46" xfId="45" applyNumberFormat="1" applyFont="1" applyFill="1" applyBorder="1" applyAlignment="1">
      <alignment horizontal="center" vertical="center" wrapText="1" readingOrder="1"/>
    </xf>
    <xf numFmtId="179" fontId="27" fillId="0" borderId="88" xfId="28" applyNumberFormat="1" applyFont="1" applyFill="1" applyBorder="1" applyAlignment="1">
      <alignment horizontal="center" vertical="center" wrapText="1" readingOrder="1"/>
    </xf>
    <xf numFmtId="180" fontId="27" fillId="0" borderId="14" xfId="45" applyNumberFormat="1" applyFont="1" applyFill="1" applyBorder="1" applyAlignment="1">
      <alignment horizontal="center" vertical="center" wrapText="1" shrinkToFit="1" readingOrder="1"/>
    </xf>
    <xf numFmtId="180" fontId="27" fillId="0" borderId="47" xfId="45" applyNumberFormat="1" applyFont="1" applyFill="1" applyBorder="1" applyAlignment="1">
      <alignment horizontal="center" vertical="center" wrapText="1" shrinkToFit="1" readingOrder="1"/>
    </xf>
    <xf numFmtId="180" fontId="27" fillId="0" borderId="18" xfId="45" applyNumberFormat="1" applyFont="1" applyFill="1" applyBorder="1" applyAlignment="1">
      <alignment horizontal="center" vertical="center" wrapText="1" shrinkToFit="1" readingOrder="1"/>
    </xf>
    <xf numFmtId="180" fontId="27" fillId="0" borderId="12" xfId="45" applyNumberFormat="1" applyFont="1" applyFill="1" applyBorder="1" applyAlignment="1">
      <alignment horizontal="center" vertical="center" wrapText="1" shrinkToFit="1" readingOrder="1"/>
    </xf>
    <xf numFmtId="180" fontId="27" fillId="0" borderId="48" xfId="45" applyNumberFormat="1" applyFont="1" applyFill="1" applyBorder="1" applyAlignment="1">
      <alignment horizontal="center" vertical="center" wrapText="1" shrinkToFit="1" readingOrder="1"/>
    </xf>
    <xf numFmtId="180" fontId="27" fillId="0" borderId="69" xfId="45" applyNumberFormat="1" applyFont="1" applyFill="1" applyBorder="1" applyAlignment="1">
      <alignment horizontal="center" vertical="center" wrapText="1" shrinkToFit="1" readingOrder="1"/>
    </xf>
    <xf numFmtId="180" fontId="27" fillId="0" borderId="49" xfId="45" applyNumberFormat="1" applyFont="1" applyFill="1" applyBorder="1" applyAlignment="1">
      <alignment horizontal="center" vertical="center" wrapText="1" shrinkToFit="1" readingOrder="1"/>
    </xf>
    <xf numFmtId="181" fontId="27" fillId="0" borderId="50" xfId="45" applyNumberFormat="1" applyFont="1" applyFill="1" applyBorder="1" applyAlignment="1">
      <alignment horizontal="center" vertical="center" wrapText="1" readingOrder="1"/>
    </xf>
    <xf numFmtId="181" fontId="27" fillId="0" borderId="12" xfId="45" applyNumberFormat="1" applyFont="1" applyFill="1" applyBorder="1" applyAlignment="1">
      <alignment horizontal="center" vertical="center" wrapText="1" readingOrder="1"/>
    </xf>
    <xf numFmtId="181" fontId="27" fillId="0" borderId="48" xfId="45" applyNumberFormat="1" applyFont="1" applyFill="1" applyBorder="1" applyAlignment="1">
      <alignment horizontal="center" vertical="center" wrapText="1" readingOrder="1"/>
    </xf>
    <xf numFmtId="179" fontId="27" fillId="0" borderId="71" xfId="28" applyNumberFormat="1" applyFont="1" applyFill="1" applyBorder="1" applyAlignment="1">
      <alignment horizontal="center" vertical="center" wrapText="1" readingOrder="1"/>
    </xf>
    <xf numFmtId="179" fontId="27" fillId="0" borderId="89" xfId="28" applyNumberFormat="1" applyFont="1" applyFill="1" applyBorder="1" applyAlignment="1">
      <alignment horizontal="center" vertical="center" wrapText="1" readingOrder="1"/>
    </xf>
    <xf numFmtId="180" fontId="27" fillId="0" borderId="28" xfId="45" applyNumberFormat="1" applyFont="1" applyFill="1" applyBorder="1" applyAlignment="1">
      <alignment horizontal="center" vertical="center" wrapText="1" shrinkToFit="1" readingOrder="1"/>
    </xf>
    <xf numFmtId="180" fontId="27" fillId="0" borderId="51" xfId="45" applyNumberFormat="1" applyFont="1" applyFill="1" applyBorder="1" applyAlignment="1">
      <alignment horizontal="center" vertical="center" wrapText="1" shrinkToFit="1" readingOrder="1"/>
    </xf>
    <xf numFmtId="180" fontId="27" fillId="0" borderId="29" xfId="45" applyNumberFormat="1" applyFont="1" applyFill="1" applyBorder="1" applyAlignment="1">
      <alignment horizontal="center" vertical="center" wrapText="1" shrinkToFit="1" readingOrder="1"/>
    </xf>
    <xf numFmtId="180" fontId="27" fillId="0" borderId="34" xfId="45" applyNumberFormat="1" applyFont="1" applyFill="1" applyBorder="1" applyAlignment="1">
      <alignment horizontal="center" vertical="center" wrapText="1" shrinkToFit="1" readingOrder="1"/>
    </xf>
    <xf numFmtId="180" fontId="27" fillId="0" borderId="35" xfId="45" applyNumberFormat="1" applyFont="1" applyFill="1" applyBorder="1" applyAlignment="1">
      <alignment horizontal="center" vertical="center" wrapText="1" shrinkToFit="1" readingOrder="1"/>
    </xf>
    <xf numFmtId="180" fontId="27" fillId="0" borderId="36" xfId="45" applyNumberFormat="1" applyFont="1" applyFill="1" applyBorder="1" applyAlignment="1">
      <alignment horizontal="center" vertical="center" wrapText="1" shrinkToFit="1" readingOrder="1"/>
    </xf>
    <xf numFmtId="181" fontId="27" fillId="0" borderId="52" xfId="45" applyNumberFormat="1" applyFont="1" applyFill="1" applyBorder="1" applyAlignment="1">
      <alignment horizontal="center" vertical="center" wrapText="1" readingOrder="1"/>
    </xf>
    <xf numFmtId="181" fontId="27" fillId="0" borderId="29" xfId="45" applyNumberFormat="1" applyFont="1" applyFill="1" applyBorder="1" applyAlignment="1">
      <alignment horizontal="center" vertical="center" wrapText="1" readingOrder="1"/>
    </xf>
    <xf numFmtId="181" fontId="27" fillId="0" borderId="34" xfId="45" applyNumberFormat="1" applyFont="1" applyFill="1" applyBorder="1" applyAlignment="1">
      <alignment horizontal="center" vertical="center" wrapText="1" readingOrder="1"/>
    </xf>
    <xf numFmtId="179" fontId="27" fillId="0" borderId="85" xfId="28" applyNumberFormat="1" applyFont="1" applyFill="1" applyBorder="1" applyAlignment="1">
      <alignment horizontal="center" vertical="center" wrapText="1" readingOrder="1"/>
    </xf>
    <xf numFmtId="180" fontId="27" fillId="0" borderId="30" xfId="45" applyNumberFormat="1" applyFont="1" applyFill="1" applyBorder="1" applyAlignment="1">
      <alignment horizontal="center" vertical="center" wrapText="1" shrinkToFit="1" readingOrder="1"/>
    </xf>
    <xf numFmtId="180" fontId="27" fillId="0" borderId="53" xfId="45" applyNumberFormat="1" applyFont="1" applyFill="1" applyBorder="1" applyAlignment="1">
      <alignment horizontal="center" vertical="center" wrapText="1" shrinkToFit="1" readingOrder="1"/>
    </xf>
    <xf numFmtId="180" fontId="27" fillId="0" borderId="11" xfId="45" applyNumberFormat="1" applyFont="1" applyFill="1" applyBorder="1" applyAlignment="1">
      <alignment horizontal="center" vertical="center" wrapText="1" shrinkToFit="1" readingOrder="1"/>
    </xf>
    <xf numFmtId="180" fontId="27" fillId="0" borderId="54" xfId="45" applyNumberFormat="1" applyFont="1" applyFill="1" applyBorder="1" applyAlignment="1">
      <alignment horizontal="center" vertical="center" wrapText="1" shrinkToFit="1" readingOrder="1"/>
    </xf>
    <xf numFmtId="180" fontId="27" fillId="0" borderId="46" xfId="45" applyNumberFormat="1" applyFont="1" applyFill="1" applyBorder="1" applyAlignment="1">
      <alignment horizontal="center" vertical="center" wrapText="1" shrinkToFit="1" readingOrder="1"/>
    </xf>
    <xf numFmtId="180" fontId="27" fillId="0" borderId="74" xfId="45" applyNumberFormat="1" applyFont="1" applyFill="1" applyBorder="1" applyAlignment="1">
      <alignment horizontal="center" vertical="center" wrapText="1" shrinkToFit="1" readingOrder="1"/>
    </xf>
    <xf numFmtId="180" fontId="27" fillId="0" borderId="55" xfId="45" applyNumberFormat="1" applyFont="1" applyFill="1" applyBorder="1" applyAlignment="1">
      <alignment horizontal="center" vertical="center" wrapText="1" shrinkToFit="1" readingOrder="1"/>
    </xf>
    <xf numFmtId="179" fontId="27" fillId="0" borderId="90" xfId="28" applyNumberFormat="1" applyFont="1" applyFill="1" applyBorder="1" applyAlignment="1">
      <alignment horizontal="center" vertical="center" wrapText="1" readingOrder="1"/>
    </xf>
    <xf numFmtId="180" fontId="34" fillId="0" borderId="14" xfId="45" applyNumberFormat="1" applyFont="1" applyFill="1" applyBorder="1" applyAlignment="1">
      <alignment horizontal="center" vertical="center" wrapText="1" shrinkToFit="1" readingOrder="1"/>
    </xf>
    <xf numFmtId="180" fontId="34" fillId="0" borderId="48" xfId="45" applyNumberFormat="1" applyFont="1" applyFill="1" applyBorder="1" applyAlignment="1">
      <alignment horizontal="center" vertical="center" wrapText="1" shrinkToFit="1" readingOrder="1"/>
    </xf>
    <xf numFmtId="180" fontId="34" fillId="0" borderId="12" xfId="45" applyNumberFormat="1" applyFont="1" applyFill="1" applyBorder="1" applyAlignment="1">
      <alignment horizontal="center" vertical="center" wrapText="1" shrinkToFit="1" readingOrder="1"/>
    </xf>
    <xf numFmtId="180" fontId="34" fillId="0" borderId="18" xfId="45" applyNumberFormat="1" applyFont="1" applyFill="1" applyBorder="1" applyAlignment="1">
      <alignment horizontal="center" vertical="center" wrapText="1" shrinkToFit="1" readingOrder="1"/>
    </xf>
    <xf numFmtId="180" fontId="34" fillId="0" borderId="47" xfId="45" applyNumberFormat="1" applyFont="1" applyFill="1" applyBorder="1" applyAlignment="1">
      <alignment horizontal="center" vertical="center" wrapText="1" shrinkToFit="1" readingOrder="1"/>
    </xf>
    <xf numFmtId="180" fontId="27" fillId="0" borderId="66" xfId="45" applyNumberFormat="1" applyFont="1" applyFill="1" applyBorder="1" applyAlignment="1">
      <alignment horizontal="center" vertical="center" wrapText="1" shrinkToFit="1" readingOrder="1"/>
    </xf>
    <xf numFmtId="181" fontId="27" fillId="0" borderId="76" xfId="45" applyNumberFormat="1" applyFont="1" applyFill="1" applyBorder="1" applyAlignment="1">
      <alignment horizontal="center" vertical="center" wrapText="1" readingOrder="1"/>
    </xf>
    <xf numFmtId="181" fontId="27" fillId="0" borderId="71" xfId="45" applyNumberFormat="1" applyFont="1" applyFill="1" applyBorder="1" applyAlignment="1">
      <alignment horizontal="center" vertical="center" wrapText="1" readingOrder="1"/>
    </xf>
    <xf numFmtId="180" fontId="27" fillId="0" borderId="70" xfId="45" applyNumberFormat="1" applyFont="1" applyFill="1" applyBorder="1" applyAlignment="1">
      <alignment horizontal="center" vertical="center" wrapText="1" shrinkToFit="1" readingOrder="1"/>
    </xf>
    <xf numFmtId="179" fontId="27" fillId="0" borderId="72" xfId="28" applyNumberFormat="1" applyFont="1" applyFill="1" applyBorder="1" applyAlignment="1">
      <alignment horizontal="center" vertical="center" wrapText="1" readingOrder="1"/>
    </xf>
    <xf numFmtId="180" fontId="27" fillId="0" borderId="75" xfId="45" applyNumberFormat="1" applyFont="1" applyFill="1" applyBorder="1" applyAlignment="1">
      <alignment horizontal="center" vertical="center" wrapText="1" shrinkToFit="1" readingOrder="1"/>
    </xf>
    <xf numFmtId="181" fontId="27" fillId="0" borderId="54" xfId="45" applyNumberFormat="1" applyFont="1" applyFill="1" applyBorder="1" applyAlignment="1">
      <alignment horizontal="center" vertical="center" wrapText="1" readingOrder="1"/>
    </xf>
    <xf numFmtId="179" fontId="27" fillId="0" borderId="73" xfId="28" applyNumberFormat="1" applyFont="1" applyFill="1" applyBorder="1" applyAlignment="1">
      <alignment horizontal="center" vertical="center" wrapText="1" readingOrder="1"/>
    </xf>
    <xf numFmtId="182" fontId="27" fillId="0" borderId="76" xfId="45" applyNumberFormat="1" applyFont="1" applyFill="1" applyBorder="1" applyAlignment="1">
      <alignment horizontal="center" vertical="center" wrapText="1"/>
    </xf>
    <xf numFmtId="180" fontId="27" fillId="0" borderId="91" xfId="45" applyNumberFormat="1" applyFont="1" applyFill="1" applyBorder="1" applyAlignment="1">
      <alignment horizontal="center" vertical="center" wrapText="1" shrinkToFit="1" readingOrder="1"/>
    </xf>
    <xf numFmtId="182" fontId="27" fillId="0" borderId="92" xfId="45" applyNumberFormat="1" applyFont="1" applyFill="1" applyBorder="1" applyAlignment="1">
      <alignment horizontal="center" vertical="center" wrapText="1"/>
    </xf>
    <xf numFmtId="182" fontId="27" fillId="0" borderId="93" xfId="45" applyNumberFormat="1" applyFont="1" applyFill="1" applyBorder="1" applyAlignment="1">
      <alignment horizontal="center" vertical="center" wrapText="1"/>
    </xf>
    <xf numFmtId="0" fontId="23" fillId="0" borderId="13" xfId="45" applyFont="1" applyFill="1" applyBorder="1">
      <alignment vertical="center"/>
    </xf>
    <xf numFmtId="0" fontId="23" fillId="0" borderId="17" xfId="45" applyFont="1" applyFill="1" applyBorder="1">
      <alignment vertical="center"/>
    </xf>
    <xf numFmtId="182" fontId="34" fillId="24" borderId="38" xfId="45" applyNumberFormat="1" applyFont="1" applyFill="1" applyBorder="1" applyAlignment="1">
      <alignment horizontal="center" vertical="center" wrapText="1"/>
    </xf>
    <xf numFmtId="182" fontId="34" fillId="24" borderId="39" xfId="45" applyNumberFormat="1" applyFont="1" applyFill="1" applyBorder="1" applyAlignment="1">
      <alignment horizontal="center" vertical="center" wrapText="1"/>
    </xf>
    <xf numFmtId="182" fontId="34" fillId="24" borderId="40" xfId="45" applyNumberFormat="1" applyFont="1" applyFill="1" applyBorder="1" applyAlignment="1">
      <alignment horizontal="center" vertical="center" wrapText="1"/>
    </xf>
    <xf numFmtId="182" fontId="34" fillId="24" borderId="41" xfId="45" applyNumberFormat="1" applyFont="1" applyFill="1" applyBorder="1" applyAlignment="1">
      <alignment horizontal="center" vertical="center" wrapText="1"/>
    </xf>
    <xf numFmtId="182" fontId="34" fillId="24" borderId="65" xfId="45" applyNumberFormat="1" applyFont="1" applyFill="1" applyBorder="1" applyAlignment="1">
      <alignment horizontal="center" vertical="center" wrapText="1"/>
    </xf>
    <xf numFmtId="179" fontId="34" fillId="24" borderId="43" xfId="45" applyNumberFormat="1" applyFont="1" applyFill="1" applyBorder="1" applyAlignment="1">
      <alignment horizontal="center" vertical="center" wrapText="1" readingOrder="1"/>
    </xf>
    <xf numFmtId="179" fontId="34" fillId="24" borderId="40" xfId="45" applyNumberFormat="1" applyFont="1" applyFill="1" applyBorder="1" applyAlignment="1">
      <alignment horizontal="center" vertical="center" wrapText="1" readingOrder="1"/>
    </xf>
    <xf numFmtId="179" fontId="34" fillId="24" borderId="39" xfId="45" applyNumberFormat="1" applyFont="1" applyFill="1" applyBorder="1" applyAlignment="1">
      <alignment horizontal="center" vertical="center" wrapText="1" readingOrder="1"/>
    </xf>
    <xf numFmtId="179" fontId="34" fillId="24" borderId="41" xfId="45" applyNumberFormat="1" applyFont="1" applyFill="1" applyBorder="1" applyAlignment="1">
      <alignment horizontal="center" vertical="center" wrapText="1" readingOrder="1"/>
    </xf>
    <xf numFmtId="179" fontId="34" fillId="24" borderId="86" xfId="45" applyNumberFormat="1" applyFont="1" applyFill="1" applyBorder="1" applyAlignment="1">
      <alignment horizontal="center" vertical="center" wrapText="1" readingOrder="1"/>
    </xf>
    <xf numFmtId="0" fontId="31" fillId="0" borderId="0" xfId="45" applyFont="1" applyAlignment="1">
      <alignment vertical="center" wrapText="1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24" xfId="45" applyFont="1" applyBorder="1" applyAlignment="1">
      <alignment horizontal="center" vertical="center" wrapText="1"/>
    </xf>
    <xf numFmtId="38" fontId="34" fillId="0" borderId="46" xfId="45" applyNumberFormat="1" applyFont="1" applyFill="1" applyBorder="1" applyAlignment="1">
      <alignment horizontal="center" vertical="center" wrapText="1" shrinkToFit="1" readingOrder="1"/>
    </xf>
    <xf numFmtId="38" fontId="34" fillId="0" borderId="27" xfId="45" applyNumberFormat="1" applyFont="1" applyFill="1" applyBorder="1" applyAlignment="1">
      <alignment horizontal="center" vertical="center" wrapText="1" shrinkToFit="1" readingOrder="1"/>
    </xf>
    <xf numFmtId="38" fontId="34" fillId="0" borderId="53" xfId="45" applyNumberFormat="1" applyFont="1" applyFill="1" applyBorder="1" applyAlignment="1">
      <alignment horizontal="center" vertical="center" wrapText="1" shrinkToFit="1" readingOrder="1"/>
    </xf>
    <xf numFmtId="38" fontId="34" fillId="0" borderId="30" xfId="45" applyNumberFormat="1" applyFont="1" applyFill="1" applyBorder="1" applyAlignment="1">
      <alignment horizontal="center" vertical="center" wrapText="1" shrinkToFit="1" readingOrder="1"/>
    </xf>
    <xf numFmtId="38" fontId="27" fillId="0" borderId="11" xfId="45" applyNumberFormat="1" applyFont="1" applyFill="1" applyBorder="1" applyAlignment="1">
      <alignment horizontal="center" vertical="center" wrapText="1" shrinkToFit="1" readingOrder="1"/>
    </xf>
    <xf numFmtId="0" fontId="23" fillId="0" borderId="0" xfId="45" applyFont="1" applyAlignment="1">
      <alignment horizontal="center" vertical="center"/>
    </xf>
    <xf numFmtId="0" fontId="25" fillId="0" borderId="0" xfId="45" applyFont="1" applyFill="1" applyBorder="1" applyAlignment="1">
      <alignment horizontal="center" vertical="center"/>
    </xf>
    <xf numFmtId="0" fontId="23" fillId="0" borderId="20" xfId="45" applyFont="1" applyFill="1" applyBorder="1" applyAlignment="1">
      <alignment horizontal="right" vertical="center"/>
    </xf>
    <xf numFmtId="0" fontId="29" fillId="0" borderId="78" xfId="45" applyFont="1" applyFill="1" applyBorder="1" applyAlignment="1">
      <alignment horizontal="center" vertical="center" wrapText="1"/>
    </xf>
    <xf numFmtId="0" fontId="29" fillId="0" borderId="56" xfId="45" applyFont="1" applyFill="1" applyBorder="1" applyAlignment="1">
      <alignment horizontal="center" vertical="center" wrapText="1"/>
    </xf>
    <xf numFmtId="0" fontId="29" fillId="0" borderId="79" xfId="45" applyFont="1" applyFill="1" applyBorder="1" applyAlignment="1">
      <alignment horizontal="center" vertical="center" wrapText="1"/>
    </xf>
    <xf numFmtId="0" fontId="30" fillId="0" borderId="81" xfId="45" applyFont="1" applyFill="1" applyBorder="1" applyAlignment="1">
      <alignment horizontal="center" vertical="center" wrapText="1"/>
    </xf>
    <xf numFmtId="0" fontId="30" fillId="0" borderId="82" xfId="45" applyFont="1" applyFill="1" applyBorder="1" applyAlignment="1">
      <alignment horizontal="center" vertical="center" wrapText="1"/>
    </xf>
    <xf numFmtId="0" fontId="30" fillId="0" borderId="83" xfId="45" applyFont="1" applyFill="1" applyBorder="1" applyAlignment="1">
      <alignment horizontal="center" vertical="center" wrapText="1"/>
    </xf>
    <xf numFmtId="0" fontId="30" fillId="0" borderId="18" xfId="45" applyFont="1" applyFill="1" applyBorder="1" applyAlignment="1">
      <alignment horizontal="center" vertical="center" wrapText="1"/>
    </xf>
    <xf numFmtId="0" fontId="30" fillId="0" borderId="48" xfId="45" applyFont="1" applyFill="1" applyBorder="1" applyAlignment="1">
      <alignment horizontal="center" vertical="center" wrapText="1"/>
    </xf>
    <xf numFmtId="0" fontId="30" fillId="0" borderId="61" xfId="45" applyFont="1" applyFill="1" applyBorder="1" applyAlignment="1">
      <alignment horizontal="center" vertical="center" wrapText="1"/>
    </xf>
    <xf numFmtId="0" fontId="30" fillId="0" borderId="80" xfId="45" applyFont="1" applyFill="1" applyBorder="1" applyAlignment="1">
      <alignment horizontal="center" vertical="center" wrapText="1"/>
    </xf>
    <xf numFmtId="0" fontId="23" fillId="0" borderId="18" xfId="45" applyFont="1" applyFill="1" applyBorder="1" applyAlignment="1">
      <alignment horizontal="center" vertical="center"/>
    </xf>
    <xf numFmtId="0" fontId="23" fillId="0" borderId="47" xfId="45" applyFont="1" applyFill="1" applyBorder="1" applyAlignment="1">
      <alignment horizontal="center" vertical="center"/>
    </xf>
    <xf numFmtId="0" fontId="31" fillId="0" borderId="48" xfId="0" applyFont="1" applyBorder="1" applyAlignment="1">
      <alignment vertical="center"/>
    </xf>
    <xf numFmtId="0" fontId="23" fillId="0" borderId="77" xfId="45" applyFont="1" applyBorder="1" applyAlignment="1">
      <alignment vertical="center" wrapText="1"/>
    </xf>
    <xf numFmtId="0" fontId="31" fillId="0" borderId="21" xfId="0" applyFont="1" applyBorder="1" applyAlignment="1">
      <alignment vertical="center" wrapText="1"/>
    </xf>
    <xf numFmtId="0" fontId="23" fillId="0" borderId="20" xfId="45" applyFont="1" applyBorder="1" applyAlignment="1">
      <alignment horizontal="right" vertical="center"/>
    </xf>
    <xf numFmtId="0" fontId="29" fillId="0" borderId="84" xfId="45" applyFont="1" applyFill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9" fillId="0" borderId="81" xfId="45" applyFont="1" applyFill="1" applyBorder="1" applyAlignment="1">
      <alignment horizontal="center" vertical="center"/>
    </xf>
    <xf numFmtId="0" fontId="29" fillId="0" borderId="82" xfId="45" applyFont="1" applyFill="1" applyBorder="1" applyAlignment="1">
      <alignment horizontal="center" vertical="center"/>
    </xf>
    <xf numFmtId="0" fontId="29" fillId="0" borderId="83" xfId="45" applyFont="1" applyFill="1" applyBorder="1" applyAlignment="1">
      <alignment horizontal="center" vertical="center"/>
    </xf>
    <xf numFmtId="180" fontId="34" fillId="24" borderId="38" xfId="35" applyNumberFormat="1" applyFont="1" applyFill="1" applyBorder="1" applyAlignment="1">
      <alignment horizontal="center" vertical="center" wrapText="1" shrinkToFit="1" readingOrder="1"/>
    </xf>
    <xf numFmtId="180" fontId="34" fillId="24" borderId="39" xfId="35" applyNumberFormat="1" applyFont="1" applyFill="1" applyBorder="1" applyAlignment="1">
      <alignment horizontal="center" vertical="center" wrapText="1" shrinkToFit="1" readingOrder="1"/>
    </xf>
    <xf numFmtId="180" fontId="34" fillId="24" borderId="40" xfId="35" applyNumberFormat="1" applyFont="1" applyFill="1" applyBorder="1" applyAlignment="1">
      <alignment horizontal="center" vertical="center" wrapText="1" shrinkToFit="1" readingOrder="1"/>
    </xf>
    <xf numFmtId="180" fontId="34" fillId="24" borderId="41" xfId="35" applyNumberFormat="1" applyFont="1" applyFill="1" applyBorder="1" applyAlignment="1">
      <alignment horizontal="center" vertical="center" wrapText="1" shrinkToFit="1" readingOrder="1"/>
    </xf>
    <xf numFmtId="180" fontId="34" fillId="24" borderId="42" xfId="45" applyNumberFormat="1" applyFont="1" applyFill="1" applyBorder="1" applyAlignment="1">
      <alignment horizontal="center" vertical="center" wrapText="1" shrinkToFit="1" readingOrder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【再確認】市区町村の「わたり」等の状況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.5" defaultRowHeight="21.75" customHeight="1"/>
  <cols>
    <col min="1" max="1" width="13.5" style="6" customWidth="1"/>
    <col min="2" max="21" width="9.75" style="6" customWidth="1"/>
    <col min="22" max="22" width="2.75" style="6" customWidth="1"/>
    <col min="23" max="16384" width="9.5" style="6"/>
  </cols>
  <sheetData>
    <row r="1" spans="1:22" ht="31.15" customHeight="1">
      <c r="A1" s="3" t="s">
        <v>75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ht="15" customHeight="1">
      <c r="A2" s="2"/>
      <c r="B2" s="177"/>
      <c r="C2" s="177"/>
      <c r="D2" s="177"/>
      <c r="E2" s="177"/>
      <c r="F2" s="177"/>
      <c r="G2" s="177"/>
      <c r="H2" s="177"/>
      <c r="I2" s="177"/>
      <c r="J2" s="177"/>
      <c r="O2" s="8"/>
      <c r="P2" s="9"/>
      <c r="Q2" s="178"/>
      <c r="R2" s="178"/>
      <c r="T2" s="67" t="s">
        <v>76</v>
      </c>
      <c r="U2" s="66"/>
    </row>
    <row r="3" spans="1:22" ht="20.45" customHeight="1" thickBot="1">
      <c r="A3" s="11" t="s">
        <v>72</v>
      </c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79"/>
      <c r="Q3" s="179"/>
      <c r="R3" s="179"/>
      <c r="S3" s="179"/>
      <c r="T3" s="179"/>
      <c r="U3" s="179"/>
      <c r="V3" s="13"/>
    </row>
    <row r="4" spans="1:22" s="15" customFormat="1" ht="15" customHeight="1">
      <c r="A4" s="180" t="s">
        <v>64</v>
      </c>
      <c r="B4" s="183" t="s">
        <v>71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5"/>
      <c r="V4" s="14"/>
    </row>
    <row r="5" spans="1:22" s="15" customFormat="1" ht="15" customHeight="1">
      <c r="A5" s="181"/>
      <c r="B5" s="189" t="s">
        <v>4</v>
      </c>
      <c r="C5" s="187"/>
      <c r="D5" s="186" t="s">
        <v>5</v>
      </c>
      <c r="E5" s="187"/>
      <c r="F5" s="186" t="s">
        <v>6</v>
      </c>
      <c r="G5" s="187"/>
      <c r="H5" s="186" t="s">
        <v>7</v>
      </c>
      <c r="I5" s="187"/>
      <c r="J5" s="186" t="s">
        <v>8</v>
      </c>
      <c r="K5" s="187"/>
      <c r="L5" s="186" t="s">
        <v>9</v>
      </c>
      <c r="M5" s="187"/>
      <c r="N5" s="186" t="s">
        <v>10</v>
      </c>
      <c r="O5" s="187"/>
      <c r="P5" s="186" t="s">
        <v>11</v>
      </c>
      <c r="Q5" s="187"/>
      <c r="R5" s="186" t="s">
        <v>12</v>
      </c>
      <c r="S5" s="187"/>
      <c r="T5" s="186" t="s">
        <v>13</v>
      </c>
      <c r="U5" s="188"/>
      <c r="V5" s="14"/>
    </row>
    <row r="6" spans="1:22" s="15" customFormat="1" ht="15" customHeight="1" thickBot="1">
      <c r="A6" s="182"/>
      <c r="B6" s="19" t="s">
        <v>73</v>
      </c>
      <c r="C6" s="20" t="s">
        <v>74</v>
      </c>
      <c r="D6" s="21" t="s">
        <v>73</v>
      </c>
      <c r="E6" s="22" t="s">
        <v>74</v>
      </c>
      <c r="F6" s="20" t="s">
        <v>73</v>
      </c>
      <c r="G6" s="20" t="s">
        <v>74</v>
      </c>
      <c r="H6" s="21" t="s">
        <v>73</v>
      </c>
      <c r="I6" s="20" t="s">
        <v>74</v>
      </c>
      <c r="J6" s="21" t="s">
        <v>73</v>
      </c>
      <c r="K6" s="22" t="s">
        <v>74</v>
      </c>
      <c r="L6" s="20" t="s">
        <v>73</v>
      </c>
      <c r="M6" s="22" t="s">
        <v>74</v>
      </c>
      <c r="N6" s="20" t="s">
        <v>73</v>
      </c>
      <c r="O6" s="22" t="s">
        <v>74</v>
      </c>
      <c r="P6" s="20" t="s">
        <v>73</v>
      </c>
      <c r="Q6" s="22" t="s">
        <v>74</v>
      </c>
      <c r="R6" s="20" t="s">
        <v>73</v>
      </c>
      <c r="S6" s="20" t="s">
        <v>74</v>
      </c>
      <c r="T6" s="21" t="s">
        <v>73</v>
      </c>
      <c r="U6" s="23" t="s">
        <v>74</v>
      </c>
      <c r="V6" s="14"/>
    </row>
    <row r="7" spans="1:22" s="15" customFormat="1" ht="29.25" customHeight="1" thickBot="1">
      <c r="A7" s="25" t="s">
        <v>67</v>
      </c>
      <c r="B7" s="159">
        <v>1441</v>
      </c>
      <c r="C7" s="160">
        <v>2476</v>
      </c>
      <c r="D7" s="161">
        <v>1940</v>
      </c>
      <c r="E7" s="161">
        <v>3042</v>
      </c>
      <c r="F7" s="161">
        <v>2300</v>
      </c>
      <c r="G7" s="161">
        <v>3500</v>
      </c>
      <c r="H7" s="161">
        <v>2630</v>
      </c>
      <c r="I7" s="161">
        <v>3810</v>
      </c>
      <c r="J7" s="161">
        <v>2889</v>
      </c>
      <c r="K7" s="161">
        <v>3930</v>
      </c>
      <c r="L7" s="161">
        <v>3192</v>
      </c>
      <c r="M7" s="161">
        <v>4102</v>
      </c>
      <c r="N7" s="161">
        <v>3629</v>
      </c>
      <c r="O7" s="161">
        <v>4449</v>
      </c>
      <c r="P7" s="161">
        <v>4081</v>
      </c>
      <c r="Q7" s="161">
        <v>4686</v>
      </c>
      <c r="R7" s="161">
        <v>4584</v>
      </c>
      <c r="S7" s="162">
        <v>5275</v>
      </c>
      <c r="T7" s="161">
        <v>5217</v>
      </c>
      <c r="U7" s="163">
        <v>5595</v>
      </c>
      <c r="V7" s="14"/>
    </row>
    <row r="8" spans="1:22" s="14" customFormat="1" ht="10.15" customHeight="1">
      <c r="A8" s="26"/>
      <c r="B8" s="27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9"/>
      <c r="T8" s="28"/>
      <c r="U8" s="30"/>
      <c r="V8" s="13"/>
    </row>
    <row r="9" spans="1:22" s="15" customFormat="1" ht="25.9" customHeight="1">
      <c r="A9" s="34" t="s">
        <v>16</v>
      </c>
      <c r="B9" s="68">
        <v>1441</v>
      </c>
      <c r="C9" s="69">
        <v>2476</v>
      </c>
      <c r="D9" s="70">
        <v>1940</v>
      </c>
      <c r="E9" s="71">
        <v>3042</v>
      </c>
      <c r="F9" s="71">
        <v>2300</v>
      </c>
      <c r="G9" s="71">
        <v>3500</v>
      </c>
      <c r="H9" s="71">
        <v>2630</v>
      </c>
      <c r="I9" s="71">
        <v>3858</v>
      </c>
      <c r="J9" s="71">
        <v>2889</v>
      </c>
      <c r="K9" s="71">
        <v>3930</v>
      </c>
      <c r="L9" s="71">
        <v>3192</v>
      </c>
      <c r="M9" s="71">
        <v>4102</v>
      </c>
      <c r="N9" s="71">
        <v>3629</v>
      </c>
      <c r="O9" s="71">
        <v>4449</v>
      </c>
      <c r="P9" s="71">
        <v>4081</v>
      </c>
      <c r="Q9" s="71">
        <v>4686</v>
      </c>
      <c r="R9" s="71">
        <v>4584</v>
      </c>
      <c r="S9" s="72">
        <v>5300</v>
      </c>
      <c r="T9" s="71">
        <v>5217</v>
      </c>
      <c r="U9" s="73">
        <v>5595</v>
      </c>
      <c r="V9" s="13"/>
    </row>
    <row r="10" spans="1:22" ht="25.9" customHeight="1">
      <c r="A10" s="36" t="s">
        <v>17</v>
      </c>
      <c r="B10" s="74">
        <v>1441</v>
      </c>
      <c r="C10" s="75">
        <v>2476</v>
      </c>
      <c r="D10" s="76">
        <v>1940</v>
      </c>
      <c r="E10" s="76">
        <v>3042</v>
      </c>
      <c r="F10" s="76">
        <v>2300</v>
      </c>
      <c r="G10" s="76">
        <v>3500</v>
      </c>
      <c r="H10" s="76">
        <v>2630</v>
      </c>
      <c r="I10" s="76">
        <v>3842</v>
      </c>
      <c r="J10" s="76">
        <v>2889</v>
      </c>
      <c r="K10" s="76">
        <v>3930</v>
      </c>
      <c r="L10" s="76">
        <v>3192</v>
      </c>
      <c r="M10" s="76">
        <v>4102</v>
      </c>
      <c r="N10" s="76">
        <v>3629</v>
      </c>
      <c r="O10" s="76">
        <v>4449</v>
      </c>
      <c r="P10" s="76">
        <v>4081</v>
      </c>
      <c r="Q10" s="76">
        <v>4686</v>
      </c>
      <c r="R10" s="76">
        <v>4584</v>
      </c>
      <c r="S10" s="77">
        <v>5275</v>
      </c>
      <c r="T10" s="76">
        <v>5217</v>
      </c>
      <c r="U10" s="78">
        <v>5595</v>
      </c>
      <c r="V10" s="13"/>
    </row>
    <row r="11" spans="1:22" ht="25.9" customHeight="1">
      <c r="A11" s="36" t="s">
        <v>18</v>
      </c>
      <c r="B11" s="74">
        <v>1454</v>
      </c>
      <c r="C11" s="75">
        <v>2498</v>
      </c>
      <c r="D11" s="76">
        <v>1957</v>
      </c>
      <c r="E11" s="76">
        <v>3069</v>
      </c>
      <c r="F11" s="76">
        <v>2320</v>
      </c>
      <c r="G11" s="76">
        <v>3531</v>
      </c>
      <c r="H11" s="76">
        <v>2653</v>
      </c>
      <c r="I11" s="76">
        <v>3876</v>
      </c>
      <c r="J11" s="76">
        <v>2915</v>
      </c>
      <c r="K11" s="76">
        <v>3975</v>
      </c>
      <c r="L11" s="76">
        <v>3221</v>
      </c>
      <c r="M11" s="76">
        <v>4119</v>
      </c>
      <c r="N11" s="76">
        <v>3662</v>
      </c>
      <c r="O11" s="76">
        <v>4489</v>
      </c>
      <c r="P11" s="76">
        <v>4118</v>
      </c>
      <c r="Q11" s="76">
        <v>4728</v>
      </c>
      <c r="R11" s="76">
        <v>4625</v>
      </c>
      <c r="S11" s="77">
        <v>5322</v>
      </c>
      <c r="T11" s="76">
        <v>5264</v>
      </c>
      <c r="U11" s="78">
        <v>5645</v>
      </c>
      <c r="V11" s="13"/>
    </row>
    <row r="12" spans="1:22" ht="25.9" customHeight="1">
      <c r="A12" s="36" t="s">
        <v>19</v>
      </c>
      <c r="B12" s="74">
        <v>1451</v>
      </c>
      <c r="C12" s="75">
        <v>2494</v>
      </c>
      <c r="D12" s="76">
        <v>1954</v>
      </c>
      <c r="E12" s="76">
        <v>3064</v>
      </c>
      <c r="F12" s="76">
        <v>2316</v>
      </c>
      <c r="G12" s="76">
        <v>3525</v>
      </c>
      <c r="H12" s="76">
        <v>2649</v>
      </c>
      <c r="I12" s="76">
        <v>3869</v>
      </c>
      <c r="J12" s="76">
        <v>2909</v>
      </c>
      <c r="K12" s="76">
        <v>3958</v>
      </c>
      <c r="L12" s="76">
        <v>3215</v>
      </c>
      <c r="M12" s="76">
        <v>4131</v>
      </c>
      <c r="N12" s="76">
        <v>3655</v>
      </c>
      <c r="O12" s="76">
        <v>4481</v>
      </c>
      <c r="P12" s="76">
        <v>4110</v>
      </c>
      <c r="Q12" s="76">
        <v>4719</v>
      </c>
      <c r="R12" s="76">
        <v>4616</v>
      </c>
      <c r="S12" s="77">
        <v>5312</v>
      </c>
      <c r="T12" s="76">
        <v>5254</v>
      </c>
      <c r="U12" s="78">
        <v>5635</v>
      </c>
      <c r="V12" s="13"/>
    </row>
    <row r="13" spans="1:22" ht="25.9" customHeight="1">
      <c r="A13" s="36" t="s">
        <v>20</v>
      </c>
      <c r="B13" s="74">
        <v>1437</v>
      </c>
      <c r="C13" s="75">
        <v>2490</v>
      </c>
      <c r="D13" s="76">
        <v>1941</v>
      </c>
      <c r="E13" s="76">
        <v>3061</v>
      </c>
      <c r="F13" s="76">
        <v>2306</v>
      </c>
      <c r="G13" s="76">
        <v>3522</v>
      </c>
      <c r="H13" s="76">
        <v>2640</v>
      </c>
      <c r="I13" s="76">
        <v>3835</v>
      </c>
      <c r="J13" s="76">
        <v>2902</v>
      </c>
      <c r="K13" s="76">
        <v>3955</v>
      </c>
      <c r="L13" s="76">
        <v>3209</v>
      </c>
      <c r="M13" s="76">
        <v>4129</v>
      </c>
      <c r="N13" s="76">
        <v>3650</v>
      </c>
      <c r="O13" s="76">
        <v>4478</v>
      </c>
      <c r="P13" s="76">
        <v>4108</v>
      </c>
      <c r="Q13" s="76">
        <v>4717</v>
      </c>
      <c r="R13" s="76">
        <v>4614</v>
      </c>
      <c r="S13" s="77">
        <v>5311</v>
      </c>
      <c r="T13" s="79"/>
      <c r="U13" s="80"/>
      <c r="V13" s="13"/>
    </row>
    <row r="14" spans="1:22" ht="25.9" customHeight="1">
      <c r="A14" s="36" t="s">
        <v>21</v>
      </c>
      <c r="B14" s="74">
        <v>1462</v>
      </c>
      <c r="C14" s="75">
        <v>2523</v>
      </c>
      <c r="D14" s="76">
        <v>1971</v>
      </c>
      <c r="E14" s="76">
        <v>3103</v>
      </c>
      <c r="F14" s="76">
        <v>2339</v>
      </c>
      <c r="G14" s="76">
        <v>3572</v>
      </c>
      <c r="H14" s="76">
        <v>2675</v>
      </c>
      <c r="I14" s="76">
        <v>3889</v>
      </c>
      <c r="J14" s="76">
        <v>2940</v>
      </c>
      <c r="K14" s="76">
        <v>4011</v>
      </c>
      <c r="L14" s="76">
        <v>3252</v>
      </c>
      <c r="M14" s="76">
        <v>4186</v>
      </c>
      <c r="N14" s="76">
        <v>3701</v>
      </c>
      <c r="O14" s="76">
        <v>4541</v>
      </c>
      <c r="P14" s="76">
        <v>4166</v>
      </c>
      <c r="Q14" s="76">
        <v>4784</v>
      </c>
      <c r="R14" s="76">
        <v>4680</v>
      </c>
      <c r="S14" s="77">
        <v>5386</v>
      </c>
      <c r="T14" s="79"/>
      <c r="U14" s="80"/>
      <c r="V14" s="13"/>
    </row>
    <row r="15" spans="1:22" ht="25.9" customHeight="1" thickBot="1">
      <c r="A15" s="40" t="s">
        <v>22</v>
      </c>
      <c r="B15" s="81">
        <v>1473</v>
      </c>
      <c r="C15" s="82">
        <v>2533</v>
      </c>
      <c r="D15" s="83">
        <v>1987</v>
      </c>
      <c r="E15" s="83">
        <v>3111</v>
      </c>
      <c r="F15" s="83">
        <v>2351</v>
      </c>
      <c r="G15" s="83">
        <v>3582</v>
      </c>
      <c r="H15" s="83">
        <v>2687</v>
      </c>
      <c r="I15" s="83">
        <v>3933</v>
      </c>
      <c r="J15" s="83">
        <v>2953</v>
      </c>
      <c r="K15" s="83">
        <v>4049</v>
      </c>
      <c r="L15" s="83">
        <v>3264</v>
      </c>
      <c r="M15" s="83">
        <v>4241</v>
      </c>
      <c r="N15" s="83">
        <v>3715</v>
      </c>
      <c r="O15" s="83">
        <v>4559</v>
      </c>
      <c r="P15" s="83">
        <v>4183</v>
      </c>
      <c r="Q15" s="83">
        <v>4808</v>
      </c>
      <c r="R15" s="83">
        <v>4700</v>
      </c>
      <c r="S15" s="84">
        <v>5409</v>
      </c>
      <c r="T15" s="83">
        <v>5350</v>
      </c>
      <c r="U15" s="85">
        <v>5739</v>
      </c>
      <c r="V15" s="13"/>
    </row>
    <row r="16" spans="1:22" ht="25.9" customHeight="1">
      <c r="A16" s="34" t="s">
        <v>23</v>
      </c>
      <c r="B16" s="86">
        <v>1441</v>
      </c>
      <c r="C16" s="87">
        <v>2476</v>
      </c>
      <c r="D16" s="70">
        <v>1940</v>
      </c>
      <c r="E16" s="70">
        <v>3042</v>
      </c>
      <c r="F16" s="70">
        <v>2300</v>
      </c>
      <c r="G16" s="70">
        <v>3500</v>
      </c>
      <c r="H16" s="70">
        <v>2630</v>
      </c>
      <c r="I16" s="70">
        <v>3842</v>
      </c>
      <c r="J16" s="70">
        <v>2889</v>
      </c>
      <c r="K16" s="70">
        <v>3930</v>
      </c>
      <c r="L16" s="70">
        <v>3192</v>
      </c>
      <c r="M16" s="70">
        <v>4102</v>
      </c>
      <c r="N16" s="70">
        <v>3629</v>
      </c>
      <c r="O16" s="70">
        <v>4449</v>
      </c>
      <c r="P16" s="70">
        <v>4081</v>
      </c>
      <c r="Q16" s="70">
        <v>4686</v>
      </c>
      <c r="R16" s="70">
        <v>4584</v>
      </c>
      <c r="S16" s="88">
        <v>5275</v>
      </c>
      <c r="T16" s="79"/>
      <c r="U16" s="80"/>
      <c r="V16" s="13"/>
    </row>
    <row r="17" spans="1:22" ht="25.9" customHeight="1">
      <c r="A17" s="36" t="s">
        <v>24</v>
      </c>
      <c r="B17" s="74">
        <v>1441</v>
      </c>
      <c r="C17" s="75">
        <v>2476</v>
      </c>
      <c r="D17" s="76">
        <v>1940</v>
      </c>
      <c r="E17" s="76">
        <v>3042</v>
      </c>
      <c r="F17" s="76">
        <v>2300</v>
      </c>
      <c r="G17" s="76">
        <v>3500</v>
      </c>
      <c r="H17" s="76">
        <v>2630</v>
      </c>
      <c r="I17" s="76">
        <v>3810</v>
      </c>
      <c r="J17" s="76">
        <v>2889</v>
      </c>
      <c r="K17" s="76">
        <v>3930</v>
      </c>
      <c r="L17" s="76">
        <v>3192</v>
      </c>
      <c r="M17" s="76">
        <v>4102</v>
      </c>
      <c r="N17" s="76">
        <v>3629</v>
      </c>
      <c r="O17" s="76">
        <v>4449</v>
      </c>
      <c r="P17" s="76">
        <v>4081</v>
      </c>
      <c r="Q17" s="76">
        <v>4686</v>
      </c>
      <c r="R17" s="76">
        <v>4584</v>
      </c>
      <c r="S17" s="77">
        <v>5275</v>
      </c>
      <c r="T17" s="79"/>
      <c r="U17" s="80"/>
      <c r="V17" s="13"/>
    </row>
    <row r="18" spans="1:22" ht="25.9" customHeight="1">
      <c r="A18" s="36" t="s">
        <v>25</v>
      </c>
      <c r="B18" s="74">
        <v>1441</v>
      </c>
      <c r="C18" s="75">
        <v>2476</v>
      </c>
      <c r="D18" s="76">
        <v>1940</v>
      </c>
      <c r="E18" s="76">
        <v>3042</v>
      </c>
      <c r="F18" s="76">
        <v>2300</v>
      </c>
      <c r="G18" s="76">
        <v>3500</v>
      </c>
      <c r="H18" s="76">
        <v>2630</v>
      </c>
      <c r="I18" s="76">
        <v>3810</v>
      </c>
      <c r="J18" s="76">
        <v>2889</v>
      </c>
      <c r="K18" s="76">
        <v>3930</v>
      </c>
      <c r="L18" s="76">
        <v>3192</v>
      </c>
      <c r="M18" s="76">
        <v>4102</v>
      </c>
      <c r="N18" s="76">
        <v>3629</v>
      </c>
      <c r="O18" s="76">
        <v>4449</v>
      </c>
      <c r="P18" s="76">
        <v>4081</v>
      </c>
      <c r="Q18" s="76">
        <v>4686</v>
      </c>
      <c r="R18" s="76">
        <v>4584</v>
      </c>
      <c r="S18" s="77">
        <v>5275</v>
      </c>
      <c r="T18" s="79"/>
      <c r="U18" s="80"/>
      <c r="V18" s="13"/>
    </row>
    <row r="19" spans="1:22" ht="25.9" customHeight="1">
      <c r="A19" s="36" t="s">
        <v>26</v>
      </c>
      <c r="B19" s="74">
        <v>1441</v>
      </c>
      <c r="C19" s="75">
        <v>2476</v>
      </c>
      <c r="D19" s="76">
        <v>1940</v>
      </c>
      <c r="E19" s="76">
        <v>3042</v>
      </c>
      <c r="F19" s="76">
        <v>2300</v>
      </c>
      <c r="G19" s="76">
        <v>3500</v>
      </c>
      <c r="H19" s="76">
        <v>2630</v>
      </c>
      <c r="I19" s="76">
        <v>3810</v>
      </c>
      <c r="J19" s="76">
        <v>2889</v>
      </c>
      <c r="K19" s="76">
        <v>3930</v>
      </c>
      <c r="L19" s="76">
        <v>3192</v>
      </c>
      <c r="M19" s="76">
        <v>4102</v>
      </c>
      <c r="N19" s="76">
        <v>3629</v>
      </c>
      <c r="O19" s="76">
        <v>4449</v>
      </c>
      <c r="P19" s="76">
        <v>4081</v>
      </c>
      <c r="Q19" s="76">
        <v>4686</v>
      </c>
      <c r="R19" s="76">
        <v>4584</v>
      </c>
      <c r="S19" s="77">
        <v>5275</v>
      </c>
      <c r="T19" s="76">
        <v>5217</v>
      </c>
      <c r="U19" s="78">
        <v>5595</v>
      </c>
      <c r="V19" s="13"/>
    </row>
    <row r="20" spans="1:22" ht="25.9" customHeight="1">
      <c r="A20" s="41" t="s">
        <v>27</v>
      </c>
      <c r="B20" s="74">
        <v>1441</v>
      </c>
      <c r="C20" s="75">
        <v>2476</v>
      </c>
      <c r="D20" s="76">
        <v>1940</v>
      </c>
      <c r="E20" s="76">
        <v>3042</v>
      </c>
      <c r="F20" s="76">
        <v>2300</v>
      </c>
      <c r="G20" s="76">
        <v>3500</v>
      </c>
      <c r="H20" s="76">
        <v>2630</v>
      </c>
      <c r="I20" s="76">
        <v>3826</v>
      </c>
      <c r="J20" s="76">
        <v>2889</v>
      </c>
      <c r="K20" s="76">
        <v>3930</v>
      </c>
      <c r="L20" s="76">
        <v>3192</v>
      </c>
      <c r="M20" s="76">
        <v>4102</v>
      </c>
      <c r="N20" s="76">
        <v>3629</v>
      </c>
      <c r="O20" s="76">
        <v>4449</v>
      </c>
      <c r="P20" s="76">
        <v>4081</v>
      </c>
      <c r="Q20" s="76">
        <v>4686</v>
      </c>
      <c r="R20" s="76">
        <v>4584</v>
      </c>
      <c r="S20" s="77">
        <v>5275</v>
      </c>
      <c r="T20" s="76">
        <v>5217</v>
      </c>
      <c r="U20" s="78">
        <v>5595</v>
      </c>
      <c r="V20" s="13"/>
    </row>
    <row r="21" spans="1:22" ht="25.9" customHeight="1">
      <c r="A21" s="36" t="s">
        <v>28</v>
      </c>
      <c r="B21" s="74">
        <v>1413</v>
      </c>
      <c r="C21" s="75">
        <v>3243</v>
      </c>
      <c r="D21" s="76">
        <v>1991</v>
      </c>
      <c r="E21" s="76">
        <v>3625</v>
      </c>
      <c r="F21" s="76">
        <v>2248</v>
      </c>
      <c r="G21" s="76">
        <v>4151</v>
      </c>
      <c r="H21" s="76">
        <v>2840</v>
      </c>
      <c r="I21" s="76">
        <v>4550</v>
      </c>
      <c r="J21" s="76">
        <v>4940</v>
      </c>
      <c r="K21" s="76">
        <v>5267</v>
      </c>
      <c r="L21" s="79"/>
      <c r="M21" s="79"/>
      <c r="N21" s="79"/>
      <c r="O21" s="79"/>
      <c r="P21" s="79"/>
      <c r="Q21" s="79"/>
      <c r="R21" s="79"/>
      <c r="S21" s="79"/>
      <c r="T21" s="79"/>
      <c r="U21" s="80"/>
      <c r="V21" s="13"/>
    </row>
    <row r="22" spans="1:22" ht="25.9" customHeight="1" thickBot="1">
      <c r="A22" s="40" t="s">
        <v>29</v>
      </c>
      <c r="B22" s="81">
        <v>1441</v>
      </c>
      <c r="C22" s="82">
        <v>2476</v>
      </c>
      <c r="D22" s="83">
        <v>1940</v>
      </c>
      <c r="E22" s="83">
        <v>3042</v>
      </c>
      <c r="F22" s="83">
        <v>2300</v>
      </c>
      <c r="G22" s="83">
        <v>3500</v>
      </c>
      <c r="H22" s="83">
        <v>2630</v>
      </c>
      <c r="I22" s="83">
        <v>3902</v>
      </c>
      <c r="J22" s="83">
        <v>2889</v>
      </c>
      <c r="K22" s="83">
        <v>4047</v>
      </c>
      <c r="L22" s="83">
        <v>3192</v>
      </c>
      <c r="M22" s="83">
        <v>4267</v>
      </c>
      <c r="N22" s="83">
        <v>3629</v>
      </c>
      <c r="O22" s="83">
        <v>4521</v>
      </c>
      <c r="P22" s="83">
        <v>4081</v>
      </c>
      <c r="Q22" s="83">
        <v>4707</v>
      </c>
      <c r="R22" s="83">
        <v>4584</v>
      </c>
      <c r="S22" s="84">
        <v>5290</v>
      </c>
      <c r="T22" s="83">
        <v>5217</v>
      </c>
      <c r="U22" s="85">
        <v>5608</v>
      </c>
      <c r="V22" s="13"/>
    </row>
    <row r="23" spans="1:22" ht="25.9" customHeight="1">
      <c r="A23" s="34" t="s">
        <v>30</v>
      </c>
      <c r="B23" s="86">
        <v>1441</v>
      </c>
      <c r="C23" s="87">
        <v>2476</v>
      </c>
      <c r="D23" s="70">
        <v>1940</v>
      </c>
      <c r="E23" s="70">
        <v>3042</v>
      </c>
      <c r="F23" s="70">
        <v>2300</v>
      </c>
      <c r="G23" s="70">
        <v>3500</v>
      </c>
      <c r="H23" s="70">
        <v>2630</v>
      </c>
      <c r="I23" s="70">
        <v>3810</v>
      </c>
      <c r="J23" s="70">
        <v>2889</v>
      </c>
      <c r="K23" s="70">
        <v>3930</v>
      </c>
      <c r="L23" s="70">
        <v>3192</v>
      </c>
      <c r="M23" s="70">
        <v>4102</v>
      </c>
      <c r="N23" s="70">
        <v>3629</v>
      </c>
      <c r="O23" s="70">
        <v>4449</v>
      </c>
      <c r="P23" s="70">
        <v>4081</v>
      </c>
      <c r="Q23" s="70">
        <v>4686</v>
      </c>
      <c r="R23" s="70">
        <v>4584</v>
      </c>
      <c r="S23" s="88">
        <v>5275</v>
      </c>
      <c r="T23" s="70">
        <v>5217</v>
      </c>
      <c r="U23" s="89">
        <v>5595</v>
      </c>
      <c r="V23" s="13"/>
    </row>
    <row r="24" spans="1:22" ht="25.9" customHeight="1">
      <c r="A24" s="36" t="s">
        <v>31</v>
      </c>
      <c r="B24" s="74">
        <v>1441</v>
      </c>
      <c r="C24" s="75">
        <v>2476</v>
      </c>
      <c r="D24" s="76">
        <v>1940</v>
      </c>
      <c r="E24" s="76">
        <v>3042</v>
      </c>
      <c r="F24" s="76">
        <v>2300</v>
      </c>
      <c r="G24" s="76">
        <v>3500</v>
      </c>
      <c r="H24" s="76">
        <v>2630</v>
      </c>
      <c r="I24" s="76">
        <v>3810</v>
      </c>
      <c r="J24" s="76">
        <v>2889</v>
      </c>
      <c r="K24" s="76">
        <v>3930</v>
      </c>
      <c r="L24" s="76">
        <v>3192</v>
      </c>
      <c r="M24" s="76">
        <v>4102</v>
      </c>
      <c r="N24" s="76">
        <v>3629</v>
      </c>
      <c r="O24" s="76">
        <v>4449</v>
      </c>
      <c r="P24" s="76">
        <v>4081</v>
      </c>
      <c r="Q24" s="76">
        <v>4686</v>
      </c>
      <c r="R24" s="76">
        <v>4584</v>
      </c>
      <c r="S24" s="77">
        <v>5275</v>
      </c>
      <c r="T24" s="76">
        <v>5217</v>
      </c>
      <c r="U24" s="78">
        <v>5595</v>
      </c>
      <c r="V24" s="13"/>
    </row>
    <row r="25" spans="1:22" ht="25.9" customHeight="1">
      <c r="A25" s="36" t="s">
        <v>32</v>
      </c>
      <c r="B25" s="74">
        <v>1444</v>
      </c>
      <c r="C25" s="75">
        <v>2482</v>
      </c>
      <c r="D25" s="76">
        <v>1945</v>
      </c>
      <c r="E25" s="76">
        <v>3049</v>
      </c>
      <c r="F25" s="76">
        <v>2306</v>
      </c>
      <c r="G25" s="76">
        <v>3508</v>
      </c>
      <c r="H25" s="76">
        <v>2636</v>
      </c>
      <c r="I25" s="76">
        <v>3819</v>
      </c>
      <c r="J25" s="76">
        <v>2896</v>
      </c>
      <c r="K25" s="76">
        <v>3939</v>
      </c>
      <c r="L25" s="76">
        <v>3200</v>
      </c>
      <c r="M25" s="76">
        <v>4112</v>
      </c>
      <c r="N25" s="76">
        <v>3638</v>
      </c>
      <c r="O25" s="76">
        <v>4460</v>
      </c>
      <c r="P25" s="76">
        <v>4091</v>
      </c>
      <c r="Q25" s="76">
        <v>4697</v>
      </c>
      <c r="R25" s="76">
        <v>4595</v>
      </c>
      <c r="S25" s="77">
        <v>5288</v>
      </c>
      <c r="T25" s="79"/>
      <c r="U25" s="80"/>
      <c r="V25" s="13"/>
    </row>
    <row r="26" spans="1:22" ht="25.9" customHeight="1" thickBot="1">
      <c r="A26" s="40" t="s">
        <v>33</v>
      </c>
      <c r="B26" s="81">
        <v>1441</v>
      </c>
      <c r="C26" s="82">
        <v>2476</v>
      </c>
      <c r="D26" s="83">
        <v>1940</v>
      </c>
      <c r="E26" s="83">
        <v>3042</v>
      </c>
      <c r="F26" s="83">
        <v>2300</v>
      </c>
      <c r="G26" s="83">
        <v>3500</v>
      </c>
      <c r="H26" s="83">
        <v>2630</v>
      </c>
      <c r="I26" s="83">
        <v>3858</v>
      </c>
      <c r="J26" s="83">
        <v>2889</v>
      </c>
      <c r="K26" s="83">
        <v>3930</v>
      </c>
      <c r="L26" s="83">
        <v>3006</v>
      </c>
      <c r="M26" s="83">
        <v>4102</v>
      </c>
      <c r="N26" s="83">
        <v>3426</v>
      </c>
      <c r="O26" s="83">
        <v>4449</v>
      </c>
      <c r="P26" s="83">
        <v>4081</v>
      </c>
      <c r="Q26" s="83">
        <v>4686</v>
      </c>
      <c r="R26" s="83">
        <v>4584</v>
      </c>
      <c r="S26" s="84">
        <v>5275</v>
      </c>
      <c r="T26" s="90"/>
      <c r="U26" s="91"/>
      <c r="V26" s="13"/>
    </row>
    <row r="27" spans="1:22" ht="25.9" customHeight="1">
      <c r="A27" s="34" t="s">
        <v>34</v>
      </c>
      <c r="B27" s="86">
        <v>1452</v>
      </c>
      <c r="C27" s="87">
        <v>2495</v>
      </c>
      <c r="D27" s="70">
        <v>1955</v>
      </c>
      <c r="E27" s="70">
        <v>3065</v>
      </c>
      <c r="F27" s="70">
        <v>2317</v>
      </c>
      <c r="G27" s="70">
        <v>3526</v>
      </c>
      <c r="H27" s="70">
        <v>2650</v>
      </c>
      <c r="I27" s="70">
        <v>3839</v>
      </c>
      <c r="J27" s="70">
        <v>2911</v>
      </c>
      <c r="K27" s="70">
        <v>3959</v>
      </c>
      <c r="L27" s="70">
        <v>3216</v>
      </c>
      <c r="M27" s="70">
        <v>4133</v>
      </c>
      <c r="N27" s="70">
        <v>3656</v>
      </c>
      <c r="O27" s="70">
        <v>4482</v>
      </c>
      <c r="P27" s="70">
        <v>4112</v>
      </c>
      <c r="Q27" s="70">
        <v>4721</v>
      </c>
      <c r="R27" s="70">
        <v>4618</v>
      </c>
      <c r="S27" s="88">
        <v>5315</v>
      </c>
      <c r="T27" s="92"/>
      <c r="U27" s="93"/>
      <c r="V27" s="13"/>
    </row>
    <row r="28" spans="1:22" ht="25.9" customHeight="1">
      <c r="A28" s="36" t="s">
        <v>35</v>
      </c>
      <c r="B28" s="74">
        <v>1472</v>
      </c>
      <c r="C28" s="75">
        <v>2529</v>
      </c>
      <c r="D28" s="76">
        <v>1981</v>
      </c>
      <c r="E28" s="76">
        <v>3107</v>
      </c>
      <c r="F28" s="76">
        <v>2349</v>
      </c>
      <c r="G28" s="76">
        <v>3575</v>
      </c>
      <c r="H28" s="76">
        <v>2686</v>
      </c>
      <c r="I28" s="76">
        <v>3924</v>
      </c>
      <c r="J28" s="76">
        <v>2951</v>
      </c>
      <c r="K28" s="76">
        <v>4014</v>
      </c>
      <c r="L28" s="76">
        <v>3260</v>
      </c>
      <c r="M28" s="76">
        <v>4190</v>
      </c>
      <c r="N28" s="76">
        <v>3707</v>
      </c>
      <c r="O28" s="76">
        <v>4544</v>
      </c>
      <c r="P28" s="76">
        <v>4168</v>
      </c>
      <c r="Q28" s="76">
        <v>4787</v>
      </c>
      <c r="R28" s="76">
        <v>4682</v>
      </c>
      <c r="S28" s="77">
        <v>5388</v>
      </c>
      <c r="T28" s="79"/>
      <c r="U28" s="80"/>
      <c r="V28" s="13"/>
    </row>
    <row r="29" spans="1:22" ht="25.9" customHeight="1">
      <c r="A29" s="36" t="s">
        <v>36</v>
      </c>
      <c r="B29" s="74">
        <v>1467</v>
      </c>
      <c r="C29" s="75">
        <v>2523</v>
      </c>
      <c r="D29" s="76">
        <v>1976</v>
      </c>
      <c r="E29" s="76">
        <v>3102</v>
      </c>
      <c r="F29" s="76">
        <v>2344</v>
      </c>
      <c r="G29" s="76">
        <v>3583</v>
      </c>
      <c r="H29" s="76">
        <v>2682</v>
      </c>
      <c r="I29" s="76">
        <v>3900</v>
      </c>
      <c r="J29" s="76">
        <v>2946</v>
      </c>
      <c r="K29" s="76">
        <v>4006</v>
      </c>
      <c r="L29" s="76">
        <v>3254</v>
      </c>
      <c r="M29" s="76">
        <v>4181</v>
      </c>
      <c r="N29" s="76">
        <v>3701</v>
      </c>
      <c r="O29" s="76">
        <v>4536</v>
      </c>
      <c r="P29" s="76">
        <v>4161</v>
      </c>
      <c r="Q29" s="76">
        <v>4777</v>
      </c>
      <c r="R29" s="76">
        <v>4675</v>
      </c>
      <c r="S29" s="77">
        <v>5378</v>
      </c>
      <c r="T29" s="79"/>
      <c r="U29" s="80"/>
      <c r="V29" s="13"/>
    </row>
    <row r="30" spans="1:22" ht="25.9" customHeight="1">
      <c r="A30" s="36" t="s">
        <v>37</v>
      </c>
      <c r="B30" s="74">
        <v>1468</v>
      </c>
      <c r="C30" s="75">
        <v>2523</v>
      </c>
      <c r="D30" s="76">
        <v>1977</v>
      </c>
      <c r="E30" s="76">
        <v>3099</v>
      </c>
      <c r="F30" s="76">
        <v>2343</v>
      </c>
      <c r="G30" s="76">
        <v>3566</v>
      </c>
      <c r="H30" s="76">
        <v>2680</v>
      </c>
      <c r="I30" s="76">
        <v>3915</v>
      </c>
      <c r="J30" s="76">
        <v>2944</v>
      </c>
      <c r="K30" s="76">
        <v>4025</v>
      </c>
      <c r="L30" s="76">
        <v>3252</v>
      </c>
      <c r="M30" s="76">
        <v>4180</v>
      </c>
      <c r="N30" s="76">
        <v>3698</v>
      </c>
      <c r="O30" s="76">
        <v>4533</v>
      </c>
      <c r="P30" s="76">
        <v>4158</v>
      </c>
      <c r="Q30" s="76">
        <v>4775</v>
      </c>
      <c r="R30" s="76">
        <v>4671</v>
      </c>
      <c r="S30" s="77">
        <v>5375</v>
      </c>
      <c r="T30" s="76">
        <v>5316</v>
      </c>
      <c r="U30" s="78">
        <v>5701</v>
      </c>
      <c r="V30" s="13"/>
    </row>
    <row r="31" spans="1:22" ht="25.9" customHeight="1">
      <c r="A31" s="36" t="s">
        <v>38</v>
      </c>
      <c r="B31" s="74">
        <v>1448</v>
      </c>
      <c r="C31" s="75">
        <v>2487</v>
      </c>
      <c r="D31" s="76">
        <v>1949</v>
      </c>
      <c r="E31" s="76">
        <v>3056</v>
      </c>
      <c r="F31" s="76">
        <v>2311</v>
      </c>
      <c r="G31" s="76">
        <v>3516</v>
      </c>
      <c r="H31" s="76">
        <v>2642</v>
      </c>
      <c r="I31" s="76">
        <v>3844</v>
      </c>
      <c r="J31" s="76">
        <v>2902</v>
      </c>
      <c r="K31" s="76">
        <v>3948</v>
      </c>
      <c r="L31" s="76">
        <v>3207</v>
      </c>
      <c r="M31" s="76">
        <v>4121</v>
      </c>
      <c r="N31" s="76">
        <v>3646</v>
      </c>
      <c r="O31" s="76">
        <v>4483</v>
      </c>
      <c r="P31" s="76">
        <v>4100</v>
      </c>
      <c r="Q31" s="76">
        <v>4738</v>
      </c>
      <c r="R31" s="76">
        <v>4605</v>
      </c>
      <c r="S31" s="77">
        <v>5299</v>
      </c>
      <c r="T31" s="76">
        <v>5241</v>
      </c>
      <c r="U31" s="78">
        <v>5621</v>
      </c>
      <c r="V31" s="13"/>
    </row>
    <row r="32" spans="1:22" ht="25.9" customHeight="1" thickBot="1">
      <c r="A32" s="40" t="s">
        <v>39</v>
      </c>
      <c r="B32" s="81">
        <v>1460</v>
      </c>
      <c r="C32" s="82">
        <v>2520</v>
      </c>
      <c r="D32" s="83">
        <v>1961</v>
      </c>
      <c r="E32" s="83">
        <v>3089</v>
      </c>
      <c r="F32" s="83">
        <v>2323</v>
      </c>
      <c r="G32" s="83">
        <v>3547</v>
      </c>
      <c r="H32" s="83">
        <v>2658</v>
      </c>
      <c r="I32" s="83">
        <v>3857</v>
      </c>
      <c r="J32" s="83">
        <v>2921</v>
      </c>
      <c r="K32" s="83">
        <v>3977</v>
      </c>
      <c r="L32" s="83">
        <v>3229</v>
      </c>
      <c r="M32" s="83">
        <v>4149</v>
      </c>
      <c r="N32" s="83">
        <v>3672</v>
      </c>
      <c r="O32" s="83">
        <v>4496</v>
      </c>
      <c r="P32" s="83">
        <v>4128</v>
      </c>
      <c r="Q32" s="83">
        <v>4733</v>
      </c>
      <c r="R32" s="83">
        <v>4631</v>
      </c>
      <c r="S32" s="84">
        <v>5322</v>
      </c>
      <c r="T32" s="83">
        <v>5264</v>
      </c>
      <c r="U32" s="85">
        <v>5642</v>
      </c>
      <c r="V32" s="13"/>
    </row>
    <row r="33" spans="1:22" ht="25.9" customHeight="1">
      <c r="A33" s="34" t="s">
        <v>40</v>
      </c>
      <c r="B33" s="86">
        <v>1441</v>
      </c>
      <c r="C33" s="87">
        <v>2476</v>
      </c>
      <c r="D33" s="70">
        <v>1940</v>
      </c>
      <c r="E33" s="70">
        <v>3033</v>
      </c>
      <c r="F33" s="70">
        <v>2300</v>
      </c>
      <c r="G33" s="70">
        <v>3500</v>
      </c>
      <c r="H33" s="70">
        <v>2630</v>
      </c>
      <c r="I33" s="70">
        <v>3810</v>
      </c>
      <c r="J33" s="70">
        <v>2889</v>
      </c>
      <c r="K33" s="70">
        <v>3930</v>
      </c>
      <c r="L33" s="70">
        <v>3192</v>
      </c>
      <c r="M33" s="70">
        <v>4102</v>
      </c>
      <c r="N33" s="70">
        <v>3214</v>
      </c>
      <c r="O33" s="70">
        <v>4449</v>
      </c>
      <c r="P33" s="70">
        <v>4081</v>
      </c>
      <c r="Q33" s="70">
        <v>4686</v>
      </c>
      <c r="R33" s="70">
        <v>4584</v>
      </c>
      <c r="S33" s="88">
        <v>5275</v>
      </c>
      <c r="T33" s="92"/>
      <c r="U33" s="93"/>
      <c r="V33" s="13"/>
    </row>
    <row r="34" spans="1:22" s="13" customFormat="1" ht="25.9" customHeight="1">
      <c r="A34" s="36" t="s">
        <v>41</v>
      </c>
      <c r="B34" s="74">
        <v>1459</v>
      </c>
      <c r="C34" s="75">
        <v>2507</v>
      </c>
      <c r="D34" s="76">
        <v>1964</v>
      </c>
      <c r="E34" s="76">
        <v>3080</v>
      </c>
      <c r="F34" s="76">
        <v>2329</v>
      </c>
      <c r="G34" s="76">
        <v>3544</v>
      </c>
      <c r="H34" s="76">
        <v>2663</v>
      </c>
      <c r="I34" s="76">
        <v>3890</v>
      </c>
      <c r="J34" s="76">
        <v>2925</v>
      </c>
      <c r="K34" s="76">
        <v>3979</v>
      </c>
      <c r="L34" s="76">
        <v>3232</v>
      </c>
      <c r="M34" s="76">
        <v>4154</v>
      </c>
      <c r="N34" s="76">
        <v>3675</v>
      </c>
      <c r="O34" s="76">
        <v>4505</v>
      </c>
      <c r="P34" s="76">
        <v>4132</v>
      </c>
      <c r="Q34" s="76">
        <v>4745</v>
      </c>
      <c r="R34" s="76">
        <v>4642</v>
      </c>
      <c r="S34" s="77">
        <v>5341</v>
      </c>
      <c r="T34" s="76">
        <v>5283</v>
      </c>
      <c r="U34" s="78">
        <v>5665</v>
      </c>
    </row>
    <row r="35" spans="1:22" ht="25.9" customHeight="1">
      <c r="A35" s="36" t="s">
        <v>42</v>
      </c>
      <c r="B35" s="74">
        <v>1396</v>
      </c>
      <c r="C35" s="75">
        <v>3056</v>
      </c>
      <c r="D35" s="76">
        <v>2280</v>
      </c>
      <c r="E35" s="76">
        <v>3523</v>
      </c>
      <c r="F35" s="76">
        <v>2594</v>
      </c>
      <c r="G35" s="76">
        <v>3881</v>
      </c>
      <c r="H35" s="76">
        <v>3455</v>
      </c>
      <c r="I35" s="76">
        <v>4220</v>
      </c>
      <c r="J35" s="76">
        <v>3848</v>
      </c>
      <c r="K35" s="76">
        <v>4532</v>
      </c>
      <c r="L35" s="76">
        <v>4404</v>
      </c>
      <c r="M35" s="76">
        <v>4815</v>
      </c>
      <c r="N35" s="76">
        <v>5108</v>
      </c>
      <c r="O35" s="94">
        <v>5108</v>
      </c>
      <c r="P35" s="76">
        <v>5692</v>
      </c>
      <c r="Q35" s="95">
        <v>5692</v>
      </c>
      <c r="R35" s="79"/>
      <c r="S35" s="79"/>
      <c r="T35" s="79"/>
      <c r="U35" s="80"/>
      <c r="V35" s="13"/>
    </row>
    <row r="36" spans="1:22" ht="25.9" customHeight="1">
      <c r="A36" s="36" t="s">
        <v>43</v>
      </c>
      <c r="B36" s="74">
        <v>1441</v>
      </c>
      <c r="C36" s="75">
        <v>2476</v>
      </c>
      <c r="D36" s="76">
        <v>1940</v>
      </c>
      <c r="E36" s="76">
        <v>2934</v>
      </c>
      <c r="F36" s="76">
        <v>2233</v>
      </c>
      <c r="G36" s="76">
        <v>3500</v>
      </c>
      <c r="H36" s="76">
        <v>2630</v>
      </c>
      <c r="I36" s="76">
        <v>3842</v>
      </c>
      <c r="J36" s="76">
        <v>2889</v>
      </c>
      <c r="K36" s="76">
        <v>3930</v>
      </c>
      <c r="L36" s="76">
        <v>3192</v>
      </c>
      <c r="M36" s="76">
        <v>4102</v>
      </c>
      <c r="N36" s="76">
        <v>3629</v>
      </c>
      <c r="O36" s="76">
        <v>4462</v>
      </c>
      <c r="P36" s="76">
        <v>4081</v>
      </c>
      <c r="Q36" s="76">
        <v>4701</v>
      </c>
      <c r="R36" s="76">
        <v>4584</v>
      </c>
      <c r="S36" s="77">
        <v>5300</v>
      </c>
      <c r="T36" s="76">
        <v>5217</v>
      </c>
      <c r="U36" s="78">
        <v>5595</v>
      </c>
      <c r="V36" s="13"/>
    </row>
    <row r="37" spans="1:22" ht="25.9" customHeight="1">
      <c r="A37" s="36" t="s">
        <v>44</v>
      </c>
      <c r="B37" s="74">
        <v>1441</v>
      </c>
      <c r="C37" s="75">
        <v>2476</v>
      </c>
      <c r="D37" s="76">
        <v>1940</v>
      </c>
      <c r="E37" s="76">
        <v>3042</v>
      </c>
      <c r="F37" s="76">
        <v>2300</v>
      </c>
      <c r="G37" s="76">
        <v>3500</v>
      </c>
      <c r="H37" s="76">
        <v>2630</v>
      </c>
      <c r="I37" s="76">
        <v>3810</v>
      </c>
      <c r="J37" s="76">
        <v>2889</v>
      </c>
      <c r="K37" s="76">
        <v>3930</v>
      </c>
      <c r="L37" s="76">
        <v>3192</v>
      </c>
      <c r="M37" s="76">
        <v>4102</v>
      </c>
      <c r="N37" s="76">
        <v>3629</v>
      </c>
      <c r="O37" s="76">
        <v>4449</v>
      </c>
      <c r="P37" s="76">
        <v>4081</v>
      </c>
      <c r="Q37" s="76">
        <v>4686</v>
      </c>
      <c r="R37" s="76">
        <v>4584</v>
      </c>
      <c r="S37" s="77">
        <v>5275</v>
      </c>
      <c r="T37" s="79"/>
      <c r="U37" s="80"/>
      <c r="V37" s="13"/>
    </row>
    <row r="38" spans="1:22" ht="25.9" customHeight="1" thickBot="1">
      <c r="A38" s="40" t="s">
        <v>45</v>
      </c>
      <c r="B38" s="81">
        <v>1441</v>
      </c>
      <c r="C38" s="82">
        <v>2476</v>
      </c>
      <c r="D38" s="83">
        <v>1940</v>
      </c>
      <c r="E38" s="83">
        <v>3042</v>
      </c>
      <c r="F38" s="83">
        <v>2300</v>
      </c>
      <c r="G38" s="83">
        <v>3500</v>
      </c>
      <c r="H38" s="83">
        <v>2630</v>
      </c>
      <c r="I38" s="83">
        <v>3842</v>
      </c>
      <c r="J38" s="83">
        <v>2889</v>
      </c>
      <c r="K38" s="83">
        <v>3930</v>
      </c>
      <c r="L38" s="83">
        <v>3192</v>
      </c>
      <c r="M38" s="83">
        <v>4082</v>
      </c>
      <c r="N38" s="83">
        <v>3629</v>
      </c>
      <c r="O38" s="83">
        <v>4449</v>
      </c>
      <c r="P38" s="83">
        <v>4081</v>
      </c>
      <c r="Q38" s="83">
        <v>4686</v>
      </c>
      <c r="R38" s="83">
        <v>4584</v>
      </c>
      <c r="S38" s="84">
        <v>5275</v>
      </c>
      <c r="T38" s="90"/>
      <c r="U38" s="91"/>
      <c r="V38" s="13"/>
    </row>
    <row r="39" spans="1:22" ht="25.9" customHeight="1">
      <c r="A39" s="34" t="s">
        <v>46</v>
      </c>
      <c r="B39" s="86">
        <v>1430</v>
      </c>
      <c r="C39" s="87">
        <v>2478</v>
      </c>
      <c r="D39" s="70">
        <v>1933</v>
      </c>
      <c r="E39" s="70">
        <v>3047</v>
      </c>
      <c r="F39" s="70">
        <v>2296</v>
      </c>
      <c r="G39" s="70">
        <v>3522</v>
      </c>
      <c r="H39" s="70">
        <v>2628</v>
      </c>
      <c r="I39" s="70">
        <v>3817</v>
      </c>
      <c r="J39" s="70">
        <v>2889</v>
      </c>
      <c r="K39" s="70">
        <v>3938</v>
      </c>
      <c r="L39" s="70">
        <v>3195</v>
      </c>
      <c r="M39" s="70">
        <v>4100</v>
      </c>
      <c r="N39" s="70">
        <v>3634</v>
      </c>
      <c r="O39" s="70">
        <v>4431</v>
      </c>
      <c r="P39" s="70">
        <v>4089</v>
      </c>
      <c r="Q39" s="70">
        <v>4681</v>
      </c>
      <c r="R39" s="70">
        <v>4594</v>
      </c>
      <c r="S39" s="88">
        <v>5234</v>
      </c>
      <c r="T39" s="92"/>
      <c r="U39" s="93"/>
      <c r="V39" s="13"/>
    </row>
    <row r="40" spans="1:22" ht="25.9" customHeight="1">
      <c r="A40" s="36" t="s">
        <v>47</v>
      </c>
      <c r="B40" s="74">
        <v>1449</v>
      </c>
      <c r="C40" s="75">
        <v>2490</v>
      </c>
      <c r="D40" s="76">
        <v>1951</v>
      </c>
      <c r="E40" s="76">
        <v>3059</v>
      </c>
      <c r="F40" s="76">
        <v>2313</v>
      </c>
      <c r="G40" s="76">
        <v>3520</v>
      </c>
      <c r="H40" s="76">
        <v>2645</v>
      </c>
      <c r="I40" s="76">
        <v>3831</v>
      </c>
      <c r="J40" s="76">
        <v>2905</v>
      </c>
      <c r="K40" s="76">
        <v>3952</v>
      </c>
      <c r="L40" s="76">
        <v>3210</v>
      </c>
      <c r="M40" s="76">
        <v>4125</v>
      </c>
      <c r="N40" s="76">
        <v>3649</v>
      </c>
      <c r="O40" s="76">
        <v>4474</v>
      </c>
      <c r="P40" s="76">
        <v>4104</v>
      </c>
      <c r="Q40" s="76">
        <v>4712</v>
      </c>
      <c r="R40" s="76">
        <v>4610</v>
      </c>
      <c r="S40" s="77">
        <v>5305</v>
      </c>
      <c r="T40" s="79"/>
      <c r="U40" s="80"/>
      <c r="V40" s="13"/>
    </row>
    <row r="41" spans="1:22" ht="25.9" customHeight="1">
      <c r="A41" s="36" t="s">
        <v>48</v>
      </c>
      <c r="B41" s="74">
        <v>1494</v>
      </c>
      <c r="C41" s="75">
        <v>2513</v>
      </c>
      <c r="D41" s="76">
        <v>1997</v>
      </c>
      <c r="E41" s="76">
        <v>3101</v>
      </c>
      <c r="F41" s="76">
        <v>2359</v>
      </c>
      <c r="G41" s="76">
        <v>3559</v>
      </c>
      <c r="H41" s="76">
        <v>2689</v>
      </c>
      <c r="I41" s="76">
        <v>3869</v>
      </c>
      <c r="J41" s="76">
        <v>2948</v>
      </c>
      <c r="K41" s="76">
        <v>3989</v>
      </c>
      <c r="L41" s="76">
        <v>3251</v>
      </c>
      <c r="M41" s="76">
        <v>4161</v>
      </c>
      <c r="N41" s="76">
        <v>3688</v>
      </c>
      <c r="O41" s="76">
        <v>4508</v>
      </c>
      <c r="P41" s="76">
        <v>4140</v>
      </c>
      <c r="Q41" s="76">
        <v>4745</v>
      </c>
      <c r="R41" s="76">
        <v>4643</v>
      </c>
      <c r="S41" s="77">
        <v>5334</v>
      </c>
      <c r="T41" s="79"/>
      <c r="U41" s="80"/>
      <c r="V41" s="13"/>
    </row>
    <row r="42" spans="1:22" ht="25.9" customHeight="1">
      <c r="A42" s="36" t="s">
        <v>49</v>
      </c>
      <c r="B42" s="74">
        <v>1442</v>
      </c>
      <c r="C42" s="75">
        <v>2782</v>
      </c>
      <c r="D42" s="76">
        <v>2301</v>
      </c>
      <c r="E42" s="76">
        <v>3501</v>
      </c>
      <c r="F42" s="76">
        <v>2639</v>
      </c>
      <c r="G42" s="76">
        <v>3895</v>
      </c>
      <c r="H42" s="76">
        <v>3193</v>
      </c>
      <c r="I42" s="76">
        <v>4103</v>
      </c>
      <c r="J42" s="76">
        <v>4353</v>
      </c>
      <c r="K42" s="76">
        <v>4533</v>
      </c>
      <c r="L42" s="76">
        <v>4613</v>
      </c>
      <c r="M42" s="76">
        <v>4793</v>
      </c>
      <c r="N42" s="76">
        <v>5093</v>
      </c>
      <c r="O42" s="76">
        <v>5273</v>
      </c>
      <c r="P42" s="153"/>
      <c r="Q42" s="153"/>
      <c r="R42" s="153"/>
      <c r="S42" s="153"/>
      <c r="T42" s="79"/>
      <c r="U42" s="80"/>
      <c r="V42" s="13"/>
    </row>
    <row r="43" spans="1:22" ht="25.9" customHeight="1" thickBot="1">
      <c r="A43" s="40" t="s">
        <v>50</v>
      </c>
      <c r="B43" s="81">
        <v>1441</v>
      </c>
      <c r="C43" s="82">
        <v>2476</v>
      </c>
      <c r="D43" s="83">
        <v>1940</v>
      </c>
      <c r="E43" s="83">
        <v>3042</v>
      </c>
      <c r="F43" s="83">
        <v>2300</v>
      </c>
      <c r="G43" s="83">
        <v>3500</v>
      </c>
      <c r="H43" s="83">
        <v>2630</v>
      </c>
      <c r="I43" s="83">
        <v>3810</v>
      </c>
      <c r="J43" s="83">
        <v>2889</v>
      </c>
      <c r="K43" s="83">
        <v>3930</v>
      </c>
      <c r="L43" s="83">
        <v>3192</v>
      </c>
      <c r="M43" s="83">
        <v>4102</v>
      </c>
      <c r="N43" s="83">
        <v>3629</v>
      </c>
      <c r="O43" s="83">
        <v>4449</v>
      </c>
      <c r="P43" s="83">
        <v>4081</v>
      </c>
      <c r="Q43" s="83">
        <v>4686</v>
      </c>
      <c r="R43" s="83">
        <v>4584</v>
      </c>
      <c r="S43" s="84">
        <v>5275</v>
      </c>
      <c r="T43" s="90"/>
      <c r="U43" s="91"/>
      <c r="V43" s="13"/>
    </row>
    <row r="44" spans="1:22" ht="25.9" customHeight="1">
      <c r="A44" s="34" t="s">
        <v>51</v>
      </c>
      <c r="B44" s="86">
        <v>1441</v>
      </c>
      <c r="C44" s="87">
        <v>2476</v>
      </c>
      <c r="D44" s="70">
        <v>1940</v>
      </c>
      <c r="E44" s="70">
        <v>3042</v>
      </c>
      <c r="F44" s="70">
        <v>2300</v>
      </c>
      <c r="G44" s="70">
        <v>3500</v>
      </c>
      <c r="H44" s="70">
        <v>2630</v>
      </c>
      <c r="I44" s="70">
        <v>3810</v>
      </c>
      <c r="J44" s="70">
        <v>2889</v>
      </c>
      <c r="K44" s="70">
        <v>3930</v>
      </c>
      <c r="L44" s="70">
        <v>3192</v>
      </c>
      <c r="M44" s="70">
        <v>4102</v>
      </c>
      <c r="N44" s="70">
        <v>3629</v>
      </c>
      <c r="O44" s="70">
        <v>4449</v>
      </c>
      <c r="P44" s="70">
        <v>4081</v>
      </c>
      <c r="Q44" s="70">
        <v>4686</v>
      </c>
      <c r="R44" s="70">
        <v>4584</v>
      </c>
      <c r="S44" s="88">
        <v>5275</v>
      </c>
      <c r="T44" s="92"/>
      <c r="U44" s="93"/>
      <c r="V44" s="13"/>
    </row>
    <row r="45" spans="1:22" ht="25.9" customHeight="1">
      <c r="A45" s="36" t="s">
        <v>52</v>
      </c>
      <c r="B45" s="74">
        <v>1441</v>
      </c>
      <c r="C45" s="75">
        <v>2476</v>
      </c>
      <c r="D45" s="76">
        <v>1940</v>
      </c>
      <c r="E45" s="76">
        <v>3042</v>
      </c>
      <c r="F45" s="76">
        <v>2300</v>
      </c>
      <c r="G45" s="76">
        <v>3500</v>
      </c>
      <c r="H45" s="76">
        <v>2630</v>
      </c>
      <c r="I45" s="76">
        <v>3810</v>
      </c>
      <c r="J45" s="76">
        <v>2889</v>
      </c>
      <c r="K45" s="76">
        <v>3950</v>
      </c>
      <c r="L45" s="76">
        <v>3192</v>
      </c>
      <c r="M45" s="76">
        <v>4102</v>
      </c>
      <c r="N45" s="76">
        <v>3629</v>
      </c>
      <c r="O45" s="76">
        <v>4449</v>
      </c>
      <c r="P45" s="76">
        <v>4081</v>
      </c>
      <c r="Q45" s="76">
        <v>4686</v>
      </c>
      <c r="R45" s="76">
        <v>4584</v>
      </c>
      <c r="S45" s="77">
        <v>5275</v>
      </c>
      <c r="T45" s="79"/>
      <c r="U45" s="80"/>
      <c r="V45" s="13"/>
    </row>
    <row r="46" spans="1:22" ht="25.9" customHeight="1">
      <c r="A46" s="36" t="s">
        <v>53</v>
      </c>
      <c r="B46" s="74">
        <v>1448</v>
      </c>
      <c r="C46" s="75">
        <v>2488</v>
      </c>
      <c r="D46" s="76">
        <v>1950</v>
      </c>
      <c r="E46" s="76">
        <v>3057</v>
      </c>
      <c r="F46" s="76">
        <v>2312</v>
      </c>
      <c r="G46" s="76">
        <v>3518</v>
      </c>
      <c r="H46" s="76">
        <v>2643</v>
      </c>
      <c r="I46" s="76">
        <v>3861</v>
      </c>
      <c r="J46" s="76">
        <v>2903</v>
      </c>
      <c r="K46" s="76">
        <v>3950</v>
      </c>
      <c r="L46" s="76">
        <v>3208</v>
      </c>
      <c r="M46" s="76">
        <v>4123</v>
      </c>
      <c r="N46" s="76">
        <v>3647</v>
      </c>
      <c r="O46" s="76">
        <v>4471</v>
      </c>
      <c r="P46" s="76">
        <v>4101</v>
      </c>
      <c r="Q46" s="76">
        <v>4709</v>
      </c>
      <c r="R46" s="76">
        <v>4607</v>
      </c>
      <c r="S46" s="77">
        <v>5301</v>
      </c>
      <c r="T46" s="79"/>
      <c r="U46" s="80"/>
      <c r="V46" s="13"/>
    </row>
    <row r="47" spans="1:22" ht="25.9" customHeight="1" thickBot="1">
      <c r="A47" s="40" t="s">
        <v>54</v>
      </c>
      <c r="B47" s="81">
        <v>1419</v>
      </c>
      <c r="C47" s="82">
        <v>2447</v>
      </c>
      <c r="D47" s="83">
        <v>1918</v>
      </c>
      <c r="E47" s="83">
        <v>3099</v>
      </c>
      <c r="F47" s="83">
        <v>2273</v>
      </c>
      <c r="G47" s="83">
        <v>3571</v>
      </c>
      <c r="H47" s="83">
        <v>2641</v>
      </c>
      <c r="I47" s="83">
        <v>3908</v>
      </c>
      <c r="J47" s="83">
        <v>2911</v>
      </c>
      <c r="K47" s="83">
        <v>4032</v>
      </c>
      <c r="L47" s="83">
        <v>3221</v>
      </c>
      <c r="M47" s="83">
        <v>4253</v>
      </c>
      <c r="N47" s="83">
        <v>3672</v>
      </c>
      <c r="O47" s="83">
        <v>4591</v>
      </c>
      <c r="P47" s="83">
        <v>4137</v>
      </c>
      <c r="Q47" s="83">
        <v>4812</v>
      </c>
      <c r="R47" s="83">
        <v>4674</v>
      </c>
      <c r="S47" s="84">
        <v>5410</v>
      </c>
      <c r="T47" s="90"/>
      <c r="U47" s="91"/>
      <c r="V47" s="13"/>
    </row>
    <row r="48" spans="1:22" ht="25.9" customHeight="1">
      <c r="A48" s="34" t="s">
        <v>55</v>
      </c>
      <c r="B48" s="86">
        <v>1436</v>
      </c>
      <c r="C48" s="87">
        <v>2776</v>
      </c>
      <c r="D48" s="70">
        <v>1935</v>
      </c>
      <c r="E48" s="70">
        <v>3495</v>
      </c>
      <c r="F48" s="70">
        <v>2295</v>
      </c>
      <c r="G48" s="70">
        <v>3880</v>
      </c>
      <c r="H48" s="70">
        <v>2625</v>
      </c>
      <c r="I48" s="70">
        <v>3955</v>
      </c>
      <c r="J48" s="70">
        <v>2884</v>
      </c>
      <c r="K48" s="70">
        <v>4107</v>
      </c>
      <c r="L48" s="70">
        <v>3187</v>
      </c>
      <c r="M48" s="70">
        <v>4444</v>
      </c>
      <c r="N48" s="70">
        <v>4076</v>
      </c>
      <c r="O48" s="70">
        <v>4681</v>
      </c>
      <c r="P48" s="70">
        <v>4579</v>
      </c>
      <c r="Q48" s="70">
        <v>5270</v>
      </c>
      <c r="R48" s="70">
        <v>5212</v>
      </c>
      <c r="S48" s="88">
        <v>5590</v>
      </c>
      <c r="T48" s="155"/>
      <c r="U48" s="156"/>
      <c r="V48" s="13"/>
    </row>
    <row r="49" spans="1:22" ht="25.9" customHeight="1">
      <c r="A49" s="36" t="s">
        <v>56</v>
      </c>
      <c r="B49" s="74">
        <v>1450</v>
      </c>
      <c r="C49" s="75">
        <v>2506</v>
      </c>
      <c r="D49" s="76">
        <v>1954</v>
      </c>
      <c r="E49" s="76">
        <v>3084</v>
      </c>
      <c r="F49" s="76">
        <v>2314</v>
      </c>
      <c r="G49" s="76">
        <v>3550</v>
      </c>
      <c r="H49" s="76">
        <v>2654</v>
      </c>
      <c r="I49" s="76">
        <v>3898</v>
      </c>
      <c r="J49" s="76">
        <v>2921</v>
      </c>
      <c r="K49" s="76">
        <v>3987</v>
      </c>
      <c r="L49" s="76">
        <v>3224</v>
      </c>
      <c r="M49" s="76">
        <v>4135</v>
      </c>
      <c r="N49" s="76">
        <v>3673</v>
      </c>
      <c r="O49" s="76">
        <v>4508</v>
      </c>
      <c r="P49" s="76">
        <v>4134</v>
      </c>
      <c r="Q49" s="76">
        <v>4749</v>
      </c>
      <c r="R49" s="76">
        <v>4645</v>
      </c>
      <c r="S49" s="77">
        <v>5347</v>
      </c>
      <c r="T49" s="79"/>
      <c r="U49" s="80"/>
      <c r="V49" s="13"/>
    </row>
    <row r="50" spans="1:22" ht="25.9" customHeight="1">
      <c r="A50" s="36" t="s">
        <v>57</v>
      </c>
      <c r="B50" s="74">
        <v>1441</v>
      </c>
      <c r="C50" s="75">
        <v>2476</v>
      </c>
      <c r="D50" s="76">
        <v>1940</v>
      </c>
      <c r="E50" s="76">
        <v>3042</v>
      </c>
      <c r="F50" s="76">
        <v>2300</v>
      </c>
      <c r="G50" s="76">
        <v>3500</v>
      </c>
      <c r="H50" s="76">
        <v>2630</v>
      </c>
      <c r="I50" s="76">
        <v>3810</v>
      </c>
      <c r="J50" s="76">
        <v>2889</v>
      </c>
      <c r="K50" s="76">
        <v>3930</v>
      </c>
      <c r="L50" s="76">
        <v>3192</v>
      </c>
      <c r="M50" s="76">
        <v>4102</v>
      </c>
      <c r="N50" s="76">
        <v>3629</v>
      </c>
      <c r="O50" s="76">
        <v>4449</v>
      </c>
      <c r="P50" s="76">
        <v>4081</v>
      </c>
      <c r="Q50" s="76">
        <v>4686</v>
      </c>
      <c r="R50" s="76">
        <v>4584</v>
      </c>
      <c r="S50" s="77">
        <v>5275</v>
      </c>
      <c r="T50" s="79"/>
      <c r="U50" s="80"/>
      <c r="V50" s="13"/>
    </row>
    <row r="51" spans="1:22" ht="25.9" customHeight="1">
      <c r="A51" s="36" t="s">
        <v>58</v>
      </c>
      <c r="B51" s="74">
        <v>1441</v>
      </c>
      <c r="C51" s="75">
        <v>2476</v>
      </c>
      <c r="D51" s="76">
        <v>1940</v>
      </c>
      <c r="E51" s="76">
        <v>3042</v>
      </c>
      <c r="F51" s="76">
        <v>2300</v>
      </c>
      <c r="G51" s="76">
        <v>3500</v>
      </c>
      <c r="H51" s="76">
        <v>2630</v>
      </c>
      <c r="I51" s="76">
        <v>3810</v>
      </c>
      <c r="J51" s="76">
        <v>2889</v>
      </c>
      <c r="K51" s="76">
        <v>3930</v>
      </c>
      <c r="L51" s="76">
        <v>3192</v>
      </c>
      <c r="M51" s="76">
        <v>4102</v>
      </c>
      <c r="N51" s="76">
        <v>3629</v>
      </c>
      <c r="O51" s="76">
        <v>4449</v>
      </c>
      <c r="P51" s="76">
        <v>4081</v>
      </c>
      <c r="Q51" s="76">
        <v>4686</v>
      </c>
      <c r="R51" s="76">
        <v>4584</v>
      </c>
      <c r="S51" s="77">
        <v>5275</v>
      </c>
      <c r="T51" s="79"/>
      <c r="U51" s="80"/>
      <c r="V51" s="13"/>
    </row>
    <row r="52" spans="1:22" ht="25.9" customHeight="1">
      <c r="A52" s="36" t="s">
        <v>59</v>
      </c>
      <c r="B52" s="74">
        <v>1441</v>
      </c>
      <c r="C52" s="75">
        <v>2476</v>
      </c>
      <c r="D52" s="76">
        <v>1940</v>
      </c>
      <c r="E52" s="76">
        <v>3042</v>
      </c>
      <c r="F52" s="76">
        <v>2300</v>
      </c>
      <c r="G52" s="76">
        <v>3500</v>
      </c>
      <c r="H52" s="76">
        <v>2630</v>
      </c>
      <c r="I52" s="76">
        <v>3842</v>
      </c>
      <c r="J52" s="76">
        <v>2889</v>
      </c>
      <c r="K52" s="76">
        <v>3940</v>
      </c>
      <c r="L52" s="76">
        <v>3192</v>
      </c>
      <c r="M52" s="76">
        <v>4102</v>
      </c>
      <c r="N52" s="76">
        <v>3629</v>
      </c>
      <c r="O52" s="76">
        <v>4449</v>
      </c>
      <c r="P52" s="76">
        <v>4081</v>
      </c>
      <c r="Q52" s="76">
        <v>4686</v>
      </c>
      <c r="R52" s="76">
        <v>4584</v>
      </c>
      <c r="S52" s="77">
        <v>5275</v>
      </c>
      <c r="T52" s="79"/>
      <c r="U52" s="80"/>
      <c r="V52" s="13"/>
    </row>
    <row r="53" spans="1:22" ht="25.9" customHeight="1">
      <c r="A53" s="36" t="s">
        <v>60</v>
      </c>
      <c r="B53" s="74">
        <v>1441</v>
      </c>
      <c r="C53" s="75">
        <v>2476</v>
      </c>
      <c r="D53" s="76">
        <v>1940</v>
      </c>
      <c r="E53" s="76">
        <v>3042</v>
      </c>
      <c r="F53" s="76">
        <v>2300</v>
      </c>
      <c r="G53" s="76">
        <v>3500</v>
      </c>
      <c r="H53" s="76">
        <v>2630</v>
      </c>
      <c r="I53" s="76">
        <v>3842</v>
      </c>
      <c r="J53" s="76">
        <v>2889</v>
      </c>
      <c r="K53" s="76">
        <v>3930</v>
      </c>
      <c r="L53" s="76">
        <v>3192</v>
      </c>
      <c r="M53" s="76">
        <v>4102</v>
      </c>
      <c r="N53" s="76">
        <v>3629</v>
      </c>
      <c r="O53" s="76">
        <v>4449</v>
      </c>
      <c r="P53" s="76">
        <v>4081</v>
      </c>
      <c r="Q53" s="76">
        <v>4686</v>
      </c>
      <c r="R53" s="76">
        <v>4584</v>
      </c>
      <c r="S53" s="77">
        <v>5275</v>
      </c>
      <c r="T53" s="79"/>
      <c r="U53" s="80"/>
      <c r="V53" s="13"/>
    </row>
    <row r="54" spans="1:22" ht="25.9" customHeight="1">
      <c r="A54" s="36" t="s">
        <v>61</v>
      </c>
      <c r="B54" s="74">
        <v>1445</v>
      </c>
      <c r="C54" s="75">
        <v>2483</v>
      </c>
      <c r="D54" s="76">
        <v>1945</v>
      </c>
      <c r="E54" s="76">
        <v>3051</v>
      </c>
      <c r="F54" s="76">
        <v>2306</v>
      </c>
      <c r="G54" s="76">
        <v>3510</v>
      </c>
      <c r="H54" s="76">
        <v>2637</v>
      </c>
      <c r="I54" s="76">
        <v>3821</v>
      </c>
      <c r="J54" s="76">
        <v>2897</v>
      </c>
      <c r="K54" s="76">
        <v>3941</v>
      </c>
      <c r="L54" s="76">
        <v>3201</v>
      </c>
      <c r="M54" s="76">
        <v>4113</v>
      </c>
      <c r="N54" s="76">
        <v>3639</v>
      </c>
      <c r="O54" s="76">
        <v>4461</v>
      </c>
      <c r="P54" s="76">
        <v>4092</v>
      </c>
      <c r="Q54" s="76">
        <v>4699</v>
      </c>
      <c r="R54" s="76">
        <v>4597</v>
      </c>
      <c r="S54" s="77">
        <v>5290</v>
      </c>
      <c r="T54" s="79"/>
      <c r="U54" s="80"/>
      <c r="V54" s="13"/>
    </row>
    <row r="55" spans="1:22" ht="25.9" customHeight="1" thickBot="1">
      <c r="A55" s="40" t="s">
        <v>62</v>
      </c>
      <c r="B55" s="81">
        <v>1441</v>
      </c>
      <c r="C55" s="82">
        <v>2476</v>
      </c>
      <c r="D55" s="83">
        <v>1940</v>
      </c>
      <c r="E55" s="83">
        <v>3042</v>
      </c>
      <c r="F55" s="83">
        <v>2300</v>
      </c>
      <c r="G55" s="83">
        <v>3500</v>
      </c>
      <c r="H55" s="83">
        <v>2630</v>
      </c>
      <c r="I55" s="83">
        <v>3810</v>
      </c>
      <c r="J55" s="83">
        <v>2889</v>
      </c>
      <c r="K55" s="83">
        <v>3930</v>
      </c>
      <c r="L55" s="83">
        <v>3192</v>
      </c>
      <c r="M55" s="83">
        <v>4102</v>
      </c>
      <c r="N55" s="83">
        <v>3629</v>
      </c>
      <c r="O55" s="83">
        <v>4449</v>
      </c>
      <c r="P55" s="83">
        <v>4081</v>
      </c>
      <c r="Q55" s="83">
        <v>4686</v>
      </c>
      <c r="R55" s="83">
        <v>4584</v>
      </c>
      <c r="S55" s="84">
        <v>5275</v>
      </c>
      <c r="T55" s="90"/>
      <c r="U55" s="91"/>
      <c r="V55" s="13"/>
    </row>
    <row r="56" spans="1:22" ht="14.25" customHeight="1">
      <c r="A56" s="46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2" ht="14.25" customHeight="1">
      <c r="A57" s="2"/>
    </row>
    <row r="58" spans="1:22" ht="13.9" customHeight="1"/>
    <row r="59" spans="1:22" ht="19.5" customHeight="1"/>
    <row r="60" spans="1:22" ht="19.5" customHeight="1"/>
    <row r="61" spans="1:22" ht="19.5" customHeight="1"/>
    <row r="62" spans="1:22" ht="19.5" customHeight="1"/>
    <row r="63" spans="1:22" ht="19.5" customHeight="1"/>
    <row r="64" spans="1:22" ht="19.5" customHeight="1"/>
    <row r="65" ht="19.5" customHeight="1"/>
    <row r="66" ht="19.5" customHeight="1"/>
    <row r="67" ht="19.5" customHeight="1"/>
    <row r="68" ht="19.5" customHeight="1"/>
    <row r="69" ht="19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</sheetData>
  <mergeCells count="15">
    <mergeCell ref="B2:J2"/>
    <mergeCell ref="Q2:R2"/>
    <mergeCell ref="P3:U3"/>
    <mergeCell ref="A4:A6"/>
    <mergeCell ref="B4:U4"/>
    <mergeCell ref="R5:S5"/>
    <mergeCell ref="T5:U5"/>
    <mergeCell ref="B5:C5"/>
    <mergeCell ref="D5:E5"/>
    <mergeCell ref="F5:G5"/>
    <mergeCell ref="H5:I5"/>
    <mergeCell ref="J5:K5"/>
    <mergeCell ref="L5:M5"/>
    <mergeCell ref="N5:O5"/>
    <mergeCell ref="P5:Q5"/>
  </mergeCells>
  <phoneticPr fontId="19"/>
  <printOptions horizontalCentered="1"/>
  <pageMargins left="0.19685039370078741" right="0.19685039370078741" top="0.47244094488188981" bottom="0.19685039370078741" header="0.27559055118110237" footer="0.19685039370078741"/>
  <pageSetup paperSize="9" scale="56" orientation="landscape" r:id="rId1"/>
  <headerFooter alignWithMargins="0"/>
  <rowBreaks count="1" manualBreakCount="1">
    <brk id="38" max="20" man="1"/>
  </rowBreaks>
  <colBreaks count="1" manualBreakCount="1">
    <brk id="22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"/>
  <sheetViews>
    <sheetView zoomScale="60" zoomScaleNormal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5" defaultRowHeight="21.75" customHeight="1"/>
  <cols>
    <col min="1" max="1" width="13.5" style="6" customWidth="1"/>
    <col min="2" max="11" width="8.75" style="6" customWidth="1"/>
    <col min="12" max="12" width="11" style="6" customWidth="1"/>
    <col min="13" max="22" width="8.75" style="6" customWidth="1"/>
    <col min="23" max="23" width="3.875" style="6" hidden="1" customWidth="1"/>
    <col min="24" max="36" width="9.5" style="6" hidden="1" customWidth="1"/>
    <col min="37" max="16384" width="9.5" style="6"/>
  </cols>
  <sheetData>
    <row r="1" spans="1:36" ht="28.9" customHeight="1">
      <c r="A1" s="3" t="s">
        <v>75</v>
      </c>
      <c r="B1" s="5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3"/>
      <c r="O1" s="53"/>
      <c r="P1" s="53"/>
      <c r="Q1" s="53"/>
      <c r="R1" s="53"/>
      <c r="S1" s="53"/>
      <c r="T1" s="53"/>
      <c r="U1" s="53"/>
      <c r="V1" s="53"/>
      <c r="Y1" s="6" t="s">
        <v>0</v>
      </c>
      <c r="AJ1" s="7" t="s">
        <v>0</v>
      </c>
    </row>
    <row r="2" spans="1:36" ht="12" customHeight="1">
      <c r="A2" s="2"/>
      <c r="S2" s="178"/>
      <c r="T2" s="178"/>
      <c r="U2" s="10"/>
      <c r="V2" s="54"/>
      <c r="Y2" s="6" t="s">
        <v>63</v>
      </c>
      <c r="AJ2" s="7" t="s">
        <v>63</v>
      </c>
    </row>
    <row r="3" spans="1:36" ht="21.6" customHeight="1" thickBot="1">
      <c r="A3" s="11" t="s">
        <v>70</v>
      </c>
      <c r="F3" s="55"/>
      <c r="J3" s="13"/>
      <c r="K3" s="13"/>
      <c r="U3" s="195" t="s">
        <v>69</v>
      </c>
      <c r="V3" s="195"/>
    </row>
    <row r="4" spans="1:36" s="15" customFormat="1" ht="15" customHeight="1">
      <c r="A4" s="180" t="s">
        <v>64</v>
      </c>
      <c r="B4" s="196" t="s">
        <v>68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8" t="s">
        <v>66</v>
      </c>
      <c r="N4" s="199"/>
      <c r="O4" s="199"/>
      <c r="P4" s="199"/>
      <c r="Q4" s="199"/>
      <c r="R4" s="199"/>
      <c r="S4" s="199"/>
      <c r="T4" s="199"/>
      <c r="U4" s="199"/>
      <c r="V4" s="200"/>
      <c r="X4" s="190" t="s">
        <v>1</v>
      </c>
      <c r="Y4" s="191"/>
      <c r="Z4" s="191"/>
      <c r="AA4" s="191"/>
      <c r="AB4" s="191"/>
      <c r="AC4" s="191"/>
      <c r="AD4" s="191"/>
      <c r="AE4" s="191"/>
      <c r="AF4" s="191"/>
      <c r="AG4" s="191"/>
      <c r="AH4" s="192"/>
      <c r="AI4" s="16" t="s">
        <v>2</v>
      </c>
      <c r="AJ4" s="193" t="s">
        <v>3</v>
      </c>
    </row>
    <row r="5" spans="1:36" s="15" customFormat="1" ht="15" customHeight="1" thickBot="1">
      <c r="A5" s="182"/>
      <c r="B5" s="56" t="s">
        <v>4</v>
      </c>
      <c r="C5" s="57" t="s">
        <v>5</v>
      </c>
      <c r="D5" s="58" t="s">
        <v>6</v>
      </c>
      <c r="E5" s="58" t="s">
        <v>7</v>
      </c>
      <c r="F5" s="59" t="s">
        <v>8</v>
      </c>
      <c r="G5" s="60" t="s">
        <v>9</v>
      </c>
      <c r="H5" s="60" t="s">
        <v>10</v>
      </c>
      <c r="I5" s="60" t="s">
        <v>11</v>
      </c>
      <c r="J5" s="60" t="s">
        <v>12</v>
      </c>
      <c r="K5" s="60" t="s">
        <v>13</v>
      </c>
      <c r="L5" s="61" t="s">
        <v>65</v>
      </c>
      <c r="M5" s="62" t="s">
        <v>4</v>
      </c>
      <c r="N5" s="57" t="s">
        <v>5</v>
      </c>
      <c r="O5" s="58" t="s">
        <v>6</v>
      </c>
      <c r="P5" s="60" t="s">
        <v>7</v>
      </c>
      <c r="Q5" s="58" t="s">
        <v>8</v>
      </c>
      <c r="R5" s="60" t="s">
        <v>9</v>
      </c>
      <c r="S5" s="60" t="s">
        <v>10</v>
      </c>
      <c r="T5" s="60" t="s">
        <v>11</v>
      </c>
      <c r="U5" s="60" t="s">
        <v>12</v>
      </c>
      <c r="V5" s="63" t="s">
        <v>13</v>
      </c>
      <c r="X5" s="17" t="s">
        <v>4</v>
      </c>
      <c r="Y5" s="17" t="s">
        <v>5</v>
      </c>
      <c r="Z5" s="17" t="s">
        <v>6</v>
      </c>
      <c r="AA5" s="17" t="s">
        <v>7</v>
      </c>
      <c r="AB5" s="17" t="s">
        <v>8</v>
      </c>
      <c r="AC5" s="17" t="s">
        <v>9</v>
      </c>
      <c r="AD5" s="17" t="s">
        <v>10</v>
      </c>
      <c r="AE5" s="17" t="s">
        <v>11</v>
      </c>
      <c r="AF5" s="17" t="s">
        <v>12</v>
      </c>
      <c r="AG5" s="17" t="s">
        <v>13</v>
      </c>
      <c r="AH5" s="18" t="s">
        <v>14</v>
      </c>
      <c r="AI5" s="18" t="s">
        <v>15</v>
      </c>
      <c r="AJ5" s="194"/>
    </row>
    <row r="6" spans="1:36" s="169" customFormat="1" ht="29.25" customHeight="1" thickBot="1">
      <c r="A6" s="25" t="s">
        <v>67</v>
      </c>
      <c r="B6" s="201">
        <v>14475</v>
      </c>
      <c r="C6" s="202">
        <v>13209</v>
      </c>
      <c r="D6" s="203">
        <v>32960</v>
      </c>
      <c r="E6" s="203">
        <v>35598</v>
      </c>
      <c r="F6" s="202">
        <v>20140</v>
      </c>
      <c r="G6" s="204">
        <v>15829</v>
      </c>
      <c r="H6" s="204">
        <v>3822</v>
      </c>
      <c r="I6" s="204">
        <v>2181</v>
      </c>
      <c r="J6" s="204">
        <v>1310</v>
      </c>
      <c r="K6" s="204">
        <v>258</v>
      </c>
      <c r="L6" s="205">
        <f>SUM(B6:K6)</f>
        <v>139782</v>
      </c>
      <c r="M6" s="164">
        <f>IF(ROUND(B6/L6*100,3)&gt;0,ROUND(B6/L6*100,3)," ")</f>
        <v>10.355</v>
      </c>
      <c r="N6" s="165">
        <f>IF(ROUND(C6/L6*100,3)&gt;0,ROUND(C6/L6*100,3)," ")</f>
        <v>9.4499999999999993</v>
      </c>
      <c r="O6" s="165">
        <f>IF(ROUND(D6/L6*100,3)&gt;0,ROUND(D6/L6*100,3)," ")</f>
        <v>23.58</v>
      </c>
      <c r="P6" s="165">
        <f>IF(ROUND(E6/L6*100,3)&gt;0,ROUND(E6/L6*100,3)," ")</f>
        <v>25.466999999999999</v>
      </c>
      <c r="Q6" s="166">
        <f>IF(ROUND(F6/L6*100,3)&gt;0,ROUND(F6/L6*100,3)," ")</f>
        <v>14.407999999999999</v>
      </c>
      <c r="R6" s="167">
        <f>IF(ROUND(G6/L6*100,3)&gt;0,ROUND(G6/L6*100,3)," ")</f>
        <v>11.324</v>
      </c>
      <c r="S6" s="167">
        <f>IF(ROUND(H6/L6*100,3)&gt;0,ROUND(H6/L6*100,3)," ")</f>
        <v>2.734</v>
      </c>
      <c r="T6" s="167">
        <f>IF(ROUND(I6/L6*100,3)&gt;0,ROUND(I6/L6*100,3)," ")</f>
        <v>1.56</v>
      </c>
      <c r="U6" s="167">
        <f>IF(ROUND(J6/L6*100,3)&gt;0,ROUND(J6/L6*100,3)," ")</f>
        <v>0.93700000000000006</v>
      </c>
      <c r="V6" s="168">
        <f>IF(ROUND(K6/L6*100,3)&gt;0,ROUND(K6/L6*100,3)," ")</f>
        <v>0.185</v>
      </c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1"/>
      <c r="AI6" s="171"/>
      <c r="AJ6" s="24"/>
    </row>
    <row r="7" spans="1:36" s="14" customFormat="1" ht="10.15" customHeight="1" thickBot="1">
      <c r="A7" s="26"/>
      <c r="B7" s="96"/>
      <c r="C7" s="97"/>
      <c r="D7" s="97"/>
      <c r="E7" s="97"/>
      <c r="F7" s="97"/>
      <c r="G7" s="98"/>
      <c r="H7" s="98"/>
      <c r="I7" s="98"/>
      <c r="J7" s="98"/>
      <c r="K7" s="98"/>
      <c r="L7" s="99"/>
      <c r="M7" s="100"/>
      <c r="N7" s="101"/>
      <c r="O7" s="101"/>
      <c r="P7" s="101"/>
      <c r="Q7" s="102"/>
      <c r="R7" s="101"/>
      <c r="S7" s="101"/>
      <c r="T7" s="101"/>
      <c r="U7" s="101"/>
      <c r="V7" s="103"/>
      <c r="W7" s="13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2"/>
      <c r="AJ7" s="33"/>
    </row>
    <row r="8" spans="1:36" s="14" customFormat="1" ht="30" customHeight="1" thickTop="1">
      <c r="A8" s="34" t="s">
        <v>16</v>
      </c>
      <c r="B8" s="104">
        <v>1984</v>
      </c>
      <c r="C8" s="105">
        <v>1398</v>
      </c>
      <c r="D8" s="105">
        <v>1525</v>
      </c>
      <c r="E8" s="105">
        <v>6469</v>
      </c>
      <c r="F8" s="105">
        <v>812</v>
      </c>
      <c r="G8" s="98">
        <v>1698</v>
      </c>
      <c r="H8" s="98">
        <v>347</v>
      </c>
      <c r="I8" s="98">
        <v>256</v>
      </c>
      <c r="J8" s="98">
        <v>146</v>
      </c>
      <c r="K8" s="98">
        <v>13</v>
      </c>
      <c r="L8" s="99">
        <f t="shared" ref="L8:L54" si="0">SUM(B8:K8)</f>
        <v>14648</v>
      </c>
      <c r="M8" s="106">
        <f>IF(ROUND(B8/L8*100,3)&gt;0,ROUND(B8/L8*100,3)," ")</f>
        <v>13.545</v>
      </c>
      <c r="N8" s="107">
        <f t="shared" ref="N8" si="1">IF(ROUND(C8/L8*100,3)&gt;0,ROUND(C8/L8*100,3)," ")</f>
        <v>9.5440000000000005</v>
      </c>
      <c r="O8" s="107">
        <f t="shared" ref="O8" si="2">IF(ROUND(D8/L8*100,3)&gt;0,ROUND(D8/L8*100,3)," ")</f>
        <v>10.411</v>
      </c>
      <c r="P8" s="107">
        <f t="shared" ref="P8" si="3">IF(ROUND(E8/L8*100,3)&gt;0,ROUND(E8/L8*100,3)," ")</f>
        <v>44.162999999999997</v>
      </c>
      <c r="Q8" s="108">
        <f t="shared" ref="Q8" si="4">IF(ROUND(F8/L8*100,3)&gt;0,ROUND(F8/L8*100,3)," ")</f>
        <v>5.5430000000000001</v>
      </c>
      <c r="R8" s="107">
        <f t="shared" ref="R8" si="5">IF(ROUND(G8/L8*100,3)&gt;0,ROUND(G8/L8*100,3)," ")</f>
        <v>11.592000000000001</v>
      </c>
      <c r="S8" s="107">
        <f t="shared" ref="S8" si="6">IF(ROUND(H8/L8*100,3)&gt;0,ROUND(H8/L8*100,3)," ")</f>
        <v>2.3690000000000002</v>
      </c>
      <c r="T8" s="107">
        <f t="shared" ref="T8" si="7">IF(ROUND(I8/L8*100,3)&gt;0,ROUND(I8/L8*100,3)," ")</f>
        <v>1.748</v>
      </c>
      <c r="U8" s="107">
        <f t="shared" ref="U8" si="8">IF(ROUND(J8/L8*100,3)&gt;0,ROUND(J8/L8*100,3)," ")</f>
        <v>0.997</v>
      </c>
      <c r="V8" s="109">
        <f>IF(ROUND(K8/L8*100,3)&gt;0,ROUND(K8/L8*100,3)," ")</f>
        <v>8.8999999999999996E-2</v>
      </c>
      <c r="W8" s="13"/>
      <c r="X8" s="157" t="e">
        <f>ROUND(#REF!*B8,0)</f>
        <v>#REF!</v>
      </c>
      <c r="Y8" s="157" t="e">
        <f>ROUND(#REF!*C8,0)</f>
        <v>#REF!</v>
      </c>
      <c r="Z8" s="157" t="e">
        <f>ROUND(#REF!*D8,0)</f>
        <v>#REF!</v>
      </c>
      <c r="AA8" s="157" t="e">
        <f>ROUND(#REF!*E8,0)</f>
        <v>#REF!</v>
      </c>
      <c r="AB8" s="157" t="e">
        <f>ROUND(#REF!*F8,0)</f>
        <v>#REF!</v>
      </c>
      <c r="AC8" s="157" t="e">
        <f>ROUND(#REF!*G8,0)</f>
        <v>#REF!</v>
      </c>
      <c r="AD8" s="157" t="e">
        <f>ROUND(#REF!*H8,0)</f>
        <v>#REF!</v>
      </c>
      <c r="AE8" s="157" t="e">
        <f>ROUND(#REF!*I8,0)</f>
        <v>#REF!</v>
      </c>
      <c r="AF8" s="157" t="e">
        <f>ROUND(#REF!*J8,0)</f>
        <v>#REF!</v>
      </c>
      <c r="AG8" s="157" t="e">
        <f>ROUND(#REF!*K8,0)</f>
        <v>#REF!</v>
      </c>
      <c r="AH8" s="157" t="e">
        <f t="shared" ref="AH8" si="9">SUM(X8:AG8)</f>
        <v>#REF!</v>
      </c>
      <c r="AI8" s="158" t="e">
        <f t="shared" ref="AI8" si="10">ROUND(AH8/L8,0)</f>
        <v>#REF!</v>
      </c>
      <c r="AJ8" s="35" t="e">
        <f>ROUND(AI8/$AI$55*100,1)</f>
        <v>#REF!</v>
      </c>
    </row>
    <row r="9" spans="1:36" ht="30" customHeight="1">
      <c r="A9" s="36" t="s">
        <v>17</v>
      </c>
      <c r="B9" s="110">
        <v>724</v>
      </c>
      <c r="C9" s="111">
        <v>608</v>
      </c>
      <c r="D9" s="112">
        <v>650</v>
      </c>
      <c r="E9" s="113">
        <v>1120</v>
      </c>
      <c r="F9" s="114">
        <v>612</v>
      </c>
      <c r="G9" s="112">
        <v>309</v>
      </c>
      <c r="H9" s="112">
        <v>145</v>
      </c>
      <c r="I9" s="112">
        <v>44</v>
      </c>
      <c r="J9" s="112">
        <v>25</v>
      </c>
      <c r="K9" s="154">
        <v>0</v>
      </c>
      <c r="L9" s="116">
        <f t="shared" si="0"/>
        <v>4237</v>
      </c>
      <c r="M9" s="117">
        <f t="shared" ref="M9:M54" si="11">IF(ROUND(B9/L9*100,3)&gt;0,ROUND(B9/L9*100,3)," ")</f>
        <v>17.088000000000001</v>
      </c>
      <c r="N9" s="118">
        <f t="shared" ref="N9:N54" si="12">IF(ROUND(C9/L9*100,3)&gt;0,ROUND(C9/L9*100,3)," ")</f>
        <v>14.35</v>
      </c>
      <c r="O9" s="118">
        <f t="shared" ref="O9:O54" si="13">IF(ROUND(D9/L9*100,3)&gt;0,ROUND(D9/L9*100,3)," ")</f>
        <v>15.340999999999999</v>
      </c>
      <c r="P9" s="118">
        <f t="shared" ref="P9:P54" si="14">IF(ROUND(E9/L9*100,3)&gt;0,ROUND(E9/L9*100,3)," ")</f>
        <v>26.434000000000001</v>
      </c>
      <c r="Q9" s="119">
        <f t="shared" ref="Q9:Q54" si="15">IF(ROUND(F9/L9*100,3)&gt;0,ROUND(F9/L9*100,3)," ")</f>
        <v>14.444000000000001</v>
      </c>
      <c r="R9" s="118">
        <f t="shared" ref="R9:R54" si="16">IF(ROUND(G9/L9*100,3)&gt;0,ROUND(G9/L9*100,3)," ")</f>
        <v>7.2930000000000001</v>
      </c>
      <c r="S9" s="118">
        <f t="shared" ref="S9:S54" si="17">IF(ROUND(H9/L9*100,3)&gt;0,ROUND(H9/L9*100,3)," ")</f>
        <v>3.4220000000000002</v>
      </c>
      <c r="T9" s="118">
        <f t="shared" ref="T9:T54" si="18">IF(ROUND(I9/L9*100,3)&gt;0,ROUND(I9/L9*100,3)," ")</f>
        <v>1.038</v>
      </c>
      <c r="U9" s="118">
        <f t="shared" ref="U9:U21" si="19">IF(ROUND(J9/L9*100,3)&gt;0,ROUND(J9/L9*100,3)," ")</f>
        <v>0.59</v>
      </c>
      <c r="V9" s="121">
        <v>0</v>
      </c>
      <c r="X9" s="37" t="e">
        <f>ROUND(#REF!*B9,0)</f>
        <v>#REF!</v>
      </c>
      <c r="Y9" s="37" t="e">
        <f>ROUND(#REF!*C9,0)</f>
        <v>#REF!</v>
      </c>
      <c r="Z9" s="37" t="e">
        <f>ROUND(#REF!*D9,0)</f>
        <v>#REF!</v>
      </c>
      <c r="AA9" s="37" t="e">
        <f>ROUND(#REF!*E9,0)</f>
        <v>#REF!</v>
      </c>
      <c r="AB9" s="37" t="e">
        <f>ROUND(#REF!*F9,0)</f>
        <v>#REF!</v>
      </c>
      <c r="AC9" s="37" t="e">
        <f>ROUND(#REF!*G9,0)</f>
        <v>#REF!</v>
      </c>
      <c r="AD9" s="37" t="e">
        <f>ROUND(#REF!*H9,0)</f>
        <v>#REF!</v>
      </c>
      <c r="AE9" s="37" t="e">
        <f>ROUND(#REF!*I9,0)</f>
        <v>#REF!</v>
      </c>
      <c r="AF9" s="37" t="e">
        <f>ROUND(#REF!*J9,0)</f>
        <v>#REF!</v>
      </c>
      <c r="AG9" s="37" t="e">
        <f>ROUND(#REF!*K9,0)</f>
        <v>#REF!</v>
      </c>
      <c r="AH9" s="37" t="e">
        <f t="shared" ref="AH9:AH54" si="20">SUM(X9:AG9)</f>
        <v>#REF!</v>
      </c>
      <c r="AI9" s="38" t="e">
        <f t="shared" ref="AI9:AI54" si="21">ROUND(AH9/L9,0)</f>
        <v>#REF!</v>
      </c>
      <c r="AJ9" s="39" t="e">
        <f>ROUND(AI9/$AI$55*100,1)</f>
        <v>#REF!</v>
      </c>
    </row>
    <row r="10" spans="1:36" ht="30" customHeight="1">
      <c r="A10" s="36" t="s">
        <v>18</v>
      </c>
      <c r="B10" s="110">
        <v>814</v>
      </c>
      <c r="C10" s="111">
        <v>654</v>
      </c>
      <c r="D10" s="113">
        <v>528</v>
      </c>
      <c r="E10" s="113">
        <v>1159</v>
      </c>
      <c r="F10" s="114">
        <v>903</v>
      </c>
      <c r="G10" s="112">
        <v>217</v>
      </c>
      <c r="H10" s="112">
        <v>222</v>
      </c>
      <c r="I10" s="112">
        <v>77</v>
      </c>
      <c r="J10" s="112">
        <v>24</v>
      </c>
      <c r="K10" s="154">
        <v>0</v>
      </c>
      <c r="L10" s="116">
        <f t="shared" si="0"/>
        <v>4598</v>
      </c>
      <c r="M10" s="117">
        <f t="shared" si="11"/>
        <v>17.702999999999999</v>
      </c>
      <c r="N10" s="118">
        <f t="shared" si="12"/>
        <v>14.224</v>
      </c>
      <c r="O10" s="118">
        <f t="shared" si="13"/>
        <v>11.483000000000001</v>
      </c>
      <c r="P10" s="118">
        <f t="shared" si="14"/>
        <v>25.207000000000001</v>
      </c>
      <c r="Q10" s="119">
        <f t="shared" si="15"/>
        <v>19.638999999999999</v>
      </c>
      <c r="R10" s="118">
        <f t="shared" si="16"/>
        <v>4.7190000000000003</v>
      </c>
      <c r="S10" s="118">
        <f t="shared" si="17"/>
        <v>4.8280000000000003</v>
      </c>
      <c r="T10" s="118">
        <f t="shared" si="18"/>
        <v>1.675</v>
      </c>
      <c r="U10" s="118">
        <f t="shared" si="19"/>
        <v>0.52200000000000002</v>
      </c>
      <c r="V10" s="121">
        <v>0</v>
      </c>
      <c r="X10" s="37" t="e">
        <f>ROUND(#REF!*B10,0)</f>
        <v>#REF!</v>
      </c>
      <c r="Y10" s="37" t="e">
        <f>ROUND(#REF!*C10,0)</f>
        <v>#REF!</v>
      </c>
      <c r="Z10" s="37" t="e">
        <f>ROUND(#REF!*D10,0)</f>
        <v>#REF!</v>
      </c>
      <c r="AA10" s="37" t="e">
        <f>ROUND(#REF!*E10,0)</f>
        <v>#REF!</v>
      </c>
      <c r="AB10" s="37" t="e">
        <f>ROUND(#REF!*F10,0)</f>
        <v>#REF!</v>
      </c>
      <c r="AC10" s="37" t="e">
        <f>ROUND(#REF!*G10,0)</f>
        <v>#REF!</v>
      </c>
      <c r="AD10" s="37" t="e">
        <f>ROUND(#REF!*H10,0)</f>
        <v>#REF!</v>
      </c>
      <c r="AE10" s="37" t="e">
        <f>ROUND(#REF!*I10,0)</f>
        <v>#REF!</v>
      </c>
      <c r="AF10" s="37" t="e">
        <f>ROUND(#REF!*J10,0)</f>
        <v>#REF!</v>
      </c>
      <c r="AG10" s="37" t="e">
        <f>ROUND(#REF!*K10,0)</f>
        <v>#REF!</v>
      </c>
      <c r="AH10" s="37" t="e">
        <f t="shared" si="20"/>
        <v>#REF!</v>
      </c>
      <c r="AI10" s="38" t="e">
        <f t="shared" si="21"/>
        <v>#REF!</v>
      </c>
      <c r="AJ10" s="39" t="e">
        <f>ROUND(AI10/$AI$55*100,1)</f>
        <v>#REF!</v>
      </c>
    </row>
    <row r="11" spans="1:36" ht="30" customHeight="1">
      <c r="A11" s="36" t="s">
        <v>19</v>
      </c>
      <c r="B11" s="110">
        <v>792</v>
      </c>
      <c r="C11" s="111">
        <v>849</v>
      </c>
      <c r="D11" s="113">
        <v>673</v>
      </c>
      <c r="E11" s="113">
        <v>1274</v>
      </c>
      <c r="F11" s="114">
        <v>1165</v>
      </c>
      <c r="G11" s="112">
        <v>356</v>
      </c>
      <c r="H11" s="112">
        <v>193</v>
      </c>
      <c r="I11" s="112">
        <v>92</v>
      </c>
      <c r="J11" s="112">
        <v>34</v>
      </c>
      <c r="K11" s="154">
        <v>0</v>
      </c>
      <c r="L11" s="116">
        <f t="shared" si="0"/>
        <v>5428</v>
      </c>
      <c r="M11" s="117">
        <f t="shared" si="11"/>
        <v>14.590999999999999</v>
      </c>
      <c r="N11" s="118">
        <f t="shared" si="12"/>
        <v>15.641</v>
      </c>
      <c r="O11" s="118">
        <f t="shared" si="13"/>
        <v>12.398999999999999</v>
      </c>
      <c r="P11" s="118">
        <f t="shared" si="14"/>
        <v>23.471</v>
      </c>
      <c r="Q11" s="119">
        <f t="shared" si="15"/>
        <v>21.463000000000001</v>
      </c>
      <c r="R11" s="118">
        <f t="shared" si="16"/>
        <v>6.5590000000000002</v>
      </c>
      <c r="S11" s="118">
        <f t="shared" si="17"/>
        <v>3.556</v>
      </c>
      <c r="T11" s="118">
        <f t="shared" si="18"/>
        <v>1.6950000000000001</v>
      </c>
      <c r="U11" s="118">
        <f t="shared" si="19"/>
        <v>0.626</v>
      </c>
      <c r="V11" s="121">
        <v>0</v>
      </c>
      <c r="X11" s="37" t="e">
        <f>ROUND(#REF!*B11,0)</f>
        <v>#REF!</v>
      </c>
      <c r="Y11" s="37" t="e">
        <f>ROUND(#REF!*C11,0)</f>
        <v>#REF!</v>
      </c>
      <c r="Z11" s="37" t="e">
        <f>ROUND(#REF!*D11,0)</f>
        <v>#REF!</v>
      </c>
      <c r="AA11" s="37" t="e">
        <f>ROUND(#REF!*E11,0)</f>
        <v>#REF!</v>
      </c>
      <c r="AB11" s="37" t="e">
        <f>ROUND(#REF!*F11,0)</f>
        <v>#REF!</v>
      </c>
      <c r="AC11" s="37" t="e">
        <f>ROUND(#REF!*G11,0)</f>
        <v>#REF!</v>
      </c>
      <c r="AD11" s="37" t="e">
        <f>ROUND(#REF!*H11,0)</f>
        <v>#REF!</v>
      </c>
      <c r="AE11" s="37" t="e">
        <f>ROUND(#REF!*I11,0)</f>
        <v>#REF!</v>
      </c>
      <c r="AF11" s="37" t="e">
        <f>ROUND(#REF!*J11,0)</f>
        <v>#REF!</v>
      </c>
      <c r="AG11" s="37" t="e">
        <f>ROUND(#REF!*K11,0)</f>
        <v>#REF!</v>
      </c>
      <c r="AH11" s="37" t="e">
        <f t="shared" si="20"/>
        <v>#REF!</v>
      </c>
      <c r="AI11" s="38" t="e">
        <f t="shared" si="21"/>
        <v>#REF!</v>
      </c>
      <c r="AJ11" s="39" t="e">
        <f>ROUND(AI11/$AI$55*100,1)</f>
        <v>#REF!</v>
      </c>
    </row>
    <row r="12" spans="1:36" ht="30" customHeight="1">
      <c r="A12" s="36" t="s">
        <v>20</v>
      </c>
      <c r="B12" s="110">
        <v>471</v>
      </c>
      <c r="C12" s="111">
        <v>427</v>
      </c>
      <c r="D12" s="113">
        <v>452</v>
      </c>
      <c r="E12" s="113">
        <v>904</v>
      </c>
      <c r="F12" s="114">
        <v>976</v>
      </c>
      <c r="G12" s="112">
        <v>236</v>
      </c>
      <c r="H12" s="112">
        <v>58</v>
      </c>
      <c r="I12" s="112">
        <v>48</v>
      </c>
      <c r="J12" s="112">
        <v>21</v>
      </c>
      <c r="K12" s="115"/>
      <c r="L12" s="116">
        <f t="shared" si="0"/>
        <v>3593</v>
      </c>
      <c r="M12" s="117">
        <f t="shared" si="11"/>
        <v>13.109</v>
      </c>
      <c r="N12" s="118">
        <f t="shared" si="12"/>
        <v>11.884</v>
      </c>
      <c r="O12" s="118">
        <f t="shared" si="13"/>
        <v>12.58</v>
      </c>
      <c r="P12" s="118">
        <f t="shared" si="14"/>
        <v>25.16</v>
      </c>
      <c r="Q12" s="119">
        <f t="shared" si="15"/>
        <v>27.164000000000001</v>
      </c>
      <c r="R12" s="118">
        <f t="shared" si="16"/>
        <v>6.5679999999999996</v>
      </c>
      <c r="S12" s="118">
        <f t="shared" si="17"/>
        <v>1.6140000000000001</v>
      </c>
      <c r="T12" s="118">
        <f t="shared" si="18"/>
        <v>1.3360000000000001</v>
      </c>
      <c r="U12" s="118">
        <f t="shared" si="19"/>
        <v>0.58399999999999996</v>
      </c>
      <c r="V12" s="120" t="str">
        <f t="shared" ref="V12:V54" si="22">IF(ROUND(K12/L12*100,3)&gt;0,ROUND(K12/L12*100,3)," ")</f>
        <v xml:space="preserve"> </v>
      </c>
      <c r="X12" s="37" t="e">
        <f>ROUND(#REF!*B12,0)</f>
        <v>#REF!</v>
      </c>
      <c r="Y12" s="37" t="e">
        <f>ROUND(#REF!*C12,0)</f>
        <v>#REF!</v>
      </c>
      <c r="Z12" s="37" t="e">
        <f>ROUND(#REF!*D12,0)</f>
        <v>#REF!</v>
      </c>
      <c r="AA12" s="37" t="e">
        <f>ROUND(#REF!*E12,0)</f>
        <v>#REF!</v>
      </c>
      <c r="AB12" s="37" t="e">
        <f>ROUND(#REF!*F12,0)</f>
        <v>#REF!</v>
      </c>
      <c r="AC12" s="37" t="e">
        <f>ROUND(#REF!*G12,0)</f>
        <v>#REF!</v>
      </c>
      <c r="AD12" s="37" t="e">
        <f>ROUND(#REF!*H12,0)</f>
        <v>#REF!</v>
      </c>
      <c r="AE12" s="37" t="e">
        <f>ROUND(#REF!*I12,0)</f>
        <v>#REF!</v>
      </c>
      <c r="AF12" s="37" t="e">
        <f>ROUND(#REF!*J12,0)</f>
        <v>#REF!</v>
      </c>
      <c r="AG12" s="37" t="e">
        <f>ROUND(#REF!*K12,0)</f>
        <v>#REF!</v>
      </c>
      <c r="AH12" s="37" t="e">
        <f t="shared" si="20"/>
        <v>#REF!</v>
      </c>
      <c r="AI12" s="38" t="e">
        <f t="shared" si="21"/>
        <v>#REF!</v>
      </c>
      <c r="AJ12" s="39" t="e">
        <f t="shared" ref="AJ12:AJ54" si="23">ROUND(AI12/$AI$55*100,1)</f>
        <v>#REF!</v>
      </c>
    </row>
    <row r="13" spans="1:36" ht="30" customHeight="1">
      <c r="A13" s="36" t="s">
        <v>21</v>
      </c>
      <c r="B13" s="110">
        <v>527</v>
      </c>
      <c r="C13" s="111">
        <v>294</v>
      </c>
      <c r="D13" s="112">
        <v>551</v>
      </c>
      <c r="E13" s="113">
        <v>1022</v>
      </c>
      <c r="F13" s="114">
        <v>947</v>
      </c>
      <c r="G13" s="112">
        <v>305</v>
      </c>
      <c r="H13" s="112">
        <v>123</v>
      </c>
      <c r="I13" s="112">
        <v>62</v>
      </c>
      <c r="J13" s="112">
        <v>18</v>
      </c>
      <c r="K13" s="115"/>
      <c r="L13" s="116">
        <f t="shared" si="0"/>
        <v>3849</v>
      </c>
      <c r="M13" s="117">
        <f t="shared" si="11"/>
        <v>13.692</v>
      </c>
      <c r="N13" s="118">
        <f t="shared" si="12"/>
        <v>7.6379999999999999</v>
      </c>
      <c r="O13" s="118">
        <f t="shared" si="13"/>
        <v>14.315</v>
      </c>
      <c r="P13" s="118">
        <f t="shared" si="14"/>
        <v>26.552</v>
      </c>
      <c r="Q13" s="119">
        <f t="shared" si="15"/>
        <v>24.603999999999999</v>
      </c>
      <c r="R13" s="118">
        <f t="shared" si="16"/>
        <v>7.9240000000000004</v>
      </c>
      <c r="S13" s="118">
        <f t="shared" si="17"/>
        <v>3.1960000000000002</v>
      </c>
      <c r="T13" s="118">
        <f t="shared" si="18"/>
        <v>1.611</v>
      </c>
      <c r="U13" s="118">
        <f t="shared" si="19"/>
        <v>0.46800000000000003</v>
      </c>
      <c r="V13" s="120" t="str">
        <f t="shared" si="22"/>
        <v xml:space="preserve"> </v>
      </c>
      <c r="X13" s="37" t="e">
        <f>ROUND(#REF!*B13,0)</f>
        <v>#REF!</v>
      </c>
      <c r="Y13" s="37" t="e">
        <f>ROUND(#REF!*C13,0)</f>
        <v>#REF!</v>
      </c>
      <c r="Z13" s="37" t="e">
        <f>ROUND(#REF!*D13,0)</f>
        <v>#REF!</v>
      </c>
      <c r="AA13" s="37" t="e">
        <f>ROUND(#REF!*E13,0)</f>
        <v>#REF!</v>
      </c>
      <c r="AB13" s="37" t="e">
        <f>ROUND(#REF!*F13,0)</f>
        <v>#REF!</v>
      </c>
      <c r="AC13" s="37" t="e">
        <f>ROUND(#REF!*G13,0)</f>
        <v>#REF!</v>
      </c>
      <c r="AD13" s="37" t="e">
        <f>ROUND(#REF!*H13,0)</f>
        <v>#REF!</v>
      </c>
      <c r="AE13" s="37" t="e">
        <f>ROUND(#REF!*I13,0)</f>
        <v>#REF!</v>
      </c>
      <c r="AF13" s="37" t="e">
        <f>ROUND(#REF!*J13,0)</f>
        <v>#REF!</v>
      </c>
      <c r="AG13" s="37" t="e">
        <f>ROUND(#REF!*K13,0)</f>
        <v>#REF!</v>
      </c>
      <c r="AH13" s="37" t="e">
        <f t="shared" si="20"/>
        <v>#REF!</v>
      </c>
      <c r="AI13" s="38" t="e">
        <f t="shared" si="21"/>
        <v>#REF!</v>
      </c>
      <c r="AJ13" s="39" t="e">
        <f t="shared" si="23"/>
        <v>#REF!</v>
      </c>
    </row>
    <row r="14" spans="1:36" ht="30" customHeight="1" thickBot="1">
      <c r="A14" s="40" t="s">
        <v>22</v>
      </c>
      <c r="B14" s="122">
        <v>861</v>
      </c>
      <c r="C14" s="123">
        <v>805</v>
      </c>
      <c r="D14" s="124">
        <v>918</v>
      </c>
      <c r="E14" s="124">
        <v>2016</v>
      </c>
      <c r="F14" s="125">
        <v>723</v>
      </c>
      <c r="G14" s="126">
        <v>743</v>
      </c>
      <c r="H14" s="126">
        <v>146</v>
      </c>
      <c r="I14" s="126">
        <v>54</v>
      </c>
      <c r="J14" s="126">
        <v>32</v>
      </c>
      <c r="K14" s="126">
        <v>2</v>
      </c>
      <c r="L14" s="127">
        <f t="shared" si="0"/>
        <v>6300</v>
      </c>
      <c r="M14" s="128">
        <f t="shared" si="11"/>
        <v>13.667</v>
      </c>
      <c r="N14" s="129">
        <f t="shared" si="12"/>
        <v>12.778</v>
      </c>
      <c r="O14" s="129">
        <f t="shared" si="13"/>
        <v>14.571</v>
      </c>
      <c r="P14" s="129">
        <f t="shared" si="14"/>
        <v>32</v>
      </c>
      <c r="Q14" s="130">
        <f t="shared" si="15"/>
        <v>11.476000000000001</v>
      </c>
      <c r="R14" s="129">
        <f t="shared" si="16"/>
        <v>11.794</v>
      </c>
      <c r="S14" s="129">
        <f t="shared" si="17"/>
        <v>2.3170000000000002</v>
      </c>
      <c r="T14" s="129">
        <f t="shared" si="18"/>
        <v>0.85699999999999998</v>
      </c>
      <c r="U14" s="129">
        <f t="shared" si="19"/>
        <v>0.50800000000000001</v>
      </c>
      <c r="V14" s="131">
        <f t="shared" si="22"/>
        <v>3.2000000000000001E-2</v>
      </c>
      <c r="X14" s="37" t="e">
        <f>ROUND(#REF!*B14,0)</f>
        <v>#REF!</v>
      </c>
      <c r="Y14" s="37" t="e">
        <f>ROUND(#REF!*C14,0)</f>
        <v>#REF!</v>
      </c>
      <c r="Z14" s="37" t="e">
        <f>ROUND(#REF!*D14,0)</f>
        <v>#REF!</v>
      </c>
      <c r="AA14" s="37" t="e">
        <f>ROUND(#REF!*E14,0)</f>
        <v>#REF!</v>
      </c>
      <c r="AB14" s="37" t="e">
        <f>ROUND(#REF!*F14,0)</f>
        <v>#REF!</v>
      </c>
      <c r="AC14" s="37" t="e">
        <f>ROUND(#REF!*G14,0)</f>
        <v>#REF!</v>
      </c>
      <c r="AD14" s="37" t="e">
        <f>ROUND(#REF!*H14,0)</f>
        <v>#REF!</v>
      </c>
      <c r="AE14" s="37" t="e">
        <f>ROUND(#REF!*I14,0)</f>
        <v>#REF!</v>
      </c>
      <c r="AF14" s="37" t="e">
        <f>ROUND(#REF!*J14,0)</f>
        <v>#REF!</v>
      </c>
      <c r="AG14" s="37" t="e">
        <f>ROUND(#REF!*K14,0)</f>
        <v>#REF!</v>
      </c>
      <c r="AH14" s="37" t="e">
        <f t="shared" si="20"/>
        <v>#REF!</v>
      </c>
      <c r="AI14" s="38" t="e">
        <f t="shared" si="21"/>
        <v>#REF!</v>
      </c>
      <c r="AJ14" s="39" t="e">
        <f t="shared" si="23"/>
        <v>#REF!</v>
      </c>
    </row>
    <row r="15" spans="1:36" ht="30" customHeight="1">
      <c r="A15" s="34" t="s">
        <v>23</v>
      </c>
      <c r="B15" s="132">
        <v>640</v>
      </c>
      <c r="C15" s="133">
        <v>713</v>
      </c>
      <c r="D15" s="134">
        <v>1133</v>
      </c>
      <c r="E15" s="135">
        <v>1527</v>
      </c>
      <c r="F15" s="136">
        <v>342</v>
      </c>
      <c r="G15" s="134">
        <v>1171</v>
      </c>
      <c r="H15" s="134">
        <v>299</v>
      </c>
      <c r="I15" s="134">
        <v>59</v>
      </c>
      <c r="J15" s="134">
        <v>29</v>
      </c>
      <c r="K15" s="137"/>
      <c r="L15" s="138">
        <f t="shared" si="0"/>
        <v>5913</v>
      </c>
      <c r="M15" s="117">
        <f t="shared" si="11"/>
        <v>10.824</v>
      </c>
      <c r="N15" s="107">
        <f t="shared" si="12"/>
        <v>12.058</v>
      </c>
      <c r="O15" s="107">
        <f t="shared" si="13"/>
        <v>19.161000000000001</v>
      </c>
      <c r="P15" s="107">
        <f t="shared" si="14"/>
        <v>25.824000000000002</v>
      </c>
      <c r="Q15" s="108">
        <f t="shared" si="15"/>
        <v>5.7839999999999998</v>
      </c>
      <c r="R15" s="107">
        <f t="shared" si="16"/>
        <v>19.803999999999998</v>
      </c>
      <c r="S15" s="107">
        <f t="shared" si="17"/>
        <v>5.0570000000000004</v>
      </c>
      <c r="T15" s="107">
        <f t="shared" si="18"/>
        <v>0.998</v>
      </c>
      <c r="U15" s="107">
        <f t="shared" si="19"/>
        <v>0.49</v>
      </c>
      <c r="V15" s="139" t="str">
        <f t="shared" si="22"/>
        <v xml:space="preserve"> </v>
      </c>
      <c r="X15" s="37" t="e">
        <f>ROUND(#REF!*B15,0)</f>
        <v>#REF!</v>
      </c>
      <c r="Y15" s="37" t="e">
        <f>ROUND(#REF!*C15,0)</f>
        <v>#REF!</v>
      </c>
      <c r="Z15" s="37" t="e">
        <f>ROUND(#REF!*D15,0)</f>
        <v>#REF!</v>
      </c>
      <c r="AA15" s="37" t="e">
        <f>ROUND(#REF!*E15,0)</f>
        <v>#REF!</v>
      </c>
      <c r="AB15" s="37" t="e">
        <f>ROUND(#REF!*F15,0)</f>
        <v>#REF!</v>
      </c>
      <c r="AC15" s="37" t="e">
        <f>ROUND(#REF!*G15,0)</f>
        <v>#REF!</v>
      </c>
      <c r="AD15" s="37" t="e">
        <f>ROUND(#REF!*H15,0)</f>
        <v>#REF!</v>
      </c>
      <c r="AE15" s="37" t="e">
        <f>ROUND(#REF!*I15,0)</f>
        <v>#REF!</v>
      </c>
      <c r="AF15" s="37" t="e">
        <f>ROUND(#REF!*J15,0)</f>
        <v>#REF!</v>
      </c>
      <c r="AG15" s="37" t="e">
        <f>ROUND(#REF!*K15,0)</f>
        <v>#REF!</v>
      </c>
      <c r="AH15" s="37" t="e">
        <f t="shared" si="20"/>
        <v>#REF!</v>
      </c>
      <c r="AI15" s="38" t="e">
        <f t="shared" si="21"/>
        <v>#REF!</v>
      </c>
      <c r="AJ15" s="39" t="e">
        <f t="shared" si="23"/>
        <v>#REF!</v>
      </c>
    </row>
    <row r="16" spans="1:36" ht="30" customHeight="1">
      <c r="A16" s="36" t="s">
        <v>24</v>
      </c>
      <c r="B16" s="110">
        <v>394</v>
      </c>
      <c r="C16" s="111">
        <v>646</v>
      </c>
      <c r="D16" s="112">
        <v>908</v>
      </c>
      <c r="E16" s="113">
        <v>947</v>
      </c>
      <c r="F16" s="114">
        <v>559</v>
      </c>
      <c r="G16" s="112">
        <v>1032</v>
      </c>
      <c r="H16" s="112">
        <v>134</v>
      </c>
      <c r="I16" s="112">
        <v>52</v>
      </c>
      <c r="J16" s="112">
        <v>16</v>
      </c>
      <c r="K16" s="115"/>
      <c r="L16" s="116">
        <f t="shared" si="0"/>
        <v>4688</v>
      </c>
      <c r="M16" s="117">
        <f t="shared" si="11"/>
        <v>8.4039999999999999</v>
      </c>
      <c r="N16" s="118">
        <f t="shared" si="12"/>
        <v>13.78</v>
      </c>
      <c r="O16" s="118">
        <f t="shared" si="13"/>
        <v>19.369</v>
      </c>
      <c r="P16" s="118">
        <f t="shared" si="14"/>
        <v>20.201000000000001</v>
      </c>
      <c r="Q16" s="119">
        <f t="shared" si="15"/>
        <v>11.923999999999999</v>
      </c>
      <c r="R16" s="118">
        <f t="shared" si="16"/>
        <v>22.013999999999999</v>
      </c>
      <c r="S16" s="118">
        <f t="shared" si="17"/>
        <v>2.8580000000000001</v>
      </c>
      <c r="T16" s="118">
        <f t="shared" si="18"/>
        <v>1.109</v>
      </c>
      <c r="U16" s="118">
        <f t="shared" si="19"/>
        <v>0.34100000000000003</v>
      </c>
      <c r="V16" s="120" t="str">
        <f t="shared" si="22"/>
        <v xml:space="preserve"> </v>
      </c>
      <c r="X16" s="37" t="e">
        <f>ROUND(#REF!*B16,0)</f>
        <v>#REF!</v>
      </c>
      <c r="Y16" s="37" t="e">
        <f>ROUND(#REF!*C16,0)</f>
        <v>#REF!</v>
      </c>
      <c r="Z16" s="37" t="e">
        <f>ROUND(#REF!*D16,0)</f>
        <v>#REF!</v>
      </c>
      <c r="AA16" s="37" t="e">
        <f>ROUND(#REF!*E16,0)</f>
        <v>#REF!</v>
      </c>
      <c r="AB16" s="37" t="e">
        <f>ROUND(#REF!*F16,0)</f>
        <v>#REF!</v>
      </c>
      <c r="AC16" s="37" t="e">
        <f>ROUND(#REF!*G16,0)</f>
        <v>#REF!</v>
      </c>
      <c r="AD16" s="37" t="e">
        <f>ROUND(#REF!*H16,0)</f>
        <v>#REF!</v>
      </c>
      <c r="AE16" s="37" t="e">
        <f>ROUND(#REF!*I16,0)</f>
        <v>#REF!</v>
      </c>
      <c r="AF16" s="37" t="e">
        <f>ROUND(#REF!*J16,0)</f>
        <v>#REF!</v>
      </c>
      <c r="AG16" s="37" t="e">
        <f>ROUND(#REF!*K16,0)</f>
        <v>#REF!</v>
      </c>
      <c r="AH16" s="37" t="e">
        <f t="shared" si="20"/>
        <v>#REF!</v>
      </c>
      <c r="AI16" s="38" t="e">
        <f t="shared" si="21"/>
        <v>#REF!</v>
      </c>
      <c r="AJ16" s="39" t="e">
        <f t="shared" si="23"/>
        <v>#REF!</v>
      </c>
    </row>
    <row r="17" spans="1:36" ht="30" customHeight="1">
      <c r="A17" s="36" t="s">
        <v>25</v>
      </c>
      <c r="B17" s="110">
        <v>449</v>
      </c>
      <c r="C17" s="111">
        <v>564</v>
      </c>
      <c r="D17" s="112">
        <v>963</v>
      </c>
      <c r="E17" s="113">
        <v>530</v>
      </c>
      <c r="F17" s="114">
        <v>1206</v>
      </c>
      <c r="G17" s="112">
        <v>722</v>
      </c>
      <c r="H17" s="112">
        <v>162</v>
      </c>
      <c r="I17" s="112">
        <v>29</v>
      </c>
      <c r="J17" s="112">
        <v>14</v>
      </c>
      <c r="K17" s="115"/>
      <c r="L17" s="116">
        <f t="shared" si="0"/>
        <v>4639</v>
      </c>
      <c r="M17" s="117">
        <f t="shared" si="11"/>
        <v>9.6790000000000003</v>
      </c>
      <c r="N17" s="118">
        <f t="shared" si="12"/>
        <v>12.157999999999999</v>
      </c>
      <c r="O17" s="118">
        <f t="shared" si="13"/>
        <v>20.759</v>
      </c>
      <c r="P17" s="118">
        <f t="shared" si="14"/>
        <v>11.425000000000001</v>
      </c>
      <c r="Q17" s="119">
        <f t="shared" si="15"/>
        <v>25.997</v>
      </c>
      <c r="R17" s="118">
        <f t="shared" si="16"/>
        <v>15.564</v>
      </c>
      <c r="S17" s="118">
        <f t="shared" si="17"/>
        <v>3.492</v>
      </c>
      <c r="T17" s="118">
        <f t="shared" si="18"/>
        <v>0.625</v>
      </c>
      <c r="U17" s="118">
        <f t="shared" si="19"/>
        <v>0.30199999999999999</v>
      </c>
      <c r="V17" s="120" t="str">
        <f t="shared" si="22"/>
        <v xml:space="preserve"> </v>
      </c>
      <c r="X17" s="37" t="e">
        <f>ROUND(#REF!*B17,0)</f>
        <v>#REF!</v>
      </c>
      <c r="Y17" s="37" t="e">
        <f>ROUND(#REF!*C17,0)</f>
        <v>#REF!</v>
      </c>
      <c r="Z17" s="37" t="e">
        <f>ROUND(#REF!*D17,0)</f>
        <v>#REF!</v>
      </c>
      <c r="AA17" s="37" t="e">
        <f>ROUND(#REF!*E17,0)</f>
        <v>#REF!</v>
      </c>
      <c r="AB17" s="37" t="e">
        <f>ROUND(#REF!*F17,0)</f>
        <v>#REF!</v>
      </c>
      <c r="AC17" s="37" t="e">
        <f>ROUND(#REF!*G17,0)</f>
        <v>#REF!</v>
      </c>
      <c r="AD17" s="37" t="e">
        <f>ROUND(#REF!*H17,0)</f>
        <v>#REF!</v>
      </c>
      <c r="AE17" s="37" t="e">
        <f>ROUND(#REF!*I17,0)</f>
        <v>#REF!</v>
      </c>
      <c r="AF17" s="37" t="e">
        <f>ROUND(#REF!*J17,0)</f>
        <v>#REF!</v>
      </c>
      <c r="AG17" s="37" t="e">
        <f>ROUND(#REF!*K17,0)</f>
        <v>#REF!</v>
      </c>
      <c r="AH17" s="37" t="e">
        <f t="shared" si="20"/>
        <v>#REF!</v>
      </c>
      <c r="AI17" s="38" t="e">
        <f t="shared" si="21"/>
        <v>#REF!</v>
      </c>
      <c r="AJ17" s="39" t="e">
        <f t="shared" si="23"/>
        <v>#REF!</v>
      </c>
    </row>
    <row r="18" spans="1:36" ht="30" customHeight="1">
      <c r="A18" s="36" t="s">
        <v>26</v>
      </c>
      <c r="B18" s="110">
        <v>770</v>
      </c>
      <c r="C18" s="111">
        <v>1257</v>
      </c>
      <c r="D18" s="113">
        <v>1228</v>
      </c>
      <c r="E18" s="113">
        <v>2261</v>
      </c>
      <c r="F18" s="114">
        <v>964</v>
      </c>
      <c r="G18" s="112">
        <v>691</v>
      </c>
      <c r="H18" s="112">
        <v>313</v>
      </c>
      <c r="I18" s="112">
        <v>76</v>
      </c>
      <c r="J18" s="112">
        <v>16</v>
      </c>
      <c r="K18" s="112">
        <v>16</v>
      </c>
      <c r="L18" s="116">
        <f t="shared" si="0"/>
        <v>7592</v>
      </c>
      <c r="M18" s="117">
        <f t="shared" si="11"/>
        <v>10.141999999999999</v>
      </c>
      <c r="N18" s="118">
        <f t="shared" si="12"/>
        <v>16.556999999999999</v>
      </c>
      <c r="O18" s="118">
        <f t="shared" si="13"/>
        <v>16.175000000000001</v>
      </c>
      <c r="P18" s="118">
        <f t="shared" si="14"/>
        <v>29.780999999999999</v>
      </c>
      <c r="Q18" s="119">
        <f t="shared" si="15"/>
        <v>12.698</v>
      </c>
      <c r="R18" s="118">
        <f t="shared" si="16"/>
        <v>9.1020000000000003</v>
      </c>
      <c r="S18" s="118">
        <f t="shared" si="17"/>
        <v>4.1230000000000002</v>
      </c>
      <c r="T18" s="118">
        <f t="shared" si="18"/>
        <v>1.0009999999999999</v>
      </c>
      <c r="U18" s="118">
        <f t="shared" si="19"/>
        <v>0.21099999999999999</v>
      </c>
      <c r="V18" s="121">
        <f t="shared" si="22"/>
        <v>0.21099999999999999</v>
      </c>
      <c r="X18" s="37" t="e">
        <f>ROUND(#REF!*B18,0)</f>
        <v>#REF!</v>
      </c>
      <c r="Y18" s="37" t="e">
        <f>ROUND(#REF!*C18,0)</f>
        <v>#REF!</v>
      </c>
      <c r="Z18" s="37" t="e">
        <f>ROUND(#REF!*D18,0)</f>
        <v>#REF!</v>
      </c>
      <c r="AA18" s="37" t="e">
        <f>ROUND(#REF!*E18,0)</f>
        <v>#REF!</v>
      </c>
      <c r="AB18" s="37" t="e">
        <f>ROUND(#REF!*F18,0)</f>
        <v>#REF!</v>
      </c>
      <c r="AC18" s="37" t="e">
        <f>ROUND(#REF!*G18,0)</f>
        <v>#REF!</v>
      </c>
      <c r="AD18" s="37" t="e">
        <f>ROUND(#REF!*H18,0)</f>
        <v>#REF!</v>
      </c>
      <c r="AE18" s="37" t="e">
        <f>ROUND(#REF!*I18,0)</f>
        <v>#REF!</v>
      </c>
      <c r="AF18" s="37" t="e">
        <f>ROUND(#REF!*J18,0)</f>
        <v>#REF!</v>
      </c>
      <c r="AG18" s="37" t="e">
        <f>ROUND(#REF!*K18,0)</f>
        <v>#REF!</v>
      </c>
      <c r="AH18" s="37" t="e">
        <f t="shared" si="20"/>
        <v>#REF!</v>
      </c>
      <c r="AI18" s="38" t="e">
        <f t="shared" si="21"/>
        <v>#REF!</v>
      </c>
      <c r="AJ18" s="39" t="e">
        <f t="shared" si="23"/>
        <v>#REF!</v>
      </c>
    </row>
    <row r="19" spans="1:36" ht="30" customHeight="1">
      <c r="A19" s="41" t="s">
        <v>27</v>
      </c>
      <c r="B19" s="140">
        <v>1888</v>
      </c>
      <c r="C19" s="141">
        <v>1166</v>
      </c>
      <c r="D19" s="142">
        <v>1368</v>
      </c>
      <c r="E19" s="142">
        <v>1528</v>
      </c>
      <c r="F19" s="141">
        <v>1680</v>
      </c>
      <c r="G19" s="143">
        <v>854</v>
      </c>
      <c r="H19" s="142">
        <v>232</v>
      </c>
      <c r="I19" s="142">
        <v>77</v>
      </c>
      <c r="J19" s="142">
        <v>16</v>
      </c>
      <c r="K19" s="144">
        <v>8</v>
      </c>
      <c r="L19" s="116">
        <f t="shared" si="0"/>
        <v>8817</v>
      </c>
      <c r="M19" s="117">
        <f t="shared" si="11"/>
        <v>21.413</v>
      </c>
      <c r="N19" s="118">
        <f t="shared" si="12"/>
        <v>13.224</v>
      </c>
      <c r="O19" s="118">
        <f t="shared" si="13"/>
        <v>15.515000000000001</v>
      </c>
      <c r="P19" s="118">
        <f t="shared" si="14"/>
        <v>17.329999999999998</v>
      </c>
      <c r="Q19" s="119">
        <f t="shared" si="15"/>
        <v>19.053999999999998</v>
      </c>
      <c r="R19" s="118">
        <f t="shared" si="16"/>
        <v>9.6859999999999999</v>
      </c>
      <c r="S19" s="118">
        <f t="shared" si="17"/>
        <v>2.6309999999999998</v>
      </c>
      <c r="T19" s="118">
        <f t="shared" si="18"/>
        <v>0.873</v>
      </c>
      <c r="U19" s="118">
        <f t="shared" si="19"/>
        <v>0.18099999999999999</v>
      </c>
      <c r="V19" s="121">
        <f t="shared" si="22"/>
        <v>9.0999999999999998E-2</v>
      </c>
      <c r="X19" s="37" t="e">
        <f>ROUND(#REF!*B19,0)</f>
        <v>#REF!</v>
      </c>
      <c r="Y19" s="37" t="e">
        <f>ROUND(#REF!*C19,0)</f>
        <v>#REF!</v>
      </c>
      <c r="Z19" s="37" t="e">
        <f>ROUND(#REF!*D19,0)</f>
        <v>#REF!</v>
      </c>
      <c r="AA19" s="37" t="e">
        <f>ROUND(#REF!*E19,0)</f>
        <v>#REF!</v>
      </c>
      <c r="AB19" s="37" t="e">
        <f>ROUND(#REF!*F19,0)</f>
        <v>#REF!</v>
      </c>
      <c r="AC19" s="37" t="e">
        <f>ROUND(#REF!*G19,0)</f>
        <v>#REF!</v>
      </c>
      <c r="AD19" s="37" t="e">
        <f>ROUND(#REF!*H19,0)</f>
        <v>#REF!</v>
      </c>
      <c r="AE19" s="37" t="e">
        <f>ROUND(#REF!*I19,0)</f>
        <v>#REF!</v>
      </c>
      <c r="AF19" s="37" t="e">
        <f>ROUND(#REF!*J19,0)</f>
        <v>#REF!</v>
      </c>
      <c r="AG19" s="37" t="e">
        <f>ROUND(#REF!*K19,0)</f>
        <v>#REF!</v>
      </c>
      <c r="AH19" s="37" t="e">
        <f t="shared" si="20"/>
        <v>#REF!</v>
      </c>
      <c r="AI19" s="38" t="e">
        <f t="shared" si="21"/>
        <v>#REF!</v>
      </c>
      <c r="AJ19" s="39" t="e">
        <f t="shared" si="23"/>
        <v>#REF!</v>
      </c>
    </row>
    <row r="20" spans="1:36" ht="30" customHeight="1">
      <c r="A20" s="36" t="s">
        <v>28</v>
      </c>
      <c r="B20" s="110">
        <v>7692</v>
      </c>
      <c r="C20" s="113">
        <v>5775</v>
      </c>
      <c r="D20" s="114">
        <v>5650</v>
      </c>
      <c r="E20" s="111">
        <v>1424</v>
      </c>
      <c r="F20" s="113">
        <v>408</v>
      </c>
      <c r="G20" s="145"/>
      <c r="H20" s="145"/>
      <c r="I20" s="145"/>
      <c r="J20" s="145"/>
      <c r="K20" s="115"/>
      <c r="L20" s="116">
        <f t="shared" si="0"/>
        <v>20949</v>
      </c>
      <c r="M20" s="117">
        <f t="shared" si="11"/>
        <v>36.718000000000004</v>
      </c>
      <c r="N20" s="118">
        <f t="shared" si="12"/>
        <v>27.567</v>
      </c>
      <c r="O20" s="118">
        <f t="shared" si="13"/>
        <v>26.97</v>
      </c>
      <c r="P20" s="118">
        <f t="shared" si="14"/>
        <v>6.7969999999999997</v>
      </c>
      <c r="Q20" s="119">
        <f t="shared" si="15"/>
        <v>1.948</v>
      </c>
      <c r="R20" s="146" t="str">
        <f t="shared" si="16"/>
        <v xml:space="preserve"> </v>
      </c>
      <c r="S20" s="146" t="str">
        <f t="shared" si="17"/>
        <v xml:space="preserve"> </v>
      </c>
      <c r="T20" s="146" t="str">
        <f t="shared" si="18"/>
        <v xml:space="preserve"> </v>
      </c>
      <c r="U20" s="146" t="str">
        <f>IF(ROUND(J20/L20*100,3)&gt;0,ROUND(J20/L20*100,3)," ")</f>
        <v xml:space="preserve"> </v>
      </c>
      <c r="V20" s="147" t="str">
        <f>IF(ROUND(K20/M20*100,3)&gt;0,ROUND(K20/M20*100,3)," ")</f>
        <v xml:space="preserve"> </v>
      </c>
      <c r="X20" s="37" t="e">
        <f>ROUND(#REF!*B20,0)</f>
        <v>#REF!</v>
      </c>
      <c r="Y20" s="37" t="e">
        <f>ROUND(#REF!*C20,0)</f>
        <v>#REF!</v>
      </c>
      <c r="Z20" s="37" t="e">
        <f>ROUND(#REF!*D20,0)</f>
        <v>#REF!</v>
      </c>
      <c r="AA20" s="37" t="e">
        <f>ROUND(#REF!*E20,0)</f>
        <v>#REF!</v>
      </c>
      <c r="AB20" s="37" t="e">
        <f>ROUND(#REF!*F20,0)</f>
        <v>#REF!</v>
      </c>
      <c r="AC20" s="37" t="e">
        <f>ROUND(#REF!*G20,0)</f>
        <v>#REF!</v>
      </c>
      <c r="AD20" s="37" t="e">
        <f>ROUND(#REF!*H20,0)</f>
        <v>#REF!</v>
      </c>
      <c r="AE20" s="37" t="e">
        <f>ROUND(#REF!*I20,0)</f>
        <v>#REF!</v>
      </c>
      <c r="AF20" s="37" t="e">
        <f>ROUND(#REF!*J20,0)</f>
        <v>#REF!</v>
      </c>
      <c r="AG20" s="37" t="e">
        <f>ROUND(#REF!*K20,0)</f>
        <v>#REF!</v>
      </c>
      <c r="AH20" s="37" t="e">
        <f t="shared" si="20"/>
        <v>#REF!</v>
      </c>
      <c r="AI20" s="38" t="e">
        <f t="shared" si="21"/>
        <v>#REF!</v>
      </c>
      <c r="AJ20" s="39" t="e">
        <f t="shared" si="23"/>
        <v>#REF!</v>
      </c>
    </row>
    <row r="21" spans="1:36" ht="30" customHeight="1" thickBot="1">
      <c r="A21" s="40" t="s">
        <v>29</v>
      </c>
      <c r="B21" s="122">
        <v>1454</v>
      </c>
      <c r="C21" s="123">
        <v>1007</v>
      </c>
      <c r="D21" s="124">
        <v>967</v>
      </c>
      <c r="E21" s="123">
        <v>1805</v>
      </c>
      <c r="F21" s="126">
        <v>1328</v>
      </c>
      <c r="G21" s="124">
        <v>983</v>
      </c>
      <c r="H21" s="126">
        <v>578</v>
      </c>
      <c r="I21" s="126">
        <v>69</v>
      </c>
      <c r="J21" s="126">
        <v>48</v>
      </c>
      <c r="K21" s="126">
        <v>5</v>
      </c>
      <c r="L21" s="127">
        <f t="shared" si="0"/>
        <v>8244</v>
      </c>
      <c r="M21" s="128">
        <f t="shared" si="11"/>
        <v>17.637</v>
      </c>
      <c r="N21" s="129">
        <f t="shared" si="12"/>
        <v>12.215</v>
      </c>
      <c r="O21" s="129">
        <f t="shared" si="13"/>
        <v>11.73</v>
      </c>
      <c r="P21" s="129">
        <f t="shared" si="14"/>
        <v>21.895</v>
      </c>
      <c r="Q21" s="130">
        <f t="shared" si="15"/>
        <v>16.109000000000002</v>
      </c>
      <c r="R21" s="129">
        <f t="shared" si="16"/>
        <v>11.923999999999999</v>
      </c>
      <c r="S21" s="129">
        <f t="shared" si="17"/>
        <v>7.0110000000000001</v>
      </c>
      <c r="T21" s="129">
        <f t="shared" si="18"/>
        <v>0.83699999999999997</v>
      </c>
      <c r="U21" s="129">
        <f t="shared" si="19"/>
        <v>0.58199999999999996</v>
      </c>
      <c r="V21" s="131">
        <f t="shared" si="22"/>
        <v>6.0999999999999999E-2</v>
      </c>
      <c r="X21" s="37" t="e">
        <f>ROUND(#REF!*B21,0)</f>
        <v>#REF!</v>
      </c>
      <c r="Y21" s="37" t="e">
        <f>ROUND(#REF!*C21,0)</f>
        <v>#REF!</v>
      </c>
      <c r="Z21" s="37" t="e">
        <f>ROUND(#REF!*D21,0)</f>
        <v>#REF!</v>
      </c>
      <c r="AA21" s="37" t="e">
        <f>ROUND(#REF!*E21,0)</f>
        <v>#REF!</v>
      </c>
      <c r="AB21" s="37" t="e">
        <f>ROUND(#REF!*F21,0)</f>
        <v>#REF!</v>
      </c>
      <c r="AC21" s="37" t="e">
        <f>ROUND(#REF!*G21,0)</f>
        <v>#REF!</v>
      </c>
      <c r="AD21" s="37" t="e">
        <f>ROUND(#REF!*H21,0)</f>
        <v>#REF!</v>
      </c>
      <c r="AE21" s="37" t="e">
        <f>ROUND(#REF!*I21,0)</f>
        <v>#REF!</v>
      </c>
      <c r="AF21" s="37" t="e">
        <f>ROUND(#REF!*J21,0)</f>
        <v>#REF!</v>
      </c>
      <c r="AG21" s="37" t="e">
        <f>ROUND(#REF!*K21,0)</f>
        <v>#REF!</v>
      </c>
      <c r="AH21" s="37" t="e">
        <f t="shared" si="20"/>
        <v>#REF!</v>
      </c>
      <c r="AI21" s="38" t="e">
        <f t="shared" si="21"/>
        <v>#REF!</v>
      </c>
      <c r="AJ21" s="39" t="e">
        <f t="shared" si="23"/>
        <v>#REF!</v>
      </c>
    </row>
    <row r="22" spans="1:36" ht="30" customHeight="1">
      <c r="A22" s="34" t="s">
        <v>30</v>
      </c>
      <c r="B22" s="132">
        <v>711</v>
      </c>
      <c r="C22" s="133">
        <v>515</v>
      </c>
      <c r="D22" s="105">
        <v>789</v>
      </c>
      <c r="E22" s="135">
        <v>1939</v>
      </c>
      <c r="F22" s="136">
        <v>214</v>
      </c>
      <c r="G22" s="134">
        <v>1322</v>
      </c>
      <c r="H22" s="134">
        <v>248</v>
      </c>
      <c r="I22" s="134">
        <v>42</v>
      </c>
      <c r="J22" s="134">
        <v>26</v>
      </c>
      <c r="K22" s="134">
        <v>1</v>
      </c>
      <c r="L22" s="138">
        <f t="shared" si="0"/>
        <v>5807</v>
      </c>
      <c r="M22" s="117">
        <f t="shared" si="11"/>
        <v>12.244</v>
      </c>
      <c r="N22" s="107">
        <f t="shared" si="12"/>
        <v>8.8689999999999998</v>
      </c>
      <c r="O22" s="107">
        <f t="shared" si="13"/>
        <v>13.587</v>
      </c>
      <c r="P22" s="107">
        <f t="shared" si="14"/>
        <v>33.390999999999998</v>
      </c>
      <c r="Q22" s="108">
        <f t="shared" si="15"/>
        <v>3.6850000000000001</v>
      </c>
      <c r="R22" s="107">
        <f t="shared" si="16"/>
        <v>22.765999999999998</v>
      </c>
      <c r="S22" s="107">
        <f t="shared" si="17"/>
        <v>4.2709999999999999</v>
      </c>
      <c r="T22" s="107">
        <f t="shared" si="18"/>
        <v>0.72299999999999998</v>
      </c>
      <c r="U22" s="107">
        <f t="shared" ref="U22:U54" si="24">IF(ROUND(J22/L22*100,3)&gt;0,ROUND(J22/L22*100,3)," ")</f>
        <v>0.44800000000000001</v>
      </c>
      <c r="V22" s="109">
        <f>IF(ROUND(K22/L22*100,3)&gt;0,ROUND(K22/L22*100,3)," ")</f>
        <v>1.7000000000000001E-2</v>
      </c>
      <c r="X22" s="37" t="e">
        <f>ROUND(#REF!*B22,0)</f>
        <v>#REF!</v>
      </c>
      <c r="Y22" s="37" t="e">
        <f>ROUND(#REF!*C22,0)</f>
        <v>#REF!</v>
      </c>
      <c r="Z22" s="37" t="e">
        <f>ROUND(#REF!*D22,0)</f>
        <v>#REF!</v>
      </c>
      <c r="AA22" s="37" t="e">
        <f>ROUND(#REF!*E22,0)</f>
        <v>#REF!</v>
      </c>
      <c r="AB22" s="37" t="e">
        <f>ROUND(#REF!*F22,0)</f>
        <v>#REF!</v>
      </c>
      <c r="AC22" s="37" t="e">
        <f>ROUND(#REF!*G22,0)</f>
        <v>#REF!</v>
      </c>
      <c r="AD22" s="37" t="e">
        <f>ROUND(#REF!*H22,0)</f>
        <v>#REF!</v>
      </c>
      <c r="AE22" s="37" t="e">
        <f>ROUND(#REF!*I22,0)</f>
        <v>#REF!</v>
      </c>
      <c r="AF22" s="37" t="e">
        <f>ROUND(#REF!*J22,0)</f>
        <v>#REF!</v>
      </c>
      <c r="AG22" s="37" t="e">
        <f>ROUND(#REF!*K22,0)</f>
        <v>#REF!</v>
      </c>
      <c r="AH22" s="37" t="e">
        <f t="shared" si="20"/>
        <v>#REF!</v>
      </c>
      <c r="AI22" s="38" t="e">
        <f t="shared" si="21"/>
        <v>#REF!</v>
      </c>
      <c r="AJ22" s="39" t="e">
        <f t="shared" si="23"/>
        <v>#REF!</v>
      </c>
    </row>
    <row r="23" spans="1:36" ht="30" customHeight="1">
      <c r="A23" s="36" t="s">
        <v>31</v>
      </c>
      <c r="B23" s="110">
        <v>377</v>
      </c>
      <c r="C23" s="111">
        <v>391</v>
      </c>
      <c r="D23" s="113">
        <v>406</v>
      </c>
      <c r="E23" s="113">
        <v>775</v>
      </c>
      <c r="F23" s="114">
        <v>908</v>
      </c>
      <c r="G23" s="112">
        <v>349</v>
      </c>
      <c r="H23" s="112">
        <v>23</v>
      </c>
      <c r="I23" s="112">
        <v>21</v>
      </c>
      <c r="J23" s="112">
        <v>21</v>
      </c>
      <c r="K23" s="154">
        <v>2</v>
      </c>
      <c r="L23" s="116">
        <f t="shared" si="0"/>
        <v>3273</v>
      </c>
      <c r="M23" s="117">
        <f t="shared" si="11"/>
        <v>11.518000000000001</v>
      </c>
      <c r="N23" s="118">
        <f t="shared" si="12"/>
        <v>11.946</v>
      </c>
      <c r="O23" s="118">
        <f t="shared" si="13"/>
        <v>12.404999999999999</v>
      </c>
      <c r="P23" s="118">
        <f t="shared" si="14"/>
        <v>23.678999999999998</v>
      </c>
      <c r="Q23" s="119">
        <f t="shared" si="15"/>
        <v>27.742000000000001</v>
      </c>
      <c r="R23" s="118">
        <f t="shared" si="16"/>
        <v>10.663</v>
      </c>
      <c r="S23" s="118">
        <f t="shared" si="17"/>
        <v>0.70299999999999996</v>
      </c>
      <c r="T23" s="118">
        <f t="shared" si="18"/>
        <v>0.64200000000000002</v>
      </c>
      <c r="U23" s="118">
        <f t="shared" si="24"/>
        <v>0.64200000000000002</v>
      </c>
      <c r="V23" s="121">
        <f t="shared" si="22"/>
        <v>6.0999999999999999E-2</v>
      </c>
      <c r="X23" s="37" t="e">
        <f>ROUND(#REF!*B23,0)</f>
        <v>#REF!</v>
      </c>
      <c r="Y23" s="37" t="e">
        <f>ROUND(#REF!*C23,0)</f>
        <v>#REF!</v>
      </c>
      <c r="Z23" s="37" t="e">
        <f>ROUND(#REF!*D23,0)</f>
        <v>#REF!</v>
      </c>
      <c r="AA23" s="37" t="e">
        <f>ROUND(#REF!*E23,0)</f>
        <v>#REF!</v>
      </c>
      <c r="AB23" s="37" t="e">
        <f>ROUND(#REF!*F23,0)</f>
        <v>#REF!</v>
      </c>
      <c r="AC23" s="37" t="e">
        <f>ROUND(#REF!*G23,0)</f>
        <v>#REF!</v>
      </c>
      <c r="AD23" s="37" t="e">
        <f>ROUND(#REF!*H23,0)</f>
        <v>#REF!</v>
      </c>
      <c r="AE23" s="37" t="e">
        <f>ROUND(#REF!*I23,0)</f>
        <v>#REF!</v>
      </c>
      <c r="AF23" s="37" t="e">
        <f>ROUND(#REF!*J23,0)</f>
        <v>#REF!</v>
      </c>
      <c r="AG23" s="37" t="e">
        <f>ROUND(#REF!*K23,0)</f>
        <v>#REF!</v>
      </c>
      <c r="AH23" s="37" t="e">
        <f t="shared" si="20"/>
        <v>#REF!</v>
      </c>
      <c r="AI23" s="38" t="e">
        <f t="shared" si="21"/>
        <v>#REF!</v>
      </c>
      <c r="AJ23" s="39" t="e">
        <f t="shared" si="23"/>
        <v>#REF!</v>
      </c>
    </row>
    <row r="24" spans="1:36" ht="30" customHeight="1">
      <c r="A24" s="36" t="s">
        <v>32</v>
      </c>
      <c r="B24" s="110">
        <v>383</v>
      </c>
      <c r="C24" s="111">
        <v>456</v>
      </c>
      <c r="D24" s="113">
        <v>804</v>
      </c>
      <c r="E24" s="113">
        <v>685</v>
      </c>
      <c r="F24" s="114">
        <v>952</v>
      </c>
      <c r="G24" s="112">
        <v>230</v>
      </c>
      <c r="H24" s="112">
        <v>60</v>
      </c>
      <c r="I24" s="112">
        <v>3</v>
      </c>
      <c r="J24" s="112">
        <v>27</v>
      </c>
      <c r="K24" s="115"/>
      <c r="L24" s="116">
        <f t="shared" si="0"/>
        <v>3600</v>
      </c>
      <c r="M24" s="117">
        <f t="shared" si="11"/>
        <v>10.638999999999999</v>
      </c>
      <c r="N24" s="118">
        <f t="shared" si="12"/>
        <v>12.667</v>
      </c>
      <c r="O24" s="118">
        <f t="shared" si="13"/>
        <v>22.332999999999998</v>
      </c>
      <c r="P24" s="118">
        <f t="shared" si="14"/>
        <v>19.027999999999999</v>
      </c>
      <c r="Q24" s="119">
        <f t="shared" si="15"/>
        <v>26.443999999999999</v>
      </c>
      <c r="R24" s="118">
        <f t="shared" si="16"/>
        <v>6.3890000000000002</v>
      </c>
      <c r="S24" s="118">
        <f t="shared" si="17"/>
        <v>1.667</v>
      </c>
      <c r="T24" s="118">
        <f t="shared" si="18"/>
        <v>8.3000000000000004E-2</v>
      </c>
      <c r="U24" s="118">
        <f t="shared" si="24"/>
        <v>0.75</v>
      </c>
      <c r="V24" s="120" t="str">
        <f t="shared" si="22"/>
        <v xml:space="preserve"> </v>
      </c>
      <c r="X24" s="37" t="e">
        <f>ROUND(#REF!*B24,0)</f>
        <v>#REF!</v>
      </c>
      <c r="Y24" s="37" t="e">
        <f>ROUND(#REF!*C24,0)</f>
        <v>#REF!</v>
      </c>
      <c r="Z24" s="37" t="e">
        <f>ROUND(#REF!*D24,0)</f>
        <v>#REF!</v>
      </c>
      <c r="AA24" s="37" t="e">
        <f>ROUND(#REF!*E24,0)</f>
        <v>#REF!</v>
      </c>
      <c r="AB24" s="37" t="e">
        <f>ROUND(#REF!*F24,0)</f>
        <v>#REF!</v>
      </c>
      <c r="AC24" s="37" t="e">
        <f>ROUND(#REF!*G24,0)</f>
        <v>#REF!</v>
      </c>
      <c r="AD24" s="37" t="e">
        <f>ROUND(#REF!*H24,0)</f>
        <v>#REF!</v>
      </c>
      <c r="AE24" s="37" t="e">
        <f>ROUND(#REF!*I24,0)</f>
        <v>#REF!</v>
      </c>
      <c r="AF24" s="37" t="e">
        <f>ROUND(#REF!*J24,0)</f>
        <v>#REF!</v>
      </c>
      <c r="AG24" s="37" t="e">
        <f>ROUND(#REF!*K24,0)</f>
        <v>#REF!</v>
      </c>
      <c r="AH24" s="37" t="e">
        <f t="shared" si="20"/>
        <v>#REF!</v>
      </c>
      <c r="AI24" s="38" t="e">
        <f t="shared" si="21"/>
        <v>#REF!</v>
      </c>
      <c r="AJ24" s="39" t="e">
        <f t="shared" si="23"/>
        <v>#REF!</v>
      </c>
    </row>
    <row r="25" spans="1:36" ht="30" customHeight="1" thickBot="1">
      <c r="A25" s="40" t="s">
        <v>33</v>
      </c>
      <c r="B25" s="122">
        <v>345</v>
      </c>
      <c r="C25" s="126">
        <v>464</v>
      </c>
      <c r="D25" s="124">
        <v>608</v>
      </c>
      <c r="E25" s="124">
        <v>534</v>
      </c>
      <c r="F25" s="125">
        <v>908</v>
      </c>
      <c r="G25" s="126">
        <v>231</v>
      </c>
      <c r="H25" s="126">
        <v>68</v>
      </c>
      <c r="I25" s="126">
        <v>36</v>
      </c>
      <c r="J25" s="126">
        <v>19</v>
      </c>
      <c r="K25" s="148"/>
      <c r="L25" s="127">
        <f t="shared" si="0"/>
        <v>3213</v>
      </c>
      <c r="M25" s="128">
        <f t="shared" si="11"/>
        <v>10.738</v>
      </c>
      <c r="N25" s="129">
        <f t="shared" si="12"/>
        <v>14.441000000000001</v>
      </c>
      <c r="O25" s="129">
        <f t="shared" si="13"/>
        <v>18.922999999999998</v>
      </c>
      <c r="P25" s="129">
        <f t="shared" si="14"/>
        <v>16.62</v>
      </c>
      <c r="Q25" s="130">
        <f t="shared" si="15"/>
        <v>28.26</v>
      </c>
      <c r="R25" s="129">
        <f t="shared" si="16"/>
        <v>7.19</v>
      </c>
      <c r="S25" s="129">
        <f t="shared" si="17"/>
        <v>2.1160000000000001</v>
      </c>
      <c r="T25" s="129">
        <f t="shared" si="18"/>
        <v>1.1200000000000001</v>
      </c>
      <c r="U25" s="129">
        <f t="shared" si="24"/>
        <v>0.59099999999999997</v>
      </c>
      <c r="V25" s="149" t="str">
        <f t="shared" si="22"/>
        <v xml:space="preserve"> </v>
      </c>
      <c r="X25" s="37" t="e">
        <f>ROUND(#REF!*B25,0)</f>
        <v>#REF!</v>
      </c>
      <c r="Y25" s="37" t="e">
        <f>ROUND(#REF!*C25,0)</f>
        <v>#REF!</v>
      </c>
      <c r="Z25" s="37" t="e">
        <f>ROUND(#REF!*D25,0)</f>
        <v>#REF!</v>
      </c>
      <c r="AA25" s="37" t="e">
        <f>ROUND(#REF!*E25,0)</f>
        <v>#REF!</v>
      </c>
      <c r="AB25" s="37" t="e">
        <f>ROUND(#REF!*F25,0)</f>
        <v>#REF!</v>
      </c>
      <c r="AC25" s="37" t="e">
        <f>ROUND(#REF!*G25,0)</f>
        <v>#REF!</v>
      </c>
      <c r="AD25" s="37" t="e">
        <f>ROUND(#REF!*H25,0)</f>
        <v>#REF!</v>
      </c>
      <c r="AE25" s="37" t="e">
        <f>ROUND(#REF!*I25,0)</f>
        <v>#REF!</v>
      </c>
      <c r="AF25" s="37" t="e">
        <f>ROUND(#REF!*J25,0)</f>
        <v>#REF!</v>
      </c>
      <c r="AG25" s="37" t="e">
        <f>ROUND(#REF!*K25,0)</f>
        <v>#REF!</v>
      </c>
      <c r="AH25" s="37" t="e">
        <f t="shared" si="20"/>
        <v>#REF!</v>
      </c>
      <c r="AI25" s="38" t="e">
        <f t="shared" si="21"/>
        <v>#REF!</v>
      </c>
      <c r="AJ25" s="39" t="e">
        <f t="shared" si="23"/>
        <v>#REF!</v>
      </c>
    </row>
    <row r="26" spans="1:36" ht="30" customHeight="1">
      <c r="A26" s="34" t="s">
        <v>34</v>
      </c>
      <c r="B26" s="132">
        <v>283</v>
      </c>
      <c r="C26" s="133">
        <v>413</v>
      </c>
      <c r="D26" s="105">
        <v>519</v>
      </c>
      <c r="E26" s="105">
        <v>680</v>
      </c>
      <c r="F26" s="136">
        <v>468</v>
      </c>
      <c r="G26" s="134">
        <v>833</v>
      </c>
      <c r="H26" s="134">
        <v>89</v>
      </c>
      <c r="I26" s="134">
        <v>53</v>
      </c>
      <c r="J26" s="134">
        <v>23</v>
      </c>
      <c r="K26" s="150"/>
      <c r="L26" s="138">
        <f t="shared" si="0"/>
        <v>3361</v>
      </c>
      <c r="M26" s="117">
        <f t="shared" si="11"/>
        <v>8.42</v>
      </c>
      <c r="N26" s="107">
        <f t="shared" si="12"/>
        <v>12.288</v>
      </c>
      <c r="O26" s="107">
        <f t="shared" si="13"/>
        <v>15.442</v>
      </c>
      <c r="P26" s="151">
        <f t="shared" si="14"/>
        <v>20.231999999999999</v>
      </c>
      <c r="Q26" s="108">
        <f t="shared" si="15"/>
        <v>13.923999999999999</v>
      </c>
      <c r="R26" s="107">
        <f t="shared" si="16"/>
        <v>24.783999999999999</v>
      </c>
      <c r="S26" s="107">
        <f t="shared" si="17"/>
        <v>2.6480000000000001</v>
      </c>
      <c r="T26" s="107">
        <f t="shared" si="18"/>
        <v>1.577</v>
      </c>
      <c r="U26" s="107">
        <f t="shared" si="24"/>
        <v>0.68400000000000005</v>
      </c>
      <c r="V26" s="152" t="str">
        <f t="shared" si="22"/>
        <v xml:space="preserve"> </v>
      </c>
      <c r="X26" s="37" t="e">
        <f>ROUND(#REF!*B26,0)</f>
        <v>#REF!</v>
      </c>
      <c r="Y26" s="37" t="e">
        <f>ROUND(#REF!*C26,0)</f>
        <v>#REF!</v>
      </c>
      <c r="Z26" s="37" t="e">
        <f>ROUND(#REF!*D26,0)</f>
        <v>#REF!</v>
      </c>
      <c r="AA26" s="37" t="e">
        <f>ROUND(#REF!*E26,0)</f>
        <v>#REF!</v>
      </c>
      <c r="AB26" s="37" t="e">
        <f>ROUND(#REF!*F26,0)</f>
        <v>#REF!</v>
      </c>
      <c r="AC26" s="37" t="e">
        <f>ROUND(#REF!*G26,0)</f>
        <v>#REF!</v>
      </c>
      <c r="AD26" s="37" t="e">
        <f>ROUND(#REF!*H26,0)</f>
        <v>#REF!</v>
      </c>
      <c r="AE26" s="37" t="e">
        <f>ROUND(#REF!*I26,0)</f>
        <v>#REF!</v>
      </c>
      <c r="AF26" s="37" t="e">
        <f>ROUND(#REF!*J26,0)</f>
        <v>#REF!</v>
      </c>
      <c r="AG26" s="37" t="e">
        <f>ROUND(#REF!*K26,0)</f>
        <v>#REF!</v>
      </c>
      <c r="AH26" s="37" t="e">
        <f t="shared" si="20"/>
        <v>#REF!</v>
      </c>
      <c r="AI26" s="38" t="e">
        <f t="shared" si="21"/>
        <v>#REF!</v>
      </c>
      <c r="AJ26" s="39" t="e">
        <f t="shared" si="23"/>
        <v>#REF!</v>
      </c>
    </row>
    <row r="27" spans="1:36" ht="30" customHeight="1">
      <c r="A27" s="36" t="s">
        <v>35</v>
      </c>
      <c r="B27" s="110">
        <v>493</v>
      </c>
      <c r="C27" s="111">
        <v>930</v>
      </c>
      <c r="D27" s="113">
        <v>583</v>
      </c>
      <c r="E27" s="113">
        <v>1673</v>
      </c>
      <c r="F27" s="114">
        <v>909</v>
      </c>
      <c r="G27" s="112">
        <v>428</v>
      </c>
      <c r="H27" s="112">
        <v>236</v>
      </c>
      <c r="I27" s="112">
        <v>50</v>
      </c>
      <c r="J27" s="112">
        <v>25</v>
      </c>
      <c r="K27" s="115"/>
      <c r="L27" s="116">
        <f t="shared" si="0"/>
        <v>5327</v>
      </c>
      <c r="M27" s="117">
        <f t="shared" si="11"/>
        <v>9.2550000000000008</v>
      </c>
      <c r="N27" s="118">
        <f t="shared" si="12"/>
        <v>17.457999999999998</v>
      </c>
      <c r="O27" s="118">
        <f t="shared" si="13"/>
        <v>10.944000000000001</v>
      </c>
      <c r="P27" s="118">
        <f t="shared" si="14"/>
        <v>31.405999999999999</v>
      </c>
      <c r="Q27" s="119">
        <f t="shared" si="15"/>
        <v>17.064</v>
      </c>
      <c r="R27" s="118">
        <f t="shared" si="16"/>
        <v>8.0350000000000001</v>
      </c>
      <c r="S27" s="118">
        <f t="shared" si="17"/>
        <v>4.43</v>
      </c>
      <c r="T27" s="118">
        <f t="shared" si="18"/>
        <v>0.93899999999999995</v>
      </c>
      <c r="U27" s="118">
        <f t="shared" si="24"/>
        <v>0.46899999999999997</v>
      </c>
      <c r="V27" s="120" t="str">
        <f t="shared" si="22"/>
        <v xml:space="preserve"> </v>
      </c>
      <c r="X27" s="37" t="e">
        <f>ROUND(#REF!*B27,0)</f>
        <v>#REF!</v>
      </c>
      <c r="Y27" s="37" t="e">
        <f>ROUND(#REF!*C27,0)</f>
        <v>#REF!</v>
      </c>
      <c r="Z27" s="37" t="e">
        <f>ROUND(#REF!*D27,0)</f>
        <v>#REF!</v>
      </c>
      <c r="AA27" s="37" t="e">
        <f>ROUND(#REF!*E27,0)</f>
        <v>#REF!</v>
      </c>
      <c r="AB27" s="37" t="e">
        <f>ROUND(#REF!*F27,0)</f>
        <v>#REF!</v>
      </c>
      <c r="AC27" s="37" t="e">
        <f>ROUND(#REF!*G27,0)</f>
        <v>#REF!</v>
      </c>
      <c r="AD27" s="37" t="e">
        <f>ROUND(#REF!*H27,0)</f>
        <v>#REF!</v>
      </c>
      <c r="AE27" s="37" t="e">
        <f>ROUND(#REF!*I27,0)</f>
        <v>#REF!</v>
      </c>
      <c r="AF27" s="37" t="e">
        <f>ROUND(#REF!*J27,0)</f>
        <v>#REF!</v>
      </c>
      <c r="AG27" s="37" t="e">
        <f>ROUND(#REF!*K27,0)</f>
        <v>#REF!</v>
      </c>
      <c r="AH27" s="37" t="e">
        <f t="shared" si="20"/>
        <v>#REF!</v>
      </c>
      <c r="AI27" s="38" t="e">
        <f t="shared" si="21"/>
        <v>#REF!</v>
      </c>
      <c r="AJ27" s="39" t="e">
        <f t="shared" si="23"/>
        <v>#REF!</v>
      </c>
    </row>
    <row r="28" spans="1:36" ht="30" customHeight="1">
      <c r="A28" s="36" t="s">
        <v>36</v>
      </c>
      <c r="B28" s="110">
        <v>797</v>
      </c>
      <c r="C28" s="111">
        <v>290</v>
      </c>
      <c r="D28" s="113">
        <v>1780</v>
      </c>
      <c r="E28" s="113">
        <v>632</v>
      </c>
      <c r="F28" s="114">
        <v>630</v>
      </c>
      <c r="G28" s="112">
        <v>591</v>
      </c>
      <c r="H28" s="112">
        <v>52</v>
      </c>
      <c r="I28" s="112">
        <v>53</v>
      </c>
      <c r="J28" s="112">
        <v>25</v>
      </c>
      <c r="K28" s="115"/>
      <c r="L28" s="116">
        <f t="shared" si="0"/>
        <v>4850</v>
      </c>
      <c r="M28" s="117">
        <f t="shared" si="11"/>
        <v>16.433</v>
      </c>
      <c r="N28" s="118">
        <f t="shared" si="12"/>
        <v>5.9790000000000001</v>
      </c>
      <c r="O28" s="118">
        <f t="shared" si="13"/>
        <v>36.701000000000001</v>
      </c>
      <c r="P28" s="118">
        <f t="shared" si="14"/>
        <v>13.031000000000001</v>
      </c>
      <c r="Q28" s="119">
        <f t="shared" si="15"/>
        <v>12.99</v>
      </c>
      <c r="R28" s="118">
        <f t="shared" si="16"/>
        <v>12.186</v>
      </c>
      <c r="S28" s="118">
        <f t="shared" si="17"/>
        <v>1.0720000000000001</v>
      </c>
      <c r="T28" s="118">
        <f t="shared" si="18"/>
        <v>1.093</v>
      </c>
      <c r="U28" s="118">
        <f t="shared" si="24"/>
        <v>0.51500000000000001</v>
      </c>
      <c r="V28" s="120" t="str">
        <f t="shared" si="22"/>
        <v xml:space="preserve"> </v>
      </c>
      <c r="X28" s="37" t="e">
        <f>ROUND(#REF!*B28,0)</f>
        <v>#REF!</v>
      </c>
      <c r="Y28" s="37" t="e">
        <f>ROUND(#REF!*C28,0)</f>
        <v>#REF!</v>
      </c>
      <c r="Z28" s="37" t="e">
        <f>ROUND(#REF!*D28,0)</f>
        <v>#REF!</v>
      </c>
      <c r="AA28" s="37" t="e">
        <f>ROUND(#REF!*E28,0)</f>
        <v>#REF!</v>
      </c>
      <c r="AB28" s="37" t="e">
        <f>ROUND(#REF!*F28,0)</f>
        <v>#REF!</v>
      </c>
      <c r="AC28" s="37" t="e">
        <f>ROUND(#REF!*G28,0)</f>
        <v>#REF!</v>
      </c>
      <c r="AD28" s="37" t="e">
        <f>ROUND(#REF!*H28,0)</f>
        <v>#REF!</v>
      </c>
      <c r="AE28" s="37" t="e">
        <f>ROUND(#REF!*I28,0)</f>
        <v>#REF!</v>
      </c>
      <c r="AF28" s="37" t="e">
        <f>ROUND(#REF!*J28,0)</f>
        <v>#REF!</v>
      </c>
      <c r="AG28" s="37" t="e">
        <f>ROUND(#REF!*K28,0)</f>
        <v>#REF!</v>
      </c>
      <c r="AH28" s="37" t="e">
        <f t="shared" si="20"/>
        <v>#REF!</v>
      </c>
      <c r="AI28" s="38" t="e">
        <f t="shared" si="21"/>
        <v>#REF!</v>
      </c>
      <c r="AJ28" s="39" t="e">
        <f t="shared" si="23"/>
        <v>#REF!</v>
      </c>
    </row>
    <row r="29" spans="1:36" ht="30" customHeight="1">
      <c r="A29" s="36" t="s">
        <v>37</v>
      </c>
      <c r="B29" s="110">
        <v>583</v>
      </c>
      <c r="C29" s="111">
        <v>731</v>
      </c>
      <c r="D29" s="113">
        <v>951</v>
      </c>
      <c r="E29" s="113">
        <v>1789</v>
      </c>
      <c r="F29" s="114">
        <v>1035</v>
      </c>
      <c r="G29" s="112">
        <v>861</v>
      </c>
      <c r="H29" s="112">
        <v>221</v>
      </c>
      <c r="I29" s="112">
        <v>88</v>
      </c>
      <c r="J29" s="112">
        <v>38</v>
      </c>
      <c r="K29" s="112">
        <v>11</v>
      </c>
      <c r="L29" s="116">
        <f t="shared" si="0"/>
        <v>6308</v>
      </c>
      <c r="M29" s="117">
        <f t="shared" si="11"/>
        <v>9.2420000000000009</v>
      </c>
      <c r="N29" s="118">
        <f t="shared" si="12"/>
        <v>11.587999999999999</v>
      </c>
      <c r="O29" s="118">
        <f t="shared" si="13"/>
        <v>15.076000000000001</v>
      </c>
      <c r="P29" s="118">
        <f t="shared" si="14"/>
        <v>28.361000000000001</v>
      </c>
      <c r="Q29" s="119">
        <f t="shared" si="15"/>
        <v>16.408000000000001</v>
      </c>
      <c r="R29" s="118">
        <f t="shared" si="16"/>
        <v>13.648999999999999</v>
      </c>
      <c r="S29" s="118">
        <f t="shared" si="17"/>
        <v>3.5030000000000001</v>
      </c>
      <c r="T29" s="118">
        <f t="shared" si="18"/>
        <v>1.395</v>
      </c>
      <c r="U29" s="118">
        <f t="shared" si="24"/>
        <v>0.60199999999999998</v>
      </c>
      <c r="V29" s="121">
        <f t="shared" si="22"/>
        <v>0.17399999999999999</v>
      </c>
      <c r="X29" s="37" t="e">
        <f>ROUND(#REF!*B29,0)</f>
        <v>#REF!</v>
      </c>
      <c r="Y29" s="37" t="e">
        <f>ROUND(#REF!*C29,0)</f>
        <v>#REF!</v>
      </c>
      <c r="Z29" s="37" t="e">
        <f>ROUND(#REF!*D29,0)</f>
        <v>#REF!</v>
      </c>
      <c r="AA29" s="37" t="e">
        <f>ROUND(#REF!*E29,0)</f>
        <v>#REF!</v>
      </c>
      <c r="AB29" s="37" t="e">
        <f>ROUND(#REF!*F29,0)</f>
        <v>#REF!</v>
      </c>
      <c r="AC29" s="37" t="e">
        <f>ROUND(#REF!*G29,0)</f>
        <v>#REF!</v>
      </c>
      <c r="AD29" s="37" t="e">
        <f>ROUND(#REF!*H29,0)</f>
        <v>#REF!</v>
      </c>
      <c r="AE29" s="37" t="e">
        <f>ROUND(#REF!*I29,0)</f>
        <v>#REF!</v>
      </c>
      <c r="AF29" s="37" t="e">
        <f>ROUND(#REF!*J29,0)</f>
        <v>#REF!</v>
      </c>
      <c r="AG29" s="37" t="e">
        <f>ROUND(#REF!*K29,0)</f>
        <v>#REF!</v>
      </c>
      <c r="AH29" s="37" t="e">
        <f t="shared" si="20"/>
        <v>#REF!</v>
      </c>
      <c r="AI29" s="38" t="e">
        <f t="shared" si="21"/>
        <v>#REF!</v>
      </c>
      <c r="AJ29" s="39" t="e">
        <f t="shared" si="23"/>
        <v>#REF!</v>
      </c>
    </row>
    <row r="30" spans="1:36" ht="30" customHeight="1">
      <c r="A30" s="36" t="s">
        <v>38</v>
      </c>
      <c r="B30" s="110">
        <v>1204</v>
      </c>
      <c r="C30" s="111">
        <v>1719</v>
      </c>
      <c r="D30" s="113">
        <v>1369</v>
      </c>
      <c r="E30" s="113">
        <v>1790</v>
      </c>
      <c r="F30" s="114">
        <v>876</v>
      </c>
      <c r="G30" s="112">
        <v>1405</v>
      </c>
      <c r="H30" s="112">
        <v>697</v>
      </c>
      <c r="I30" s="112">
        <v>114</v>
      </c>
      <c r="J30" s="112">
        <v>16</v>
      </c>
      <c r="K30" s="112">
        <v>13</v>
      </c>
      <c r="L30" s="116">
        <f t="shared" si="0"/>
        <v>9203</v>
      </c>
      <c r="M30" s="117">
        <f t="shared" si="11"/>
        <v>13.083</v>
      </c>
      <c r="N30" s="118">
        <f t="shared" si="12"/>
        <v>18.678999999999998</v>
      </c>
      <c r="O30" s="118">
        <f t="shared" si="13"/>
        <v>14.875999999999999</v>
      </c>
      <c r="P30" s="118">
        <f t="shared" si="14"/>
        <v>19.45</v>
      </c>
      <c r="Q30" s="119">
        <f t="shared" si="15"/>
        <v>9.5190000000000001</v>
      </c>
      <c r="R30" s="118">
        <f t="shared" si="16"/>
        <v>15.266999999999999</v>
      </c>
      <c r="S30" s="118">
        <f t="shared" si="17"/>
        <v>7.5739999999999998</v>
      </c>
      <c r="T30" s="118">
        <f t="shared" si="18"/>
        <v>1.2390000000000001</v>
      </c>
      <c r="U30" s="118">
        <f t="shared" si="24"/>
        <v>0.17399999999999999</v>
      </c>
      <c r="V30" s="121">
        <f t="shared" si="22"/>
        <v>0.14099999999999999</v>
      </c>
      <c r="X30" s="37" t="e">
        <f>ROUND(#REF!*B30,0)</f>
        <v>#REF!</v>
      </c>
      <c r="Y30" s="37" t="e">
        <f>ROUND(#REF!*C30,0)</f>
        <v>#REF!</v>
      </c>
      <c r="Z30" s="37" t="e">
        <f>ROUND(#REF!*D30,0)</f>
        <v>#REF!</v>
      </c>
      <c r="AA30" s="37" t="e">
        <f>ROUND(#REF!*E30,0)</f>
        <v>#REF!</v>
      </c>
      <c r="AB30" s="37" t="e">
        <f>ROUND(#REF!*F30,0)</f>
        <v>#REF!</v>
      </c>
      <c r="AC30" s="37" t="e">
        <f>ROUND(#REF!*G30,0)</f>
        <v>#REF!</v>
      </c>
      <c r="AD30" s="37" t="e">
        <f>ROUND(#REF!*H30,0)</f>
        <v>#REF!</v>
      </c>
      <c r="AE30" s="37" t="e">
        <f>ROUND(#REF!*I30,0)</f>
        <v>#REF!</v>
      </c>
      <c r="AF30" s="37" t="e">
        <f>ROUND(#REF!*J30,0)</f>
        <v>#REF!</v>
      </c>
      <c r="AG30" s="37" t="e">
        <f>ROUND(#REF!*K30,0)</f>
        <v>#REF!</v>
      </c>
      <c r="AH30" s="37" t="e">
        <f t="shared" si="20"/>
        <v>#REF!</v>
      </c>
      <c r="AI30" s="38" t="e">
        <f t="shared" si="21"/>
        <v>#REF!</v>
      </c>
      <c r="AJ30" s="39" t="e">
        <f t="shared" si="23"/>
        <v>#REF!</v>
      </c>
    </row>
    <row r="31" spans="1:36" ht="30" customHeight="1" thickBot="1">
      <c r="A31" s="40" t="s">
        <v>39</v>
      </c>
      <c r="B31" s="122">
        <v>322</v>
      </c>
      <c r="C31" s="123">
        <v>475</v>
      </c>
      <c r="D31" s="124">
        <v>824</v>
      </c>
      <c r="E31" s="124">
        <v>1002</v>
      </c>
      <c r="F31" s="125">
        <v>1400</v>
      </c>
      <c r="G31" s="126">
        <v>632</v>
      </c>
      <c r="H31" s="126">
        <v>147</v>
      </c>
      <c r="I31" s="126">
        <v>40</v>
      </c>
      <c r="J31" s="126">
        <v>18</v>
      </c>
      <c r="K31" s="126">
        <v>0</v>
      </c>
      <c r="L31" s="127">
        <f t="shared" si="0"/>
        <v>4860</v>
      </c>
      <c r="M31" s="128">
        <f t="shared" si="11"/>
        <v>6.6260000000000003</v>
      </c>
      <c r="N31" s="129">
        <f t="shared" si="12"/>
        <v>9.7739999999999991</v>
      </c>
      <c r="O31" s="129">
        <f t="shared" si="13"/>
        <v>16.954999999999998</v>
      </c>
      <c r="P31" s="129">
        <f t="shared" si="14"/>
        <v>20.617000000000001</v>
      </c>
      <c r="Q31" s="130">
        <f t="shared" si="15"/>
        <v>28.806999999999999</v>
      </c>
      <c r="R31" s="129">
        <f t="shared" si="16"/>
        <v>13.004</v>
      </c>
      <c r="S31" s="129">
        <f t="shared" si="17"/>
        <v>3.0249999999999999</v>
      </c>
      <c r="T31" s="129">
        <f t="shared" si="18"/>
        <v>0.82299999999999995</v>
      </c>
      <c r="U31" s="129">
        <f t="shared" si="24"/>
        <v>0.37</v>
      </c>
      <c r="V31" s="131">
        <v>0</v>
      </c>
      <c r="X31" s="37" t="e">
        <f>ROUND(#REF!*B31,0)</f>
        <v>#REF!</v>
      </c>
      <c r="Y31" s="37" t="e">
        <f>ROUND(#REF!*C31,0)</f>
        <v>#REF!</v>
      </c>
      <c r="Z31" s="37" t="e">
        <f>ROUND(#REF!*D31,0)</f>
        <v>#REF!</v>
      </c>
      <c r="AA31" s="37" t="e">
        <f>ROUND(#REF!*E31,0)</f>
        <v>#REF!</v>
      </c>
      <c r="AB31" s="37" t="e">
        <f>ROUND(#REF!*F31,0)</f>
        <v>#REF!</v>
      </c>
      <c r="AC31" s="37" t="e">
        <f>ROUND(#REF!*G31,0)</f>
        <v>#REF!</v>
      </c>
      <c r="AD31" s="37" t="e">
        <f>ROUND(#REF!*H31,0)</f>
        <v>#REF!</v>
      </c>
      <c r="AE31" s="37" t="e">
        <f>ROUND(#REF!*I31,0)</f>
        <v>#REF!</v>
      </c>
      <c r="AF31" s="37" t="e">
        <f>ROUND(#REF!*J31,0)</f>
        <v>#REF!</v>
      </c>
      <c r="AG31" s="37" t="e">
        <f>ROUND(#REF!*K31,0)</f>
        <v>#REF!</v>
      </c>
      <c r="AH31" s="37" t="e">
        <f t="shared" si="20"/>
        <v>#REF!</v>
      </c>
      <c r="AI31" s="38" t="e">
        <f t="shared" si="21"/>
        <v>#REF!</v>
      </c>
      <c r="AJ31" s="39" t="e">
        <f t="shared" si="23"/>
        <v>#REF!</v>
      </c>
    </row>
    <row r="32" spans="1:36" ht="30" customHeight="1">
      <c r="A32" s="34" t="s">
        <v>40</v>
      </c>
      <c r="B32" s="175">
        <v>353</v>
      </c>
      <c r="C32" s="174">
        <v>569</v>
      </c>
      <c r="D32" s="173">
        <v>709</v>
      </c>
      <c r="E32" s="173">
        <v>762</v>
      </c>
      <c r="F32" s="172">
        <v>400</v>
      </c>
      <c r="G32" s="176">
        <v>394</v>
      </c>
      <c r="H32" s="176">
        <v>123</v>
      </c>
      <c r="I32" s="176">
        <v>45</v>
      </c>
      <c r="J32" s="176">
        <v>20</v>
      </c>
      <c r="K32" s="150"/>
      <c r="L32" s="138">
        <f t="shared" si="0"/>
        <v>3375</v>
      </c>
      <c r="M32" s="117">
        <f t="shared" si="11"/>
        <v>10.459</v>
      </c>
      <c r="N32" s="107">
        <f t="shared" si="12"/>
        <v>16.859000000000002</v>
      </c>
      <c r="O32" s="107">
        <f t="shared" si="13"/>
        <v>21.007000000000001</v>
      </c>
      <c r="P32" s="107">
        <f t="shared" si="14"/>
        <v>22.577999999999999</v>
      </c>
      <c r="Q32" s="108">
        <f t="shared" si="15"/>
        <v>11.852</v>
      </c>
      <c r="R32" s="107">
        <f t="shared" si="16"/>
        <v>11.673999999999999</v>
      </c>
      <c r="S32" s="107">
        <f t="shared" si="17"/>
        <v>3.6440000000000001</v>
      </c>
      <c r="T32" s="107">
        <f t="shared" si="18"/>
        <v>1.333</v>
      </c>
      <c r="U32" s="107">
        <f t="shared" si="24"/>
        <v>0.59299999999999997</v>
      </c>
      <c r="V32" s="139" t="str">
        <f t="shared" si="22"/>
        <v xml:space="preserve"> </v>
      </c>
      <c r="X32" s="37" t="e">
        <f>ROUND(#REF!*B32,0)</f>
        <v>#REF!</v>
      </c>
      <c r="Y32" s="37" t="e">
        <f>ROUND(#REF!*C32,0)</f>
        <v>#REF!</v>
      </c>
      <c r="Z32" s="37" t="e">
        <f>ROUND(#REF!*D32,0)</f>
        <v>#REF!</v>
      </c>
      <c r="AA32" s="37" t="e">
        <f>ROUND(#REF!*E32,0)</f>
        <v>#REF!</v>
      </c>
      <c r="AB32" s="37" t="e">
        <f>ROUND(#REF!*F32,0)</f>
        <v>#REF!</v>
      </c>
      <c r="AC32" s="37" t="e">
        <f>ROUND(#REF!*G32,0)</f>
        <v>#REF!</v>
      </c>
      <c r="AD32" s="37" t="e">
        <f>ROUND(#REF!*H32,0)</f>
        <v>#REF!</v>
      </c>
      <c r="AE32" s="37" t="e">
        <f>ROUND(#REF!*I32,0)</f>
        <v>#REF!</v>
      </c>
      <c r="AF32" s="37" t="e">
        <f>ROUND(#REF!*J32,0)</f>
        <v>#REF!</v>
      </c>
      <c r="AG32" s="37" t="e">
        <f>ROUND(#REF!*K32,0)</f>
        <v>#REF!</v>
      </c>
      <c r="AH32" s="37" t="e">
        <f t="shared" si="20"/>
        <v>#REF!</v>
      </c>
      <c r="AI32" s="38" t="e">
        <f t="shared" si="21"/>
        <v>#REF!</v>
      </c>
      <c r="AJ32" s="39" t="e">
        <f t="shared" si="23"/>
        <v>#REF!</v>
      </c>
    </row>
    <row r="33" spans="1:36" ht="30" customHeight="1">
      <c r="A33" s="36" t="s">
        <v>41</v>
      </c>
      <c r="B33" s="110">
        <v>588</v>
      </c>
      <c r="C33" s="111">
        <v>789</v>
      </c>
      <c r="D33" s="113">
        <v>824</v>
      </c>
      <c r="E33" s="113">
        <v>1208</v>
      </c>
      <c r="F33" s="114">
        <v>668</v>
      </c>
      <c r="G33" s="112">
        <v>306</v>
      </c>
      <c r="H33" s="112">
        <v>137</v>
      </c>
      <c r="I33" s="112">
        <v>103</v>
      </c>
      <c r="J33" s="112">
        <v>23</v>
      </c>
      <c r="K33" s="112">
        <v>1</v>
      </c>
      <c r="L33" s="116">
        <f t="shared" si="0"/>
        <v>4647</v>
      </c>
      <c r="M33" s="117">
        <f t="shared" si="11"/>
        <v>12.653</v>
      </c>
      <c r="N33" s="118">
        <f t="shared" si="12"/>
        <v>16.978999999999999</v>
      </c>
      <c r="O33" s="118">
        <f t="shared" si="13"/>
        <v>17.731999999999999</v>
      </c>
      <c r="P33" s="118">
        <f t="shared" si="14"/>
        <v>25.995000000000001</v>
      </c>
      <c r="Q33" s="119">
        <f t="shared" si="15"/>
        <v>14.375</v>
      </c>
      <c r="R33" s="118">
        <f t="shared" si="16"/>
        <v>6.585</v>
      </c>
      <c r="S33" s="118">
        <f t="shared" si="17"/>
        <v>2.948</v>
      </c>
      <c r="T33" s="118">
        <f t="shared" si="18"/>
        <v>2.2160000000000002</v>
      </c>
      <c r="U33" s="118">
        <f t="shared" si="24"/>
        <v>0.495</v>
      </c>
      <c r="V33" s="121">
        <f>IF(ROUND(K33/L33*100,3)&gt;0,ROUND(K33/L33*100,3)," ")</f>
        <v>2.1999999999999999E-2</v>
      </c>
      <c r="X33" s="37" t="e">
        <f>ROUND(#REF!*B33,0)</f>
        <v>#REF!</v>
      </c>
      <c r="Y33" s="37" t="e">
        <f>ROUND(#REF!*C33,0)</f>
        <v>#REF!</v>
      </c>
      <c r="Z33" s="37" t="e">
        <f>ROUND(#REF!*D33,0)</f>
        <v>#REF!</v>
      </c>
      <c r="AA33" s="37" t="e">
        <f>ROUND(#REF!*E33,0)</f>
        <v>#REF!</v>
      </c>
      <c r="AB33" s="37" t="e">
        <f>ROUND(#REF!*F33,0)</f>
        <v>#REF!</v>
      </c>
      <c r="AC33" s="37" t="e">
        <f>ROUND(#REF!*G33,0)</f>
        <v>#REF!</v>
      </c>
      <c r="AD33" s="37" t="e">
        <f>ROUND(#REF!*H33,0)</f>
        <v>#REF!</v>
      </c>
      <c r="AE33" s="37" t="e">
        <f>ROUND(#REF!*I33,0)</f>
        <v>#REF!</v>
      </c>
      <c r="AF33" s="37" t="e">
        <f>ROUND(#REF!*J33,0)</f>
        <v>#REF!</v>
      </c>
      <c r="AG33" s="37" t="e">
        <f>ROUND(#REF!*K33,0)</f>
        <v>#REF!</v>
      </c>
      <c r="AH33" s="37" t="e">
        <f t="shared" si="20"/>
        <v>#REF!</v>
      </c>
      <c r="AI33" s="38" t="e">
        <f t="shared" si="21"/>
        <v>#REF!</v>
      </c>
      <c r="AJ33" s="39" t="e">
        <f t="shared" si="23"/>
        <v>#REF!</v>
      </c>
    </row>
    <row r="34" spans="1:36" ht="30" customHeight="1">
      <c r="A34" s="36" t="s">
        <v>42</v>
      </c>
      <c r="B34" s="110">
        <v>2026</v>
      </c>
      <c r="C34" s="111">
        <v>2847</v>
      </c>
      <c r="D34" s="113">
        <v>2706</v>
      </c>
      <c r="E34" s="113">
        <v>1212</v>
      </c>
      <c r="F34" s="114">
        <v>266</v>
      </c>
      <c r="G34" s="112">
        <v>150</v>
      </c>
      <c r="H34" s="112">
        <v>114</v>
      </c>
      <c r="I34" s="112">
        <v>46</v>
      </c>
      <c r="J34" s="145"/>
      <c r="K34" s="115"/>
      <c r="L34" s="116">
        <f t="shared" si="0"/>
        <v>9367</v>
      </c>
      <c r="M34" s="117">
        <f t="shared" si="11"/>
        <v>21.629000000000001</v>
      </c>
      <c r="N34" s="118">
        <f t="shared" si="12"/>
        <v>30.393999999999998</v>
      </c>
      <c r="O34" s="118">
        <f t="shared" si="13"/>
        <v>28.888999999999999</v>
      </c>
      <c r="P34" s="118">
        <f t="shared" si="14"/>
        <v>12.939</v>
      </c>
      <c r="Q34" s="119">
        <f t="shared" si="15"/>
        <v>2.84</v>
      </c>
      <c r="R34" s="118">
        <f t="shared" si="16"/>
        <v>1.601</v>
      </c>
      <c r="S34" s="118">
        <f t="shared" si="17"/>
        <v>1.2170000000000001</v>
      </c>
      <c r="T34" s="118">
        <f t="shared" si="18"/>
        <v>0.49099999999999999</v>
      </c>
      <c r="U34" s="146" t="str">
        <f t="shared" si="24"/>
        <v xml:space="preserve"> </v>
      </c>
      <c r="V34" s="120" t="str">
        <f t="shared" si="22"/>
        <v xml:space="preserve"> </v>
      </c>
      <c r="X34" s="37" t="e">
        <f>ROUND(#REF!*B34,0)</f>
        <v>#REF!</v>
      </c>
      <c r="Y34" s="37" t="e">
        <f>ROUND(#REF!*C34,0)</f>
        <v>#REF!</v>
      </c>
      <c r="Z34" s="37" t="e">
        <f>ROUND(#REF!*D34,0)</f>
        <v>#REF!</v>
      </c>
      <c r="AA34" s="37" t="e">
        <f>ROUND(#REF!*E34,0)</f>
        <v>#REF!</v>
      </c>
      <c r="AB34" s="37" t="e">
        <f>ROUND(#REF!*F34,0)</f>
        <v>#REF!</v>
      </c>
      <c r="AC34" s="37" t="e">
        <f>ROUND(#REF!*G34,0)</f>
        <v>#REF!</v>
      </c>
      <c r="AD34" s="37" t="e">
        <f>ROUND(#REF!*H34,0)</f>
        <v>#REF!</v>
      </c>
      <c r="AE34" s="37" t="e">
        <f>ROUND(#REF!*I34,0)</f>
        <v>#REF!</v>
      </c>
      <c r="AF34" s="37" t="e">
        <f>ROUND(#REF!*J34,0)</f>
        <v>#REF!</v>
      </c>
      <c r="AG34" s="37" t="e">
        <f>ROUND(#REF!*K34,0)</f>
        <v>#REF!</v>
      </c>
      <c r="AH34" s="37" t="e">
        <f t="shared" si="20"/>
        <v>#REF!</v>
      </c>
      <c r="AI34" s="38" t="e">
        <f t="shared" si="21"/>
        <v>#REF!</v>
      </c>
      <c r="AJ34" s="39" t="e">
        <f t="shared" si="23"/>
        <v>#REF!</v>
      </c>
    </row>
    <row r="35" spans="1:36" ht="30" customHeight="1">
      <c r="A35" s="36" t="s">
        <v>43</v>
      </c>
      <c r="B35" s="110">
        <v>829</v>
      </c>
      <c r="C35" s="111">
        <v>747</v>
      </c>
      <c r="D35" s="113">
        <v>610</v>
      </c>
      <c r="E35" s="113">
        <v>2147</v>
      </c>
      <c r="F35" s="114">
        <v>1530</v>
      </c>
      <c r="G35" s="112">
        <v>714</v>
      </c>
      <c r="H35" s="112">
        <v>347</v>
      </c>
      <c r="I35" s="112">
        <v>125</v>
      </c>
      <c r="J35" s="112">
        <v>35</v>
      </c>
      <c r="K35" s="112">
        <v>1</v>
      </c>
      <c r="L35" s="116">
        <f t="shared" si="0"/>
        <v>7085</v>
      </c>
      <c r="M35" s="117">
        <f t="shared" si="11"/>
        <v>11.701000000000001</v>
      </c>
      <c r="N35" s="118">
        <f t="shared" si="12"/>
        <v>10.542999999999999</v>
      </c>
      <c r="O35" s="118">
        <f t="shared" si="13"/>
        <v>8.61</v>
      </c>
      <c r="P35" s="118">
        <f t="shared" si="14"/>
        <v>30.303000000000001</v>
      </c>
      <c r="Q35" s="119">
        <f t="shared" si="15"/>
        <v>21.594999999999999</v>
      </c>
      <c r="R35" s="118">
        <f t="shared" si="16"/>
        <v>10.077999999999999</v>
      </c>
      <c r="S35" s="118">
        <f t="shared" si="17"/>
        <v>4.8979999999999997</v>
      </c>
      <c r="T35" s="118">
        <f t="shared" si="18"/>
        <v>1.764</v>
      </c>
      <c r="U35" s="118">
        <f t="shared" si="24"/>
        <v>0.49399999999999999</v>
      </c>
      <c r="V35" s="121">
        <f>IF(ROUND(K35/L35*100,3)&gt;0,ROUND(K35/L35*100,3)," ")</f>
        <v>1.4E-2</v>
      </c>
      <c r="X35" s="37" t="e">
        <f>ROUND(#REF!*B35,0)</f>
        <v>#REF!</v>
      </c>
      <c r="Y35" s="37" t="e">
        <f>ROUND(#REF!*C35,0)</f>
        <v>#REF!</v>
      </c>
      <c r="Z35" s="37" t="e">
        <f>ROUND(#REF!*D35,0)</f>
        <v>#REF!</v>
      </c>
      <c r="AA35" s="37" t="e">
        <f>ROUND(#REF!*E35,0)</f>
        <v>#REF!</v>
      </c>
      <c r="AB35" s="37" t="e">
        <f>ROUND(#REF!*F35,0)</f>
        <v>#REF!</v>
      </c>
      <c r="AC35" s="37" t="e">
        <f>ROUND(#REF!*G35,0)</f>
        <v>#REF!</v>
      </c>
      <c r="AD35" s="37" t="e">
        <f>ROUND(#REF!*H35,0)</f>
        <v>#REF!</v>
      </c>
      <c r="AE35" s="37" t="e">
        <f>ROUND(#REF!*I35,0)</f>
        <v>#REF!</v>
      </c>
      <c r="AF35" s="37" t="e">
        <f>ROUND(#REF!*J35,0)</f>
        <v>#REF!</v>
      </c>
      <c r="AG35" s="37" t="e">
        <f>ROUND(#REF!*K35,0)</f>
        <v>#REF!</v>
      </c>
      <c r="AH35" s="37" t="e">
        <f t="shared" si="20"/>
        <v>#REF!</v>
      </c>
      <c r="AI35" s="38" t="e">
        <f t="shared" si="21"/>
        <v>#REF!</v>
      </c>
      <c r="AJ35" s="39" t="e">
        <f t="shared" si="23"/>
        <v>#REF!</v>
      </c>
    </row>
    <row r="36" spans="1:36" ht="30" customHeight="1">
      <c r="A36" s="36" t="s">
        <v>44</v>
      </c>
      <c r="B36" s="110">
        <v>354</v>
      </c>
      <c r="C36" s="111">
        <v>444</v>
      </c>
      <c r="D36" s="113">
        <v>685</v>
      </c>
      <c r="E36" s="113">
        <v>1092</v>
      </c>
      <c r="F36" s="114">
        <v>464</v>
      </c>
      <c r="G36" s="112">
        <v>158</v>
      </c>
      <c r="H36" s="112">
        <v>93</v>
      </c>
      <c r="I36" s="112">
        <v>37</v>
      </c>
      <c r="J36" s="112">
        <v>22</v>
      </c>
      <c r="K36" s="115"/>
      <c r="L36" s="116">
        <f t="shared" si="0"/>
        <v>3349</v>
      </c>
      <c r="M36" s="117">
        <f t="shared" si="11"/>
        <v>10.57</v>
      </c>
      <c r="N36" s="118">
        <f t="shared" si="12"/>
        <v>13.257999999999999</v>
      </c>
      <c r="O36" s="118">
        <f t="shared" si="13"/>
        <v>20.454000000000001</v>
      </c>
      <c r="P36" s="118">
        <f t="shared" si="14"/>
        <v>32.606999999999999</v>
      </c>
      <c r="Q36" s="119">
        <f t="shared" si="15"/>
        <v>13.855</v>
      </c>
      <c r="R36" s="118">
        <f t="shared" si="16"/>
        <v>4.718</v>
      </c>
      <c r="S36" s="118">
        <f t="shared" si="17"/>
        <v>2.7770000000000001</v>
      </c>
      <c r="T36" s="118">
        <f t="shared" si="18"/>
        <v>1.105</v>
      </c>
      <c r="U36" s="118">
        <f t="shared" si="24"/>
        <v>0.65700000000000003</v>
      </c>
      <c r="V36" s="120" t="str">
        <f t="shared" si="22"/>
        <v xml:space="preserve"> </v>
      </c>
      <c r="X36" s="37" t="e">
        <f>ROUND(#REF!*B36,0)</f>
        <v>#REF!</v>
      </c>
      <c r="Y36" s="37" t="e">
        <f>ROUND(#REF!*C36,0)</f>
        <v>#REF!</v>
      </c>
      <c r="Z36" s="37" t="e">
        <f>ROUND(#REF!*D36,0)</f>
        <v>#REF!</v>
      </c>
      <c r="AA36" s="37" t="e">
        <f>ROUND(#REF!*E36,0)</f>
        <v>#REF!</v>
      </c>
      <c r="AB36" s="37" t="e">
        <f>ROUND(#REF!*F36,0)</f>
        <v>#REF!</v>
      </c>
      <c r="AC36" s="37" t="e">
        <f>ROUND(#REF!*G36,0)</f>
        <v>#REF!</v>
      </c>
      <c r="AD36" s="37" t="e">
        <f>ROUND(#REF!*H36,0)</f>
        <v>#REF!</v>
      </c>
      <c r="AE36" s="37" t="e">
        <f>ROUND(#REF!*I36,0)</f>
        <v>#REF!</v>
      </c>
      <c r="AF36" s="37" t="e">
        <f>ROUND(#REF!*J36,0)</f>
        <v>#REF!</v>
      </c>
      <c r="AG36" s="37" t="e">
        <f>ROUND(#REF!*K36,0)</f>
        <v>#REF!</v>
      </c>
      <c r="AH36" s="37" t="e">
        <f t="shared" si="20"/>
        <v>#REF!</v>
      </c>
      <c r="AI36" s="38" t="e">
        <f t="shared" si="21"/>
        <v>#REF!</v>
      </c>
      <c r="AJ36" s="39" t="e">
        <f t="shared" si="23"/>
        <v>#REF!</v>
      </c>
    </row>
    <row r="37" spans="1:36" ht="30" customHeight="1" thickBot="1">
      <c r="A37" s="40" t="s">
        <v>45</v>
      </c>
      <c r="B37" s="122">
        <v>360</v>
      </c>
      <c r="C37" s="123">
        <v>329</v>
      </c>
      <c r="D37" s="126">
        <v>814</v>
      </c>
      <c r="E37" s="124">
        <v>912</v>
      </c>
      <c r="F37" s="125">
        <v>1045</v>
      </c>
      <c r="G37" s="126">
        <v>433</v>
      </c>
      <c r="H37" s="126">
        <v>95</v>
      </c>
      <c r="I37" s="126">
        <v>32</v>
      </c>
      <c r="J37" s="126">
        <v>25</v>
      </c>
      <c r="K37" s="148"/>
      <c r="L37" s="127">
        <f t="shared" si="0"/>
        <v>4045</v>
      </c>
      <c r="M37" s="128">
        <f t="shared" si="11"/>
        <v>8.9</v>
      </c>
      <c r="N37" s="129">
        <f t="shared" si="12"/>
        <v>8.1329999999999991</v>
      </c>
      <c r="O37" s="129">
        <f t="shared" si="13"/>
        <v>20.123999999999999</v>
      </c>
      <c r="P37" s="129">
        <f t="shared" si="14"/>
        <v>22.545999999999999</v>
      </c>
      <c r="Q37" s="130">
        <f t="shared" si="15"/>
        <v>25.834</v>
      </c>
      <c r="R37" s="129">
        <f t="shared" si="16"/>
        <v>10.705</v>
      </c>
      <c r="S37" s="129">
        <f t="shared" si="17"/>
        <v>2.3490000000000002</v>
      </c>
      <c r="T37" s="129">
        <f t="shared" si="18"/>
        <v>0.79100000000000004</v>
      </c>
      <c r="U37" s="129">
        <f t="shared" si="24"/>
        <v>0.61799999999999999</v>
      </c>
      <c r="V37" s="149" t="str">
        <f t="shared" si="22"/>
        <v xml:space="preserve"> </v>
      </c>
      <c r="X37" s="37" t="e">
        <f>ROUND(#REF!*B37,0)</f>
        <v>#REF!</v>
      </c>
      <c r="Y37" s="37" t="e">
        <f>ROUND(#REF!*C37,0)</f>
        <v>#REF!</v>
      </c>
      <c r="Z37" s="37" t="e">
        <f>ROUND(#REF!*D37,0)</f>
        <v>#REF!</v>
      </c>
      <c r="AA37" s="37" t="e">
        <f>ROUND(#REF!*E37,0)</f>
        <v>#REF!</v>
      </c>
      <c r="AB37" s="37" t="e">
        <f>ROUND(#REF!*F37,0)</f>
        <v>#REF!</v>
      </c>
      <c r="AC37" s="37" t="e">
        <f>ROUND(#REF!*G37,0)</f>
        <v>#REF!</v>
      </c>
      <c r="AD37" s="37" t="e">
        <f>ROUND(#REF!*H37,0)</f>
        <v>#REF!</v>
      </c>
      <c r="AE37" s="37" t="e">
        <f>ROUND(#REF!*I37,0)</f>
        <v>#REF!</v>
      </c>
      <c r="AF37" s="37" t="e">
        <f>ROUND(#REF!*J37,0)</f>
        <v>#REF!</v>
      </c>
      <c r="AG37" s="37" t="e">
        <f>ROUND(#REF!*K37,0)</f>
        <v>#REF!</v>
      </c>
      <c r="AH37" s="37" t="e">
        <f t="shared" si="20"/>
        <v>#REF!</v>
      </c>
      <c r="AI37" s="38" t="e">
        <f t="shared" si="21"/>
        <v>#REF!</v>
      </c>
      <c r="AJ37" s="39" t="e">
        <f t="shared" si="23"/>
        <v>#REF!</v>
      </c>
    </row>
    <row r="38" spans="1:36" ht="30" customHeight="1">
      <c r="A38" s="34" t="s">
        <v>46</v>
      </c>
      <c r="B38" s="132">
        <v>304</v>
      </c>
      <c r="C38" s="133">
        <v>625</v>
      </c>
      <c r="D38" s="105">
        <v>830</v>
      </c>
      <c r="E38" s="133">
        <v>225</v>
      </c>
      <c r="F38" s="105">
        <v>447</v>
      </c>
      <c r="G38" s="135">
        <v>299</v>
      </c>
      <c r="H38" s="133">
        <v>41</v>
      </c>
      <c r="I38" s="134">
        <v>44</v>
      </c>
      <c r="J38" s="134">
        <v>14</v>
      </c>
      <c r="K38" s="137"/>
      <c r="L38" s="138">
        <f t="shared" si="0"/>
        <v>2829</v>
      </c>
      <c r="M38" s="117">
        <f t="shared" si="11"/>
        <v>10.746</v>
      </c>
      <c r="N38" s="107">
        <f t="shared" si="12"/>
        <v>22.093</v>
      </c>
      <c r="O38" s="107">
        <f t="shared" si="13"/>
        <v>29.338999999999999</v>
      </c>
      <c r="P38" s="107">
        <f t="shared" si="14"/>
        <v>7.9530000000000003</v>
      </c>
      <c r="Q38" s="108">
        <f t="shared" si="15"/>
        <v>15.801</v>
      </c>
      <c r="R38" s="107">
        <f t="shared" si="16"/>
        <v>10.569000000000001</v>
      </c>
      <c r="S38" s="107">
        <f t="shared" si="17"/>
        <v>1.4490000000000001</v>
      </c>
      <c r="T38" s="107">
        <f t="shared" si="18"/>
        <v>1.5549999999999999</v>
      </c>
      <c r="U38" s="107">
        <f t="shared" si="24"/>
        <v>0.495</v>
      </c>
      <c r="V38" s="152" t="str">
        <f t="shared" si="22"/>
        <v xml:space="preserve"> </v>
      </c>
      <c r="X38" s="37" t="e">
        <f>ROUND(#REF!*B38,0)</f>
        <v>#REF!</v>
      </c>
      <c r="Y38" s="37" t="e">
        <f>ROUND(#REF!*C38,0)</f>
        <v>#REF!</v>
      </c>
      <c r="Z38" s="37" t="e">
        <f>ROUND(#REF!*D38,0)</f>
        <v>#REF!</v>
      </c>
      <c r="AA38" s="37" t="e">
        <f>ROUND(#REF!*E38,0)</f>
        <v>#REF!</v>
      </c>
      <c r="AB38" s="37" t="e">
        <f>ROUND(#REF!*F38,0)</f>
        <v>#REF!</v>
      </c>
      <c r="AC38" s="37" t="e">
        <f>ROUND(#REF!*G38,0)</f>
        <v>#REF!</v>
      </c>
      <c r="AD38" s="37" t="e">
        <f>ROUND(#REF!*H38,0)</f>
        <v>#REF!</v>
      </c>
      <c r="AE38" s="37" t="e">
        <f>ROUND(#REF!*I38,0)</f>
        <v>#REF!</v>
      </c>
      <c r="AF38" s="37" t="e">
        <f>ROUND(#REF!*J38,0)</f>
        <v>#REF!</v>
      </c>
      <c r="AG38" s="37" t="e">
        <f>ROUND(#REF!*K38,0)</f>
        <v>#REF!</v>
      </c>
      <c r="AH38" s="37" t="e">
        <f t="shared" si="20"/>
        <v>#REF!</v>
      </c>
      <c r="AI38" s="38" t="e">
        <f t="shared" si="21"/>
        <v>#REF!</v>
      </c>
      <c r="AJ38" s="39" t="e">
        <f t="shared" si="23"/>
        <v>#REF!</v>
      </c>
    </row>
    <row r="39" spans="1:36" ht="30" customHeight="1">
      <c r="A39" s="36" t="s">
        <v>47</v>
      </c>
      <c r="B39" s="110">
        <v>447</v>
      </c>
      <c r="C39" s="111">
        <v>404</v>
      </c>
      <c r="D39" s="113">
        <v>677</v>
      </c>
      <c r="E39" s="113">
        <v>828</v>
      </c>
      <c r="F39" s="114">
        <v>788</v>
      </c>
      <c r="G39" s="113">
        <v>459</v>
      </c>
      <c r="H39" s="111">
        <v>25</v>
      </c>
      <c r="I39" s="112">
        <v>44</v>
      </c>
      <c r="J39" s="112">
        <v>22</v>
      </c>
      <c r="K39" s="115"/>
      <c r="L39" s="116">
        <f t="shared" si="0"/>
        <v>3694</v>
      </c>
      <c r="M39" s="117">
        <f t="shared" si="11"/>
        <v>12.101000000000001</v>
      </c>
      <c r="N39" s="118">
        <f t="shared" si="12"/>
        <v>10.936999999999999</v>
      </c>
      <c r="O39" s="118">
        <f t="shared" si="13"/>
        <v>18.327000000000002</v>
      </c>
      <c r="P39" s="118">
        <f t="shared" si="14"/>
        <v>22.414999999999999</v>
      </c>
      <c r="Q39" s="119">
        <f t="shared" si="15"/>
        <v>21.332000000000001</v>
      </c>
      <c r="R39" s="118">
        <f t="shared" si="16"/>
        <v>12.426</v>
      </c>
      <c r="S39" s="118">
        <f t="shared" si="17"/>
        <v>0.67700000000000005</v>
      </c>
      <c r="T39" s="118">
        <f t="shared" si="18"/>
        <v>1.1910000000000001</v>
      </c>
      <c r="U39" s="118">
        <f t="shared" si="24"/>
        <v>0.59599999999999997</v>
      </c>
      <c r="V39" s="120" t="str">
        <f t="shared" si="22"/>
        <v xml:space="preserve"> </v>
      </c>
      <c r="X39" s="42" t="e">
        <f>ROUND(#REF!*B39,0)</f>
        <v>#REF!</v>
      </c>
      <c r="Y39" s="37" t="e">
        <f>ROUND(#REF!*C39,0)</f>
        <v>#REF!</v>
      </c>
      <c r="Z39" s="37" t="e">
        <f>ROUND(#REF!*D39,0)</f>
        <v>#REF!</v>
      </c>
      <c r="AA39" s="37" t="e">
        <f>ROUND(#REF!*E39,0)</f>
        <v>#REF!</v>
      </c>
      <c r="AB39" s="37" t="e">
        <f>ROUND(#REF!*F39,0)</f>
        <v>#REF!</v>
      </c>
      <c r="AC39" s="37" t="e">
        <f>ROUND(#REF!*G39,0)</f>
        <v>#REF!</v>
      </c>
      <c r="AD39" s="37" t="e">
        <f>ROUND(#REF!*H39,0)</f>
        <v>#REF!</v>
      </c>
      <c r="AE39" s="37" t="e">
        <f>ROUND(#REF!*I39,0)</f>
        <v>#REF!</v>
      </c>
      <c r="AF39" s="37" t="e">
        <f>ROUND(#REF!*J39,0)</f>
        <v>#REF!</v>
      </c>
      <c r="AG39" s="37" t="e">
        <f>ROUND(#REF!*K39,0)</f>
        <v>#REF!</v>
      </c>
      <c r="AH39" s="37" t="e">
        <f t="shared" si="20"/>
        <v>#REF!</v>
      </c>
      <c r="AI39" s="38" t="e">
        <f t="shared" si="21"/>
        <v>#REF!</v>
      </c>
      <c r="AJ39" s="39" t="e">
        <f t="shared" si="23"/>
        <v>#REF!</v>
      </c>
    </row>
    <row r="40" spans="1:36" ht="30" customHeight="1">
      <c r="A40" s="36" t="s">
        <v>48</v>
      </c>
      <c r="B40" s="110">
        <v>601</v>
      </c>
      <c r="C40" s="111">
        <v>364</v>
      </c>
      <c r="D40" s="113">
        <v>1022</v>
      </c>
      <c r="E40" s="113">
        <v>624</v>
      </c>
      <c r="F40" s="114">
        <v>1291</v>
      </c>
      <c r="G40" s="112">
        <v>496</v>
      </c>
      <c r="H40" s="112">
        <v>90</v>
      </c>
      <c r="I40" s="112">
        <v>30</v>
      </c>
      <c r="J40" s="112">
        <v>20</v>
      </c>
      <c r="K40" s="115"/>
      <c r="L40" s="116">
        <f t="shared" si="0"/>
        <v>4538</v>
      </c>
      <c r="M40" s="117">
        <f t="shared" si="11"/>
        <v>13.244</v>
      </c>
      <c r="N40" s="118">
        <f t="shared" si="12"/>
        <v>8.0210000000000008</v>
      </c>
      <c r="O40" s="118">
        <f t="shared" si="13"/>
        <v>22.521000000000001</v>
      </c>
      <c r="P40" s="118">
        <f t="shared" si="14"/>
        <v>13.750999999999999</v>
      </c>
      <c r="Q40" s="119">
        <f t="shared" si="15"/>
        <v>28.449000000000002</v>
      </c>
      <c r="R40" s="118">
        <f t="shared" si="16"/>
        <v>10.93</v>
      </c>
      <c r="S40" s="118">
        <f t="shared" si="17"/>
        <v>1.9830000000000001</v>
      </c>
      <c r="T40" s="118">
        <f t="shared" si="18"/>
        <v>0.66100000000000003</v>
      </c>
      <c r="U40" s="118">
        <f t="shared" si="24"/>
        <v>0.441</v>
      </c>
      <c r="V40" s="120" t="str">
        <f t="shared" si="22"/>
        <v xml:space="preserve"> </v>
      </c>
      <c r="X40" s="37" t="e">
        <f>ROUND(#REF!*B40,0)</f>
        <v>#REF!</v>
      </c>
      <c r="Y40" s="37" t="e">
        <f>ROUND(#REF!*C40,0)</f>
        <v>#REF!</v>
      </c>
      <c r="Z40" s="37" t="e">
        <f>ROUND(#REF!*D40,0)</f>
        <v>#REF!</v>
      </c>
      <c r="AA40" s="37" t="e">
        <f>ROUND(#REF!*E40,0)</f>
        <v>#REF!</v>
      </c>
      <c r="AB40" s="37" t="e">
        <f>ROUND(#REF!*F40,0)</f>
        <v>#REF!</v>
      </c>
      <c r="AC40" s="37" t="e">
        <f>ROUND(#REF!*G40,0)</f>
        <v>#REF!</v>
      </c>
      <c r="AD40" s="37" t="e">
        <f>ROUND(#REF!*H40,0)</f>
        <v>#REF!</v>
      </c>
      <c r="AE40" s="37" t="e">
        <f>ROUND(#REF!*I40,0)</f>
        <v>#REF!</v>
      </c>
      <c r="AF40" s="37" t="e">
        <f>ROUND(#REF!*J40,0)</f>
        <v>#REF!</v>
      </c>
      <c r="AG40" s="37" t="e">
        <f>ROUND(#REF!*K40,0)</f>
        <v>#REF!</v>
      </c>
      <c r="AH40" s="37" t="e">
        <f t="shared" si="20"/>
        <v>#REF!</v>
      </c>
      <c r="AI40" s="38" t="e">
        <f t="shared" si="21"/>
        <v>#REF!</v>
      </c>
      <c r="AJ40" s="39" t="e">
        <f t="shared" si="23"/>
        <v>#REF!</v>
      </c>
    </row>
    <row r="41" spans="1:36" ht="30" customHeight="1">
      <c r="A41" s="36" t="s">
        <v>49</v>
      </c>
      <c r="B41" s="110">
        <v>981</v>
      </c>
      <c r="C41" s="111">
        <v>739</v>
      </c>
      <c r="D41" s="112">
        <v>2596</v>
      </c>
      <c r="E41" s="113">
        <v>638</v>
      </c>
      <c r="F41" s="114">
        <v>225</v>
      </c>
      <c r="G41" s="112">
        <v>61</v>
      </c>
      <c r="H41" s="112">
        <v>13</v>
      </c>
      <c r="I41" s="145"/>
      <c r="J41" s="145"/>
      <c r="K41" s="115"/>
      <c r="L41" s="116">
        <f t="shared" si="0"/>
        <v>5253</v>
      </c>
      <c r="M41" s="117">
        <f t="shared" si="11"/>
        <v>18.675000000000001</v>
      </c>
      <c r="N41" s="118">
        <f t="shared" si="12"/>
        <v>14.068</v>
      </c>
      <c r="O41" s="118">
        <f t="shared" si="13"/>
        <v>49.418999999999997</v>
      </c>
      <c r="P41" s="118">
        <f t="shared" si="14"/>
        <v>12.145</v>
      </c>
      <c r="Q41" s="119">
        <f t="shared" si="15"/>
        <v>4.2830000000000004</v>
      </c>
      <c r="R41" s="118">
        <f t="shared" si="16"/>
        <v>1.161</v>
      </c>
      <c r="S41" s="118">
        <f t="shared" si="17"/>
        <v>0.247</v>
      </c>
      <c r="T41" s="146" t="str">
        <f t="shared" si="18"/>
        <v xml:space="preserve"> </v>
      </c>
      <c r="U41" s="146" t="str">
        <f t="shared" si="24"/>
        <v xml:space="preserve"> </v>
      </c>
      <c r="V41" s="120" t="str">
        <f t="shared" si="22"/>
        <v xml:space="preserve"> </v>
      </c>
      <c r="X41" s="42" t="e">
        <f>ROUND(#REF!*B41,0)</f>
        <v>#REF!</v>
      </c>
      <c r="Y41" s="37" t="e">
        <f>ROUND(#REF!*C41,0)</f>
        <v>#REF!</v>
      </c>
      <c r="Z41" s="37" t="e">
        <f>ROUND(#REF!*D41,0)</f>
        <v>#REF!</v>
      </c>
      <c r="AA41" s="37" t="e">
        <f>ROUND(#REF!*E41,0)</f>
        <v>#REF!</v>
      </c>
      <c r="AB41" s="37" t="e">
        <f>ROUND(#REF!*F41,0)</f>
        <v>#REF!</v>
      </c>
      <c r="AC41" s="37" t="e">
        <f>ROUND(#REF!*G41,0)</f>
        <v>#REF!</v>
      </c>
      <c r="AD41" s="37" t="e">
        <f>ROUND(#REF!*H41,0)</f>
        <v>#REF!</v>
      </c>
      <c r="AE41" s="37" t="e">
        <f>ROUND(#REF!*I41,0)</f>
        <v>#REF!</v>
      </c>
      <c r="AF41" s="37" t="e">
        <f>ROUND(#REF!*J41,0)</f>
        <v>#REF!</v>
      </c>
      <c r="AG41" s="37" t="e">
        <f>ROUND(#REF!*K41,0)</f>
        <v>#REF!</v>
      </c>
      <c r="AH41" s="37" t="e">
        <f t="shared" si="20"/>
        <v>#REF!</v>
      </c>
      <c r="AI41" s="38" t="e">
        <f t="shared" si="21"/>
        <v>#REF!</v>
      </c>
      <c r="AJ41" s="39" t="e">
        <f t="shared" si="23"/>
        <v>#REF!</v>
      </c>
    </row>
    <row r="42" spans="1:36" ht="30" customHeight="1" thickBot="1">
      <c r="A42" s="40" t="s">
        <v>50</v>
      </c>
      <c r="B42" s="122">
        <v>355</v>
      </c>
      <c r="C42" s="123">
        <v>375</v>
      </c>
      <c r="D42" s="126">
        <v>1029</v>
      </c>
      <c r="E42" s="124">
        <v>774</v>
      </c>
      <c r="F42" s="125">
        <v>711</v>
      </c>
      <c r="G42" s="126">
        <v>657</v>
      </c>
      <c r="H42" s="126">
        <v>63</v>
      </c>
      <c r="I42" s="126">
        <v>15</v>
      </c>
      <c r="J42" s="126">
        <v>12</v>
      </c>
      <c r="K42" s="148"/>
      <c r="L42" s="127">
        <f t="shared" si="0"/>
        <v>3991</v>
      </c>
      <c r="M42" s="128">
        <f t="shared" si="11"/>
        <v>8.8949999999999996</v>
      </c>
      <c r="N42" s="129">
        <f t="shared" si="12"/>
        <v>9.3960000000000008</v>
      </c>
      <c r="O42" s="129">
        <f t="shared" si="13"/>
        <v>25.783000000000001</v>
      </c>
      <c r="P42" s="129">
        <f t="shared" si="14"/>
        <v>19.393999999999998</v>
      </c>
      <c r="Q42" s="130">
        <f t="shared" si="15"/>
        <v>17.815000000000001</v>
      </c>
      <c r="R42" s="129">
        <f t="shared" si="16"/>
        <v>16.462</v>
      </c>
      <c r="S42" s="129">
        <f t="shared" si="17"/>
        <v>1.579</v>
      </c>
      <c r="T42" s="129">
        <f t="shared" si="18"/>
        <v>0.376</v>
      </c>
      <c r="U42" s="129">
        <f t="shared" si="24"/>
        <v>0.30099999999999999</v>
      </c>
      <c r="V42" s="149" t="str">
        <f t="shared" si="22"/>
        <v xml:space="preserve"> </v>
      </c>
      <c r="X42" s="42" t="e">
        <f>ROUND(#REF!*B42,0)</f>
        <v>#REF!</v>
      </c>
      <c r="Y42" s="37" t="e">
        <f>ROUND(#REF!*C42,0)</f>
        <v>#REF!</v>
      </c>
      <c r="Z42" s="37" t="e">
        <f>ROUND(#REF!*D42,0)</f>
        <v>#REF!</v>
      </c>
      <c r="AA42" s="37" t="e">
        <f>ROUND(#REF!*E42,0)</f>
        <v>#REF!</v>
      </c>
      <c r="AB42" s="37" t="e">
        <f>ROUND(#REF!*F42,0)</f>
        <v>#REF!</v>
      </c>
      <c r="AC42" s="37" t="e">
        <f>ROUND(#REF!*G42,0)</f>
        <v>#REF!</v>
      </c>
      <c r="AD42" s="37" t="e">
        <f>ROUND(#REF!*H42,0)</f>
        <v>#REF!</v>
      </c>
      <c r="AE42" s="37" t="e">
        <f>ROUND(#REF!*I42,0)</f>
        <v>#REF!</v>
      </c>
      <c r="AF42" s="37" t="e">
        <f>ROUND(#REF!*J42,0)</f>
        <v>#REF!</v>
      </c>
      <c r="AG42" s="37" t="e">
        <f>ROUND(#REF!*K42,0)</f>
        <v>#REF!</v>
      </c>
      <c r="AH42" s="37" t="e">
        <f t="shared" si="20"/>
        <v>#REF!</v>
      </c>
      <c r="AI42" s="38" t="e">
        <f t="shared" si="21"/>
        <v>#REF!</v>
      </c>
      <c r="AJ42" s="39" t="e">
        <f t="shared" si="23"/>
        <v>#REF!</v>
      </c>
    </row>
    <row r="43" spans="1:36" ht="30" customHeight="1">
      <c r="A43" s="34" t="s">
        <v>51</v>
      </c>
      <c r="B43" s="132">
        <v>443</v>
      </c>
      <c r="C43" s="133">
        <v>347</v>
      </c>
      <c r="D43" s="134">
        <v>682</v>
      </c>
      <c r="E43" s="105">
        <v>813</v>
      </c>
      <c r="F43" s="136">
        <v>539</v>
      </c>
      <c r="G43" s="134">
        <v>446</v>
      </c>
      <c r="H43" s="134">
        <v>88</v>
      </c>
      <c r="I43" s="134">
        <v>30</v>
      </c>
      <c r="J43" s="134">
        <v>16</v>
      </c>
      <c r="K43" s="150"/>
      <c r="L43" s="138">
        <f t="shared" si="0"/>
        <v>3404</v>
      </c>
      <c r="M43" s="117">
        <f t="shared" si="11"/>
        <v>13.013999999999999</v>
      </c>
      <c r="N43" s="107">
        <f t="shared" si="12"/>
        <v>10.194000000000001</v>
      </c>
      <c r="O43" s="107">
        <f t="shared" si="13"/>
        <v>20.035</v>
      </c>
      <c r="P43" s="107">
        <f t="shared" si="14"/>
        <v>23.884</v>
      </c>
      <c r="Q43" s="108">
        <f t="shared" si="15"/>
        <v>15.834</v>
      </c>
      <c r="R43" s="107">
        <f t="shared" si="16"/>
        <v>13.102</v>
      </c>
      <c r="S43" s="107">
        <f t="shared" si="17"/>
        <v>2.585</v>
      </c>
      <c r="T43" s="107">
        <f t="shared" si="18"/>
        <v>0.88100000000000001</v>
      </c>
      <c r="U43" s="107">
        <f t="shared" si="24"/>
        <v>0.47</v>
      </c>
      <c r="V43" s="152" t="str">
        <f t="shared" si="22"/>
        <v xml:space="preserve"> </v>
      </c>
      <c r="X43" s="42" t="e">
        <f>ROUND(#REF!*B43,0)</f>
        <v>#REF!</v>
      </c>
      <c r="Y43" s="37" t="e">
        <f>ROUND(#REF!*C43,0)</f>
        <v>#REF!</v>
      </c>
      <c r="Z43" s="37" t="e">
        <f>ROUND(#REF!*D43,0)</f>
        <v>#REF!</v>
      </c>
      <c r="AA43" s="37" t="e">
        <f>ROUND(#REF!*E43,0)</f>
        <v>#REF!</v>
      </c>
      <c r="AB43" s="37" t="e">
        <f>ROUND(#REF!*F43,0)</f>
        <v>#REF!</v>
      </c>
      <c r="AC43" s="37" t="e">
        <f>ROUND(#REF!*G43,0)</f>
        <v>#REF!</v>
      </c>
      <c r="AD43" s="37" t="e">
        <f>ROUND(#REF!*H43,0)</f>
        <v>#REF!</v>
      </c>
      <c r="AE43" s="37" t="e">
        <f>ROUND(#REF!*I43,0)</f>
        <v>#REF!</v>
      </c>
      <c r="AF43" s="37" t="e">
        <f>ROUND(#REF!*J43,0)</f>
        <v>#REF!</v>
      </c>
      <c r="AG43" s="37" t="e">
        <f>ROUND(#REF!*K43,0)</f>
        <v>#REF!</v>
      </c>
      <c r="AH43" s="37" t="e">
        <f t="shared" si="20"/>
        <v>#REF!</v>
      </c>
      <c r="AI43" s="38" t="e">
        <f t="shared" si="21"/>
        <v>#REF!</v>
      </c>
      <c r="AJ43" s="39" t="e">
        <f t="shared" si="23"/>
        <v>#REF!</v>
      </c>
    </row>
    <row r="44" spans="1:36" ht="30" customHeight="1">
      <c r="A44" s="36" t="s">
        <v>52</v>
      </c>
      <c r="B44" s="110">
        <v>465</v>
      </c>
      <c r="C44" s="111">
        <v>301</v>
      </c>
      <c r="D44" s="112">
        <v>684</v>
      </c>
      <c r="E44" s="113">
        <v>783</v>
      </c>
      <c r="F44" s="114">
        <v>664</v>
      </c>
      <c r="G44" s="112">
        <v>143</v>
      </c>
      <c r="H44" s="112">
        <v>110</v>
      </c>
      <c r="I44" s="112">
        <v>35</v>
      </c>
      <c r="J44" s="112">
        <v>22</v>
      </c>
      <c r="K44" s="115"/>
      <c r="L44" s="116">
        <f t="shared" si="0"/>
        <v>3207</v>
      </c>
      <c r="M44" s="117">
        <f t="shared" si="11"/>
        <v>14.5</v>
      </c>
      <c r="N44" s="118">
        <f t="shared" si="12"/>
        <v>9.3859999999999992</v>
      </c>
      <c r="O44" s="118">
        <f t="shared" si="13"/>
        <v>21.327999999999999</v>
      </c>
      <c r="P44" s="118">
        <f t="shared" si="14"/>
        <v>24.414999999999999</v>
      </c>
      <c r="Q44" s="119">
        <f t="shared" si="15"/>
        <v>20.704999999999998</v>
      </c>
      <c r="R44" s="118">
        <f t="shared" si="16"/>
        <v>4.4589999999999996</v>
      </c>
      <c r="S44" s="118">
        <f t="shared" si="17"/>
        <v>3.43</v>
      </c>
      <c r="T44" s="118">
        <f t="shared" si="18"/>
        <v>1.091</v>
      </c>
      <c r="U44" s="118">
        <f t="shared" si="24"/>
        <v>0.68600000000000005</v>
      </c>
      <c r="V44" s="120" t="str">
        <f t="shared" si="22"/>
        <v xml:space="preserve"> </v>
      </c>
      <c r="X44" s="42" t="e">
        <f>ROUND(#REF!*B44,0)</f>
        <v>#REF!</v>
      </c>
      <c r="Y44" s="37" t="e">
        <f>ROUND(#REF!*C44,0)</f>
        <v>#REF!</v>
      </c>
      <c r="Z44" s="37" t="e">
        <f>ROUND(#REF!*D44,0)</f>
        <v>#REF!</v>
      </c>
      <c r="AA44" s="37" t="e">
        <f>ROUND(#REF!*E44,0)</f>
        <v>#REF!</v>
      </c>
      <c r="AB44" s="37" t="e">
        <f>ROUND(#REF!*F44,0)</f>
        <v>#REF!</v>
      </c>
      <c r="AC44" s="37" t="e">
        <f>ROUND(#REF!*G44,0)</f>
        <v>#REF!</v>
      </c>
      <c r="AD44" s="37" t="e">
        <f>ROUND(#REF!*H44,0)</f>
        <v>#REF!</v>
      </c>
      <c r="AE44" s="37" t="e">
        <f>ROUND(#REF!*I44,0)</f>
        <v>#REF!</v>
      </c>
      <c r="AF44" s="37" t="e">
        <f>ROUND(#REF!*J44,0)</f>
        <v>#REF!</v>
      </c>
      <c r="AG44" s="37" t="e">
        <f>ROUND(#REF!*K44,0)</f>
        <v>#REF!</v>
      </c>
      <c r="AH44" s="37" t="e">
        <f t="shared" si="20"/>
        <v>#REF!</v>
      </c>
      <c r="AI44" s="38" t="e">
        <f t="shared" si="21"/>
        <v>#REF!</v>
      </c>
      <c r="AJ44" s="39" t="e">
        <f t="shared" si="23"/>
        <v>#REF!</v>
      </c>
    </row>
    <row r="45" spans="1:36" ht="30" customHeight="1">
      <c r="A45" s="36" t="s">
        <v>53</v>
      </c>
      <c r="B45" s="110">
        <v>436</v>
      </c>
      <c r="C45" s="111">
        <v>457</v>
      </c>
      <c r="D45" s="113">
        <v>517</v>
      </c>
      <c r="E45" s="113">
        <v>1553</v>
      </c>
      <c r="F45" s="114">
        <v>571</v>
      </c>
      <c r="G45" s="112">
        <v>164</v>
      </c>
      <c r="H45" s="112">
        <v>115</v>
      </c>
      <c r="I45" s="112">
        <v>59</v>
      </c>
      <c r="J45" s="112">
        <v>18</v>
      </c>
      <c r="K45" s="115"/>
      <c r="L45" s="116">
        <f t="shared" si="0"/>
        <v>3890</v>
      </c>
      <c r="M45" s="117">
        <f t="shared" si="11"/>
        <v>11.208</v>
      </c>
      <c r="N45" s="118">
        <f t="shared" si="12"/>
        <v>11.747999999999999</v>
      </c>
      <c r="O45" s="118">
        <f t="shared" si="13"/>
        <v>13.29</v>
      </c>
      <c r="P45" s="118">
        <f t="shared" si="14"/>
        <v>39.923000000000002</v>
      </c>
      <c r="Q45" s="119">
        <f t="shared" si="15"/>
        <v>14.679</v>
      </c>
      <c r="R45" s="118">
        <f t="shared" si="16"/>
        <v>4.2160000000000002</v>
      </c>
      <c r="S45" s="118">
        <f t="shared" si="17"/>
        <v>2.956</v>
      </c>
      <c r="T45" s="118">
        <f t="shared" si="18"/>
        <v>1.5169999999999999</v>
      </c>
      <c r="U45" s="118">
        <f t="shared" si="24"/>
        <v>0.46300000000000002</v>
      </c>
      <c r="V45" s="120" t="str">
        <f t="shared" si="22"/>
        <v xml:space="preserve"> </v>
      </c>
      <c r="X45" s="37" t="e">
        <f>ROUND(#REF!*B45,0)</f>
        <v>#REF!</v>
      </c>
      <c r="Y45" s="37" t="e">
        <f>ROUND(#REF!*C45,0)</f>
        <v>#REF!</v>
      </c>
      <c r="Z45" s="37" t="e">
        <f>ROUND(#REF!*D45,0)</f>
        <v>#REF!</v>
      </c>
      <c r="AA45" s="37" t="e">
        <f>ROUND(#REF!*E45,0)</f>
        <v>#REF!</v>
      </c>
      <c r="AB45" s="37" t="e">
        <f>ROUND(#REF!*F45,0)</f>
        <v>#REF!</v>
      </c>
      <c r="AC45" s="37" t="e">
        <f>ROUND(#REF!*G45,0)</f>
        <v>#REF!</v>
      </c>
      <c r="AD45" s="37" t="e">
        <f>ROUND(#REF!*H45,0)</f>
        <v>#REF!</v>
      </c>
      <c r="AE45" s="37" t="e">
        <f>ROUND(#REF!*I45,0)</f>
        <v>#REF!</v>
      </c>
      <c r="AF45" s="37" t="e">
        <f>ROUND(#REF!*J45,0)</f>
        <v>#REF!</v>
      </c>
      <c r="AG45" s="37" t="e">
        <f>ROUND(#REF!*K45,0)</f>
        <v>#REF!</v>
      </c>
      <c r="AH45" s="37" t="e">
        <f t="shared" si="20"/>
        <v>#REF!</v>
      </c>
      <c r="AI45" s="38" t="e">
        <f t="shared" si="21"/>
        <v>#REF!</v>
      </c>
      <c r="AJ45" s="39" t="e">
        <f t="shared" si="23"/>
        <v>#REF!</v>
      </c>
    </row>
    <row r="46" spans="1:36" ht="30" customHeight="1" thickBot="1">
      <c r="A46" s="40" t="s">
        <v>54</v>
      </c>
      <c r="B46" s="122">
        <v>539</v>
      </c>
      <c r="C46" s="123">
        <v>540</v>
      </c>
      <c r="D46" s="124">
        <v>910</v>
      </c>
      <c r="E46" s="124">
        <v>970</v>
      </c>
      <c r="F46" s="125">
        <v>374</v>
      </c>
      <c r="G46" s="126">
        <v>243</v>
      </c>
      <c r="H46" s="126">
        <v>54</v>
      </c>
      <c r="I46" s="126">
        <v>25</v>
      </c>
      <c r="J46" s="126">
        <v>23</v>
      </c>
      <c r="K46" s="148"/>
      <c r="L46" s="127">
        <f t="shared" si="0"/>
        <v>3678</v>
      </c>
      <c r="M46" s="128">
        <f t="shared" si="11"/>
        <v>14.654999999999999</v>
      </c>
      <c r="N46" s="129">
        <f t="shared" si="12"/>
        <v>14.682</v>
      </c>
      <c r="O46" s="129">
        <f t="shared" si="13"/>
        <v>24.742000000000001</v>
      </c>
      <c r="P46" s="129">
        <f t="shared" si="14"/>
        <v>26.373000000000001</v>
      </c>
      <c r="Q46" s="130">
        <f t="shared" si="15"/>
        <v>10.169</v>
      </c>
      <c r="R46" s="129">
        <f t="shared" si="16"/>
        <v>6.6070000000000002</v>
      </c>
      <c r="S46" s="129">
        <f t="shared" si="17"/>
        <v>1.468</v>
      </c>
      <c r="T46" s="129">
        <f t="shared" si="18"/>
        <v>0.68</v>
      </c>
      <c r="U46" s="129">
        <f t="shared" si="24"/>
        <v>0.625</v>
      </c>
      <c r="V46" s="149" t="str">
        <f t="shared" si="22"/>
        <v xml:space="preserve"> </v>
      </c>
      <c r="X46" s="37" t="e">
        <f>ROUND(#REF!*B46,0)</f>
        <v>#REF!</v>
      </c>
      <c r="Y46" s="37" t="e">
        <f>ROUND(#REF!*C46,0)</f>
        <v>#REF!</v>
      </c>
      <c r="Z46" s="37" t="e">
        <f>ROUND(#REF!*D46,0)</f>
        <v>#REF!</v>
      </c>
      <c r="AA46" s="37" t="e">
        <f>ROUND(#REF!*E46,0)</f>
        <v>#REF!</v>
      </c>
      <c r="AB46" s="37" t="e">
        <f>ROUND(#REF!*F46,0)</f>
        <v>#REF!</v>
      </c>
      <c r="AC46" s="37" t="e">
        <f>ROUND(#REF!*G46,0)</f>
        <v>#REF!</v>
      </c>
      <c r="AD46" s="37" t="e">
        <f>ROUND(#REF!*H46,0)</f>
        <v>#REF!</v>
      </c>
      <c r="AE46" s="37" t="e">
        <f>ROUND(#REF!*I46,0)</f>
        <v>#REF!</v>
      </c>
      <c r="AF46" s="37" t="e">
        <f>ROUND(#REF!*J46,0)</f>
        <v>#REF!</v>
      </c>
      <c r="AG46" s="37" t="e">
        <f>ROUND(#REF!*K46,0)</f>
        <v>#REF!</v>
      </c>
      <c r="AH46" s="37" t="e">
        <f t="shared" si="20"/>
        <v>#REF!</v>
      </c>
      <c r="AI46" s="38" t="e">
        <f t="shared" si="21"/>
        <v>#REF!</v>
      </c>
      <c r="AJ46" s="39" t="e">
        <f t="shared" si="23"/>
        <v>#REF!</v>
      </c>
    </row>
    <row r="47" spans="1:36" ht="30" customHeight="1">
      <c r="A47" s="34" t="s">
        <v>55</v>
      </c>
      <c r="B47" s="132">
        <v>1492</v>
      </c>
      <c r="C47" s="133">
        <v>1464</v>
      </c>
      <c r="D47" s="105">
        <v>1998</v>
      </c>
      <c r="E47" s="105">
        <v>1092</v>
      </c>
      <c r="F47" s="136">
        <v>1134</v>
      </c>
      <c r="G47" s="134">
        <v>411</v>
      </c>
      <c r="H47" s="134">
        <v>57</v>
      </c>
      <c r="I47" s="134">
        <v>10</v>
      </c>
      <c r="J47" s="134">
        <v>7</v>
      </c>
      <c r="K47" s="137"/>
      <c r="L47" s="138">
        <f t="shared" si="0"/>
        <v>7665</v>
      </c>
      <c r="M47" s="117">
        <f>IF(ROUND(B47/L47*100,3)&gt;0,ROUND(B47/L47*100,3)," ")</f>
        <v>19.465</v>
      </c>
      <c r="N47" s="107">
        <f t="shared" si="12"/>
        <v>19.100000000000001</v>
      </c>
      <c r="O47" s="107">
        <f t="shared" si="13"/>
        <v>26.067</v>
      </c>
      <c r="P47" s="107">
        <f t="shared" si="14"/>
        <v>14.247</v>
      </c>
      <c r="Q47" s="108">
        <f t="shared" si="15"/>
        <v>14.795</v>
      </c>
      <c r="R47" s="107">
        <f t="shared" si="16"/>
        <v>5.3620000000000001</v>
      </c>
      <c r="S47" s="107">
        <f t="shared" si="17"/>
        <v>0.74399999999999999</v>
      </c>
      <c r="T47" s="107">
        <f t="shared" si="18"/>
        <v>0.13</v>
      </c>
      <c r="U47" s="107">
        <f t="shared" si="24"/>
        <v>9.0999999999999998E-2</v>
      </c>
      <c r="V47" s="139"/>
      <c r="X47" s="37" t="e">
        <f>ROUND(#REF!*B47,0)</f>
        <v>#REF!</v>
      </c>
      <c r="Y47" s="37" t="e">
        <f>ROUND(#REF!*C47,0)</f>
        <v>#REF!</v>
      </c>
      <c r="Z47" s="37" t="e">
        <f>ROUND(#REF!*D47,0)</f>
        <v>#REF!</v>
      </c>
      <c r="AA47" s="37" t="e">
        <f>ROUND(#REF!*E47,0)</f>
        <v>#REF!</v>
      </c>
      <c r="AB47" s="37" t="e">
        <f>ROUND(#REF!*F47,0)</f>
        <v>#REF!</v>
      </c>
      <c r="AC47" s="37" t="e">
        <f>ROUND(#REF!*G47,0)</f>
        <v>#REF!</v>
      </c>
      <c r="AD47" s="37" t="e">
        <f>ROUND(#REF!*H47,0)</f>
        <v>#REF!</v>
      </c>
      <c r="AE47" s="37" t="e">
        <f>ROUND(#REF!*I47,0)</f>
        <v>#REF!</v>
      </c>
      <c r="AF47" s="37" t="e">
        <f>ROUND(#REF!*J47,0)</f>
        <v>#REF!</v>
      </c>
      <c r="AG47" s="37" t="e">
        <f>ROUND(#REF!*K47,0)</f>
        <v>#REF!</v>
      </c>
      <c r="AH47" s="37" t="e">
        <f t="shared" si="20"/>
        <v>#REF!</v>
      </c>
      <c r="AI47" s="38" t="e">
        <f t="shared" si="21"/>
        <v>#REF!</v>
      </c>
      <c r="AJ47" s="39" t="e">
        <f t="shared" si="23"/>
        <v>#REF!</v>
      </c>
    </row>
    <row r="48" spans="1:36" ht="30" customHeight="1">
      <c r="A48" s="36" t="s">
        <v>56</v>
      </c>
      <c r="B48" s="110">
        <v>452</v>
      </c>
      <c r="C48" s="111">
        <v>272</v>
      </c>
      <c r="D48" s="113">
        <v>525</v>
      </c>
      <c r="E48" s="113">
        <v>1227</v>
      </c>
      <c r="F48" s="114">
        <v>414</v>
      </c>
      <c r="G48" s="112">
        <v>212</v>
      </c>
      <c r="H48" s="112">
        <v>58</v>
      </c>
      <c r="I48" s="112">
        <v>55</v>
      </c>
      <c r="J48" s="112">
        <v>15</v>
      </c>
      <c r="K48" s="115"/>
      <c r="L48" s="116">
        <f t="shared" si="0"/>
        <v>3230</v>
      </c>
      <c r="M48" s="117">
        <f t="shared" si="11"/>
        <v>13.994</v>
      </c>
      <c r="N48" s="118">
        <f t="shared" si="12"/>
        <v>8.4209999999999994</v>
      </c>
      <c r="O48" s="118">
        <f t="shared" si="13"/>
        <v>16.254000000000001</v>
      </c>
      <c r="P48" s="118">
        <f t="shared" si="14"/>
        <v>37.988</v>
      </c>
      <c r="Q48" s="119">
        <f t="shared" si="15"/>
        <v>12.817</v>
      </c>
      <c r="R48" s="118">
        <f t="shared" si="16"/>
        <v>6.5629999999999997</v>
      </c>
      <c r="S48" s="118">
        <f t="shared" si="17"/>
        <v>1.796</v>
      </c>
      <c r="T48" s="118">
        <f t="shared" si="18"/>
        <v>1.7030000000000001</v>
      </c>
      <c r="U48" s="118">
        <f t="shared" si="24"/>
        <v>0.46400000000000002</v>
      </c>
      <c r="V48" s="120" t="str">
        <f t="shared" si="22"/>
        <v xml:space="preserve"> </v>
      </c>
      <c r="W48" s="13"/>
      <c r="X48" s="43" t="e">
        <f>ROUND(#REF!*B48,0)</f>
        <v>#REF!</v>
      </c>
      <c r="Y48" s="43" t="e">
        <f>ROUND(#REF!*C48,0)</f>
        <v>#REF!</v>
      </c>
      <c r="Z48" s="43" t="e">
        <f>ROUND(#REF!*D48,0)</f>
        <v>#REF!</v>
      </c>
      <c r="AA48" s="43" t="e">
        <f>ROUND(#REF!*E48,0)</f>
        <v>#REF!</v>
      </c>
      <c r="AB48" s="43" t="e">
        <f>ROUND(#REF!*F48,0)</f>
        <v>#REF!</v>
      </c>
      <c r="AC48" s="43" t="e">
        <f>ROUND(#REF!*G48,0)</f>
        <v>#REF!</v>
      </c>
      <c r="AD48" s="43" t="e">
        <f>ROUND(#REF!*H48,0)</f>
        <v>#REF!</v>
      </c>
      <c r="AE48" s="43" t="e">
        <f>ROUND(#REF!*I48,0)</f>
        <v>#REF!</v>
      </c>
      <c r="AF48" s="43" t="e">
        <f>ROUND(#REF!*J48,0)</f>
        <v>#REF!</v>
      </c>
      <c r="AG48" s="43" t="e">
        <f>ROUND(#REF!*K48,0)</f>
        <v>#REF!</v>
      </c>
      <c r="AH48" s="43" t="e">
        <f t="shared" si="20"/>
        <v>#REF!</v>
      </c>
      <c r="AI48" s="44" t="e">
        <f t="shared" si="21"/>
        <v>#REF!</v>
      </c>
      <c r="AJ48" s="39" t="e">
        <f t="shared" si="23"/>
        <v>#REF!</v>
      </c>
    </row>
    <row r="49" spans="1:36" ht="30" customHeight="1">
      <c r="A49" s="36" t="s">
        <v>57</v>
      </c>
      <c r="B49" s="110">
        <v>365</v>
      </c>
      <c r="C49" s="111">
        <v>430</v>
      </c>
      <c r="D49" s="113">
        <v>1002</v>
      </c>
      <c r="E49" s="113">
        <v>1101</v>
      </c>
      <c r="F49" s="114">
        <v>792</v>
      </c>
      <c r="G49" s="112">
        <v>297</v>
      </c>
      <c r="H49" s="112">
        <v>67</v>
      </c>
      <c r="I49" s="112">
        <v>21</v>
      </c>
      <c r="J49" s="112">
        <v>14</v>
      </c>
      <c r="K49" s="115"/>
      <c r="L49" s="116">
        <f t="shared" si="0"/>
        <v>4089</v>
      </c>
      <c r="M49" s="117">
        <f t="shared" si="11"/>
        <v>8.9260000000000002</v>
      </c>
      <c r="N49" s="118">
        <f t="shared" si="12"/>
        <v>10.516</v>
      </c>
      <c r="O49" s="118">
        <f t="shared" si="13"/>
        <v>24.504999999999999</v>
      </c>
      <c r="P49" s="118">
        <f t="shared" si="14"/>
        <v>26.925999999999998</v>
      </c>
      <c r="Q49" s="119">
        <f t="shared" si="15"/>
        <v>19.369</v>
      </c>
      <c r="R49" s="118">
        <f t="shared" si="16"/>
        <v>7.2629999999999999</v>
      </c>
      <c r="S49" s="118">
        <f t="shared" si="17"/>
        <v>1.639</v>
      </c>
      <c r="T49" s="118">
        <f t="shared" si="18"/>
        <v>0.51400000000000001</v>
      </c>
      <c r="U49" s="118">
        <f t="shared" si="24"/>
        <v>0.34200000000000003</v>
      </c>
      <c r="V49" s="120" t="str">
        <f t="shared" si="22"/>
        <v xml:space="preserve"> </v>
      </c>
      <c r="X49" s="37" t="e">
        <f>ROUND(#REF!*B49,0)</f>
        <v>#REF!</v>
      </c>
      <c r="Y49" s="37" t="e">
        <f>ROUND(#REF!*C49,0)</f>
        <v>#REF!</v>
      </c>
      <c r="Z49" s="37" t="e">
        <f>ROUND(#REF!*D49,0)</f>
        <v>#REF!</v>
      </c>
      <c r="AA49" s="37" t="e">
        <f>ROUND(#REF!*E49,0)</f>
        <v>#REF!</v>
      </c>
      <c r="AB49" s="37" t="e">
        <f>ROUND(#REF!*F49,0)</f>
        <v>#REF!</v>
      </c>
      <c r="AC49" s="37" t="e">
        <f>ROUND(#REF!*G49,0)</f>
        <v>#REF!</v>
      </c>
      <c r="AD49" s="37" t="e">
        <f>ROUND(#REF!*H49,0)</f>
        <v>#REF!</v>
      </c>
      <c r="AE49" s="37" t="e">
        <f>ROUND(#REF!*I49,0)</f>
        <v>#REF!</v>
      </c>
      <c r="AF49" s="37" t="e">
        <f>ROUND(#REF!*J49,0)</f>
        <v>#REF!</v>
      </c>
      <c r="AG49" s="37" t="e">
        <f>ROUND(#REF!*K49,0)</f>
        <v>#REF!</v>
      </c>
      <c r="AH49" s="37" t="e">
        <f t="shared" si="20"/>
        <v>#REF!</v>
      </c>
      <c r="AI49" s="38" t="e">
        <f t="shared" si="21"/>
        <v>#REF!</v>
      </c>
      <c r="AJ49" s="39" t="e">
        <f t="shared" si="23"/>
        <v>#REF!</v>
      </c>
    </row>
    <row r="50" spans="1:36" ht="30" customHeight="1">
      <c r="A50" s="36" t="s">
        <v>58</v>
      </c>
      <c r="B50" s="110">
        <v>523</v>
      </c>
      <c r="C50" s="111">
        <v>441</v>
      </c>
      <c r="D50" s="113">
        <v>778</v>
      </c>
      <c r="E50" s="113">
        <v>1387</v>
      </c>
      <c r="F50" s="114">
        <v>287</v>
      </c>
      <c r="G50" s="112">
        <v>845</v>
      </c>
      <c r="H50" s="112">
        <v>192</v>
      </c>
      <c r="I50" s="112">
        <v>29</v>
      </c>
      <c r="J50" s="112">
        <v>24</v>
      </c>
      <c r="K50" s="115"/>
      <c r="L50" s="116">
        <f t="shared" si="0"/>
        <v>4506</v>
      </c>
      <c r="M50" s="117">
        <f t="shared" si="11"/>
        <v>11.606999999999999</v>
      </c>
      <c r="N50" s="118">
        <f t="shared" si="12"/>
        <v>9.7870000000000008</v>
      </c>
      <c r="O50" s="118">
        <f t="shared" si="13"/>
        <v>17.265999999999998</v>
      </c>
      <c r="P50" s="118">
        <f t="shared" si="14"/>
        <v>30.780999999999999</v>
      </c>
      <c r="Q50" s="119">
        <f t="shared" si="15"/>
        <v>6.3689999999999998</v>
      </c>
      <c r="R50" s="118">
        <f t="shared" si="16"/>
        <v>18.753</v>
      </c>
      <c r="S50" s="118">
        <f t="shared" si="17"/>
        <v>4.2610000000000001</v>
      </c>
      <c r="T50" s="118">
        <f t="shared" si="18"/>
        <v>0.64400000000000002</v>
      </c>
      <c r="U50" s="118">
        <f t="shared" si="24"/>
        <v>0.53300000000000003</v>
      </c>
      <c r="V50" s="120" t="str">
        <f t="shared" si="22"/>
        <v xml:space="preserve"> </v>
      </c>
      <c r="X50" s="37" t="e">
        <f>ROUND(#REF!*B50,0)</f>
        <v>#REF!</v>
      </c>
      <c r="Y50" s="37" t="e">
        <f>ROUND(#REF!*C50,0)</f>
        <v>#REF!</v>
      </c>
      <c r="Z50" s="37" t="e">
        <f>ROUND(#REF!*D50,0)</f>
        <v>#REF!</v>
      </c>
      <c r="AA50" s="37" t="e">
        <f>ROUND(#REF!*E50,0)</f>
        <v>#REF!</v>
      </c>
      <c r="AB50" s="37" t="e">
        <f>ROUND(#REF!*F50,0)</f>
        <v>#REF!</v>
      </c>
      <c r="AC50" s="37" t="e">
        <f>ROUND(#REF!*G50,0)</f>
        <v>#REF!</v>
      </c>
      <c r="AD50" s="37" t="e">
        <f>ROUND(#REF!*H50,0)</f>
        <v>#REF!</v>
      </c>
      <c r="AE50" s="37" t="e">
        <f>ROUND(#REF!*I50,0)</f>
        <v>#REF!</v>
      </c>
      <c r="AF50" s="37" t="e">
        <f>ROUND(#REF!*J50,0)</f>
        <v>#REF!</v>
      </c>
      <c r="AG50" s="37" t="e">
        <f>ROUND(#REF!*K50,0)</f>
        <v>#REF!</v>
      </c>
      <c r="AH50" s="37" t="e">
        <f t="shared" si="20"/>
        <v>#REF!</v>
      </c>
      <c r="AI50" s="38" t="e">
        <f t="shared" si="21"/>
        <v>#REF!</v>
      </c>
      <c r="AJ50" s="39" t="e">
        <f t="shared" si="23"/>
        <v>#REF!</v>
      </c>
    </row>
    <row r="51" spans="1:36" ht="30" customHeight="1">
      <c r="A51" s="36" t="s">
        <v>59</v>
      </c>
      <c r="B51" s="110">
        <v>310</v>
      </c>
      <c r="C51" s="111">
        <v>533</v>
      </c>
      <c r="D51" s="113">
        <v>620</v>
      </c>
      <c r="E51" s="113">
        <v>1144</v>
      </c>
      <c r="F51" s="114">
        <v>890</v>
      </c>
      <c r="G51" s="112">
        <v>77</v>
      </c>
      <c r="H51" s="112">
        <v>268</v>
      </c>
      <c r="I51" s="112">
        <v>47</v>
      </c>
      <c r="J51" s="112">
        <v>7</v>
      </c>
      <c r="K51" s="115"/>
      <c r="L51" s="116">
        <f t="shared" si="0"/>
        <v>3896</v>
      </c>
      <c r="M51" s="117">
        <f t="shared" si="11"/>
        <v>7.9569999999999999</v>
      </c>
      <c r="N51" s="118">
        <f t="shared" si="12"/>
        <v>13.680999999999999</v>
      </c>
      <c r="O51" s="118">
        <f t="shared" si="13"/>
        <v>15.914</v>
      </c>
      <c r="P51" s="118">
        <f t="shared" si="14"/>
        <v>29.363</v>
      </c>
      <c r="Q51" s="119">
        <f t="shared" si="15"/>
        <v>22.844000000000001</v>
      </c>
      <c r="R51" s="118">
        <f t="shared" si="16"/>
        <v>1.976</v>
      </c>
      <c r="S51" s="118">
        <f t="shared" si="17"/>
        <v>6.8789999999999996</v>
      </c>
      <c r="T51" s="118">
        <f t="shared" si="18"/>
        <v>1.206</v>
      </c>
      <c r="U51" s="118">
        <f t="shared" si="24"/>
        <v>0.18</v>
      </c>
      <c r="V51" s="120" t="str">
        <f t="shared" si="22"/>
        <v xml:space="preserve"> </v>
      </c>
      <c r="X51" s="37" t="e">
        <f>ROUND(#REF!*B51,0)</f>
        <v>#REF!</v>
      </c>
      <c r="Y51" s="37" t="e">
        <f>ROUND(#REF!*C51,0)</f>
        <v>#REF!</v>
      </c>
      <c r="Z51" s="37" t="e">
        <f>ROUND(#REF!*D51,0)</f>
        <v>#REF!</v>
      </c>
      <c r="AA51" s="37" t="e">
        <f>ROUND(#REF!*E51,0)</f>
        <v>#REF!</v>
      </c>
      <c r="AB51" s="37" t="e">
        <f>ROUND(#REF!*F51,0)</f>
        <v>#REF!</v>
      </c>
      <c r="AC51" s="37" t="e">
        <f>ROUND(#REF!*G51,0)</f>
        <v>#REF!</v>
      </c>
      <c r="AD51" s="37" t="e">
        <f>ROUND(#REF!*H51,0)</f>
        <v>#REF!</v>
      </c>
      <c r="AE51" s="37" t="e">
        <f>ROUND(#REF!*I51,0)</f>
        <v>#REF!</v>
      </c>
      <c r="AF51" s="37" t="e">
        <f>ROUND(#REF!*J51,0)</f>
        <v>#REF!</v>
      </c>
      <c r="AG51" s="37" t="e">
        <f>ROUND(#REF!*K51,0)</f>
        <v>#REF!</v>
      </c>
      <c r="AH51" s="37" t="e">
        <f t="shared" si="20"/>
        <v>#REF!</v>
      </c>
      <c r="AI51" s="38" t="e">
        <f t="shared" si="21"/>
        <v>#REF!</v>
      </c>
      <c r="AJ51" s="39" t="e">
        <f t="shared" si="23"/>
        <v>#REF!</v>
      </c>
    </row>
    <row r="52" spans="1:36" ht="30" customHeight="1">
      <c r="A52" s="36" t="s">
        <v>60</v>
      </c>
      <c r="B52" s="110">
        <v>430</v>
      </c>
      <c r="C52" s="111">
        <v>465</v>
      </c>
      <c r="D52" s="113">
        <v>690</v>
      </c>
      <c r="E52" s="113">
        <v>1373</v>
      </c>
      <c r="F52" s="114">
        <v>608</v>
      </c>
      <c r="G52" s="112">
        <v>228</v>
      </c>
      <c r="H52" s="112">
        <v>60</v>
      </c>
      <c r="I52" s="112">
        <v>22</v>
      </c>
      <c r="J52" s="112">
        <v>8</v>
      </c>
      <c r="K52" s="115"/>
      <c r="L52" s="116">
        <f t="shared" si="0"/>
        <v>3884</v>
      </c>
      <c r="M52" s="117">
        <f t="shared" si="11"/>
        <v>11.071</v>
      </c>
      <c r="N52" s="118">
        <f t="shared" si="12"/>
        <v>11.972</v>
      </c>
      <c r="O52" s="118">
        <f t="shared" si="13"/>
        <v>17.765000000000001</v>
      </c>
      <c r="P52" s="118">
        <f t="shared" si="14"/>
        <v>35.35</v>
      </c>
      <c r="Q52" s="119">
        <f t="shared" si="15"/>
        <v>15.654</v>
      </c>
      <c r="R52" s="118">
        <f t="shared" si="16"/>
        <v>5.87</v>
      </c>
      <c r="S52" s="118">
        <f t="shared" si="17"/>
        <v>1.5449999999999999</v>
      </c>
      <c r="T52" s="118">
        <f t="shared" si="18"/>
        <v>0.56599999999999995</v>
      </c>
      <c r="U52" s="118">
        <f t="shared" si="24"/>
        <v>0.20599999999999999</v>
      </c>
      <c r="V52" s="120" t="str">
        <f t="shared" si="22"/>
        <v xml:space="preserve"> </v>
      </c>
      <c r="X52" s="37" t="e">
        <f>ROUND(#REF!*B52,0)</f>
        <v>#REF!</v>
      </c>
      <c r="Y52" s="37" t="e">
        <f>ROUND(#REF!*C52,0)</f>
        <v>#REF!</v>
      </c>
      <c r="Z52" s="37" t="e">
        <f>ROUND(#REF!*D52,0)</f>
        <v>#REF!</v>
      </c>
      <c r="AA52" s="37" t="e">
        <f>ROUND(#REF!*E52,0)</f>
        <v>#REF!</v>
      </c>
      <c r="AB52" s="37" t="e">
        <f>ROUND(#REF!*F52,0)</f>
        <v>#REF!</v>
      </c>
      <c r="AC52" s="37" t="e">
        <f>ROUND(#REF!*G52,0)</f>
        <v>#REF!</v>
      </c>
      <c r="AD52" s="37" t="e">
        <f>ROUND(#REF!*H52,0)</f>
        <v>#REF!</v>
      </c>
      <c r="AE52" s="37" t="e">
        <f>ROUND(#REF!*I52,0)</f>
        <v>#REF!</v>
      </c>
      <c r="AF52" s="37" t="e">
        <f>ROUND(#REF!*J52,0)</f>
        <v>#REF!</v>
      </c>
      <c r="AG52" s="37" t="e">
        <f>ROUND(#REF!*K52,0)</f>
        <v>#REF!</v>
      </c>
      <c r="AH52" s="37" t="e">
        <f t="shared" si="20"/>
        <v>#REF!</v>
      </c>
      <c r="AI52" s="38" t="e">
        <f t="shared" si="21"/>
        <v>#REF!</v>
      </c>
      <c r="AJ52" s="39" t="e">
        <f t="shared" si="23"/>
        <v>#REF!</v>
      </c>
    </row>
    <row r="53" spans="1:36" ht="30" customHeight="1">
      <c r="A53" s="36" t="s">
        <v>61</v>
      </c>
      <c r="B53" s="110">
        <v>511</v>
      </c>
      <c r="C53" s="111">
        <v>547</v>
      </c>
      <c r="D53" s="113">
        <v>1448</v>
      </c>
      <c r="E53" s="113">
        <v>1679</v>
      </c>
      <c r="F53" s="114">
        <v>477</v>
      </c>
      <c r="G53" s="112">
        <v>411</v>
      </c>
      <c r="H53" s="112">
        <v>56</v>
      </c>
      <c r="I53" s="112">
        <v>39</v>
      </c>
      <c r="J53" s="112">
        <v>17</v>
      </c>
      <c r="K53" s="115"/>
      <c r="L53" s="116">
        <f t="shared" si="0"/>
        <v>5185</v>
      </c>
      <c r="M53" s="117">
        <f t="shared" si="11"/>
        <v>9.8550000000000004</v>
      </c>
      <c r="N53" s="118">
        <f t="shared" si="12"/>
        <v>10.55</v>
      </c>
      <c r="O53" s="118">
        <f t="shared" si="13"/>
        <v>27.927</v>
      </c>
      <c r="P53" s="118">
        <f t="shared" si="14"/>
        <v>32.381999999999998</v>
      </c>
      <c r="Q53" s="119">
        <f t="shared" si="15"/>
        <v>9.1999999999999993</v>
      </c>
      <c r="R53" s="118">
        <f t="shared" si="16"/>
        <v>7.9269999999999996</v>
      </c>
      <c r="S53" s="118">
        <f t="shared" si="17"/>
        <v>1.08</v>
      </c>
      <c r="T53" s="118">
        <f t="shared" si="18"/>
        <v>0.752</v>
      </c>
      <c r="U53" s="118">
        <f t="shared" si="24"/>
        <v>0.32800000000000001</v>
      </c>
      <c r="V53" s="120" t="str">
        <f t="shared" si="22"/>
        <v xml:space="preserve"> </v>
      </c>
      <c r="X53" s="37" t="e">
        <f>ROUND(#REF!*B53,0)</f>
        <v>#REF!</v>
      </c>
      <c r="Y53" s="37" t="e">
        <f>ROUND(#REF!*C53,0)</f>
        <v>#REF!</v>
      </c>
      <c r="Z53" s="37" t="e">
        <f>ROUND(#REF!*D53,0)</f>
        <v>#REF!</v>
      </c>
      <c r="AA53" s="37" t="e">
        <f>ROUND(#REF!*E53,0)</f>
        <v>#REF!</v>
      </c>
      <c r="AB53" s="37" t="e">
        <f>ROUND(#REF!*F53,0)</f>
        <v>#REF!</v>
      </c>
      <c r="AC53" s="37" t="e">
        <f>ROUND(#REF!*G53,0)</f>
        <v>#REF!</v>
      </c>
      <c r="AD53" s="37" t="e">
        <f>ROUND(#REF!*H53,0)</f>
        <v>#REF!</v>
      </c>
      <c r="AE53" s="37" t="e">
        <f>ROUND(#REF!*I53,0)</f>
        <v>#REF!</v>
      </c>
      <c r="AF53" s="37" t="e">
        <f>ROUND(#REF!*J53,0)</f>
        <v>#REF!</v>
      </c>
      <c r="AG53" s="37" t="e">
        <f>ROUND(#REF!*K53,0)</f>
        <v>#REF!</v>
      </c>
      <c r="AH53" s="37" t="e">
        <f t="shared" si="20"/>
        <v>#REF!</v>
      </c>
      <c r="AI53" s="38" t="e">
        <f t="shared" si="21"/>
        <v>#REF!</v>
      </c>
      <c r="AJ53" s="39" t="e">
        <f t="shared" si="23"/>
        <v>#REF!</v>
      </c>
    </row>
    <row r="54" spans="1:36" ht="30" customHeight="1" thickBot="1">
      <c r="A54" s="40" t="s">
        <v>62</v>
      </c>
      <c r="B54" s="122">
        <v>613</v>
      </c>
      <c r="C54" s="123">
        <v>1178</v>
      </c>
      <c r="D54" s="124">
        <v>429</v>
      </c>
      <c r="E54" s="124">
        <v>1219</v>
      </c>
      <c r="F54" s="125">
        <v>777</v>
      </c>
      <c r="G54" s="126">
        <v>254</v>
      </c>
      <c r="H54" s="126">
        <v>50</v>
      </c>
      <c r="I54" s="126">
        <v>60</v>
      </c>
      <c r="J54" s="126">
        <v>32</v>
      </c>
      <c r="K54" s="148"/>
      <c r="L54" s="127">
        <f t="shared" si="0"/>
        <v>4612</v>
      </c>
      <c r="M54" s="128">
        <f t="shared" si="11"/>
        <v>13.291</v>
      </c>
      <c r="N54" s="129">
        <f t="shared" si="12"/>
        <v>25.542000000000002</v>
      </c>
      <c r="O54" s="129">
        <f t="shared" si="13"/>
        <v>9.3019999999999996</v>
      </c>
      <c r="P54" s="129">
        <f t="shared" si="14"/>
        <v>26.431000000000001</v>
      </c>
      <c r="Q54" s="130">
        <f t="shared" si="15"/>
        <v>16.847000000000001</v>
      </c>
      <c r="R54" s="129">
        <f t="shared" si="16"/>
        <v>5.5069999999999997</v>
      </c>
      <c r="S54" s="129">
        <f t="shared" si="17"/>
        <v>1.0840000000000001</v>
      </c>
      <c r="T54" s="129">
        <f t="shared" si="18"/>
        <v>1.3009999999999999</v>
      </c>
      <c r="U54" s="129">
        <f t="shared" si="24"/>
        <v>0.69399999999999995</v>
      </c>
      <c r="V54" s="149" t="str">
        <f t="shared" si="22"/>
        <v xml:space="preserve"> </v>
      </c>
      <c r="X54" s="37" t="e">
        <f>ROUND(#REF!*B54,0)</f>
        <v>#REF!</v>
      </c>
      <c r="Y54" s="37" t="e">
        <f>ROUND(#REF!*C54,0)</f>
        <v>#REF!</v>
      </c>
      <c r="Z54" s="37" t="e">
        <f>ROUND(#REF!*D54,0)</f>
        <v>#REF!</v>
      </c>
      <c r="AA54" s="37" t="e">
        <f>ROUND(#REF!*E54,0)</f>
        <v>#REF!</v>
      </c>
      <c r="AB54" s="37" t="e">
        <f>ROUND(#REF!*F54,0)</f>
        <v>#REF!</v>
      </c>
      <c r="AC54" s="37" t="e">
        <f>ROUND(#REF!*G54,0)</f>
        <v>#REF!</v>
      </c>
      <c r="AD54" s="37" t="e">
        <f>ROUND(#REF!*H54,0)</f>
        <v>#REF!</v>
      </c>
      <c r="AE54" s="37" t="e">
        <f>ROUND(#REF!*I54,0)</f>
        <v>#REF!</v>
      </c>
      <c r="AF54" s="37" t="e">
        <f>ROUND(#REF!*J54,0)</f>
        <v>#REF!</v>
      </c>
      <c r="AG54" s="37" t="e">
        <f>ROUND(#REF!*K54,0)</f>
        <v>#REF!</v>
      </c>
      <c r="AH54" s="37" t="e">
        <f t="shared" si="20"/>
        <v>#REF!</v>
      </c>
      <c r="AI54" s="38" t="e">
        <f t="shared" si="21"/>
        <v>#REF!</v>
      </c>
      <c r="AJ54" s="45" t="e">
        <f t="shared" si="23"/>
        <v>#REF!</v>
      </c>
    </row>
    <row r="55" spans="1:36" ht="14.25" customHeight="1" thickBot="1">
      <c r="A55" s="46"/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AG55" s="48">
        <f>SUM(L8:L54)</f>
        <v>256716</v>
      </c>
      <c r="AH55" s="49" t="e">
        <f>SUM(AH8:AH54)</f>
        <v>#REF!</v>
      </c>
      <c r="AI55" s="50" t="e">
        <f>ROUND(AH55/AG55,0)</f>
        <v>#REF!</v>
      </c>
      <c r="AJ55" s="51" t="e">
        <f>ROUND(AI55/$AI$55*100,1)</f>
        <v>#REF!</v>
      </c>
    </row>
    <row r="56" spans="1:36" ht="14.25" customHeight="1">
      <c r="A56" s="1"/>
    </row>
    <row r="57" spans="1:36" ht="40.5" customHeight="1"/>
    <row r="58" spans="1:36" ht="19.5" customHeight="1"/>
    <row r="59" spans="1:36" ht="19.5" customHeight="1"/>
    <row r="60" spans="1:36" ht="19.5" customHeight="1"/>
    <row r="61" spans="1:36" ht="19.5" customHeight="1"/>
    <row r="62" spans="1:36" ht="19.5" customHeight="1"/>
    <row r="63" spans="1:36" ht="19.5" customHeight="1"/>
    <row r="64" spans="1:36" ht="19.5" customHeight="1"/>
    <row r="65" ht="19.5" customHeight="1"/>
    <row r="66" ht="19.5" customHeight="1"/>
    <row r="67" ht="19.5" customHeight="1"/>
    <row r="68" ht="19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</sheetData>
  <mergeCells count="7">
    <mergeCell ref="X4:AH4"/>
    <mergeCell ref="AJ4:AJ5"/>
    <mergeCell ref="S2:T2"/>
    <mergeCell ref="U3:V3"/>
    <mergeCell ref="A4:A5"/>
    <mergeCell ref="B4:L4"/>
    <mergeCell ref="M4:V4"/>
  </mergeCells>
  <phoneticPr fontId="19"/>
  <printOptions horizontalCentered="1"/>
  <pageMargins left="0.19685039370078741" right="0.19685039370078741" top="0.47244094488188981" bottom="0.19685039370078741" header="0.27559055118110237" footer="0.19685039370078741"/>
  <pageSetup paperSize="9" scale="68" orientation="landscape" r:id="rId1"/>
  <headerFooter alignWithMargins="0"/>
  <ignoredErrors>
    <ignoredError sqref="V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ｲ　級別最低・最高号給</vt:lpstr>
      <vt:lpstr>ﾛ　級別職員構成</vt:lpstr>
      <vt:lpstr>'ｲ　級別最低・最高号給'!Print_Area</vt:lpstr>
      <vt:lpstr>'ﾛ　級別職員構成'!Print_Area</vt:lpstr>
      <vt:lpstr>'ｲ　級別最低・最高号給'!Print_Titles</vt:lpstr>
      <vt:lpstr>'ﾛ　級別職員構成'!Print_Titles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剛(907341)</dc:creator>
  <cp:lastModifiedBy>宮内　絵美子(911435)</cp:lastModifiedBy>
  <cp:lastPrinted>2019-12-09T04:44:35Z</cp:lastPrinted>
  <dcterms:created xsi:type="dcterms:W3CDTF">2009-10-02T05:41:47Z</dcterms:created>
  <dcterms:modified xsi:type="dcterms:W3CDTF">2019-12-09T04:44:37Z</dcterms:modified>
</cp:coreProperties>
</file>