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3 財務課 内部文書\02 経理係 内部文書\13庶務\11.決算統計\H30\10 　経営比較分析\4.起案\"/>
    </mc:Choice>
  </mc:AlternateContent>
  <workbookProtection workbookAlgorithmName="SHA-512" workbookHashValue="Vo1EzCbFA+MPCjM6rt6DOjev/g/HMpVn1xUcLBumqwYHIKnkGDVJvZar425oBSMyP5iqRfhFBxNVOEoJ2TBiDg==" workbookSaltValue="Ik5DtstGjI49EUiDNzW5DA==" workbookSpinCount="100000" lockStructure="1"/>
  <bookViews>
    <workbookView xWindow="0" yWindow="0" windowWidth="28800" windowHeight="110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<sst xmlns="http://schemas.openxmlformats.org/spreadsheetml/2006/main" count="223" uniqueCount="110">
  <si>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</si>
  <si>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</si>
  <si>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</si>
  <si>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</si>
  <si>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</si>
  <si>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</si>
  <si>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</si>
  <si>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</si>
  <si>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</si>
  <si>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</si>
  <si>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</si>
  <si>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</si>
  <si>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</si>
  <si>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</si>
  <si>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</si>
  <si>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</si>
  <si>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</si>
  <si>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</si>
  <si>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</si>
  <si>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</si>
  <si>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</si>
  <si>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</si>
  <si>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</si>
  <si>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</si>
  <si>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</si>
  <si>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</si>
  <si>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</si>
  <si>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</si>
  <si>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</si>
  <si>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</si>
  <si>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</si>
  <si>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</si>
  <si>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</si>
  <si>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</si>
  <si>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</si>
  <si>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</si>
  <si>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</si>
  <si>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</si>
  <si>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</si>
  <si>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</si>
  <si>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</si>
  <si>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</si>
  <si>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</si>
  <si>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</si>
  <si>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</si>
  <si>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</si>
  <si>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</si>
  <si>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</si>
  <si>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</si>
  <si>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</si>
  <si>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</si>
  <si>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</si>
  <si>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</si>
  <si>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</si>
  <si>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</si>
  <si>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</si>
  <si>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</si>
  <si>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</si>
  <si>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</si>
  <si>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</si>
  <si>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</si>
  <si>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</si>
  <si>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</si>
  <si>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</si>
  <si>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</si>
  <si>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</si>
  <si>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</si>
  <si>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</si>
  <si>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</si>
  <si>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</si>
  <si>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</si>
  <si>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</si>
  <si>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</si>
  <si>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</si>
  <si>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</si>
  <si>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</si>
  <si>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</si>
  <si>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</si>
  <si>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</si>
  <si>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</si>
  <si>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</si>
  <si>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</si>
  <si>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</si>
  <si>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</si>
  <si>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</si>
  <si>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</si>
  <si>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</si>
  <si>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</si>
  <si>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</si>
  <si>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</si>
  <si>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</si>
  <si>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</si>
  <si>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</si>
  <si>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</si>
  <si>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</si>
  <si>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</si>
  <si>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</si>
  <si>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</si>
  <si>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</si>
  <si>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</si>
  <si>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</si>
  <si>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</si>
  <si>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</si>
  <si>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</si>
  <si>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</si>
  <si>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</si>
  <si>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</si>
  <si>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①有形固定資産減価償却率が類似団体平均値と比べて高くなっているが、これは下水道施設（特に機械・電気設備）の延命化を図っていることによるものと考える。
②管渠老朽化率は類似団体平均値と比べて低くなっているが、本市の場合、昭和40年代から50年代に集中的に下水道の整備を進めており、その際に整備した管路が、今後、標準耐用年数を迎えることから、管渠老朽化率は高くなっていくと見込まれる。
③管渠改善率が類似団体平均値と比べて低くなっているが、今後、施設の老朽化が進んでいく見込みであることから、可能な限り延命化を図りながら、効率的かつ計画的に下水道施設の更新を進める必要があるものと考え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2">
      <t>クラ</t>
    </rPh>
    <rPh sb="24" eb="25">
      <t>タカ</t>
    </rPh>
    <rPh sb="36" eb="39">
      <t>ゲスイドウ</t>
    </rPh>
    <rPh sb="39" eb="41">
      <t>シセツ</t>
    </rPh>
    <rPh sb="42" eb="43">
      <t>トク</t>
    </rPh>
    <rPh sb="44" eb="46">
      <t>キカイ</t>
    </rPh>
    <rPh sb="47" eb="49">
      <t>デンキ</t>
    </rPh>
    <rPh sb="49" eb="51">
      <t>セツビ</t>
    </rPh>
    <rPh sb="53" eb="55">
      <t>エンメイ</t>
    </rPh>
    <rPh sb="55" eb="56">
      <t>カ</t>
    </rPh>
    <rPh sb="57" eb="58">
      <t>ハカ</t>
    </rPh>
    <rPh sb="70" eb="71">
      <t>カンガ</t>
    </rPh>
    <rPh sb="76" eb="78">
      <t>カンキョ</t>
    </rPh>
    <rPh sb="78" eb="81">
      <t>ロウキュウカ</t>
    </rPh>
    <rPh sb="81" eb="82">
      <t>リツ</t>
    </rPh>
    <rPh sb="83" eb="85">
      <t>ルイジ</t>
    </rPh>
    <rPh sb="85" eb="87">
      <t>ダンタイ</t>
    </rPh>
    <rPh sb="87" eb="90">
      <t>ヘイキンチ</t>
    </rPh>
    <rPh sb="91" eb="92">
      <t>クラ</t>
    </rPh>
    <rPh sb="94" eb="95">
      <t>ヒク</t>
    </rPh>
    <rPh sb="103" eb="105">
      <t>ホンシ</t>
    </rPh>
    <rPh sb="106" eb="108">
      <t>バアイ</t>
    </rPh>
    <rPh sb="109" eb="111">
      <t>ショウワ</t>
    </rPh>
    <rPh sb="113" eb="115">
      <t>ネンダイ</t>
    </rPh>
    <rPh sb="119" eb="121">
      <t>ネンダイ</t>
    </rPh>
    <rPh sb="122" eb="124">
      <t>シュウチュウ</t>
    </rPh>
    <rPh sb="124" eb="125">
      <t>テキ</t>
    </rPh>
    <rPh sb="126" eb="129">
      <t>ゲスイドウ</t>
    </rPh>
    <rPh sb="130" eb="132">
      <t>セイビ</t>
    </rPh>
    <rPh sb="133" eb="134">
      <t>スス</t>
    </rPh>
    <rPh sb="141" eb="142">
      <t>サイ</t>
    </rPh>
    <rPh sb="143" eb="145">
      <t>セイビ</t>
    </rPh>
    <rPh sb="147" eb="149">
      <t>カンロ</t>
    </rPh>
    <rPh sb="151" eb="153">
      <t>コンゴ</t>
    </rPh>
    <rPh sb="154" eb="156">
      <t>ヒョウジュン</t>
    </rPh>
    <rPh sb="156" eb="158">
      <t>タイヨウ</t>
    </rPh>
    <rPh sb="158" eb="160">
      <t>ネンスウ</t>
    </rPh>
    <rPh sb="161" eb="162">
      <t>ムカ</t>
    </rPh>
    <rPh sb="169" eb="171">
      <t>カンキョ</t>
    </rPh>
    <rPh sb="171" eb="174">
      <t>ロウキュウカ</t>
    </rPh>
    <rPh sb="174" eb="175">
      <t>リツ</t>
    </rPh>
    <rPh sb="176" eb="177">
      <t>タカ</t>
    </rPh>
    <rPh sb="184" eb="186">
      <t>ミコ</t>
    </rPh>
    <rPh sb="192" eb="194">
      <t>カンキョ</t>
    </rPh>
    <rPh sb="194" eb="196">
      <t>カイゼン</t>
    </rPh>
    <rPh sb="196" eb="197">
      <t>リツ</t>
    </rPh>
    <rPh sb="198" eb="200">
      <t>ルイジ</t>
    </rPh>
    <rPh sb="200" eb="205">
      <t>ダンタイヘイキンチ</t>
    </rPh>
    <rPh sb="206" eb="207">
      <t>クラ</t>
    </rPh>
    <rPh sb="209" eb="210">
      <t>ヒク</t>
    </rPh>
    <rPh sb="218" eb="220">
      <t>コンゴ</t>
    </rPh>
    <rPh sb="221" eb="223">
      <t>シセツ</t>
    </rPh>
    <rPh sb="224" eb="227">
      <t>ロウキュウカ</t>
    </rPh>
    <rPh sb="228" eb="229">
      <t>スス</t>
    </rPh>
    <rPh sb="233" eb="235">
      <t>ミコ</t>
    </rPh>
    <rPh sb="244" eb="246">
      <t>カノウ</t>
    </rPh>
    <rPh sb="247" eb="248">
      <t>カギ</t>
    </rPh>
    <rPh sb="249" eb="251">
      <t>エンメイ</t>
    </rPh>
    <rPh sb="251" eb="252">
      <t>カ</t>
    </rPh>
    <rPh sb="253" eb="254">
      <t>ハカ</t>
    </rPh>
    <rPh sb="259" eb="262">
      <t>コウリツテキ</t>
    </rPh>
    <rPh sb="264" eb="267">
      <t>ケイカクテキ</t>
    </rPh>
    <rPh sb="268" eb="271">
      <t>ゲスイドウ</t>
    </rPh>
    <rPh sb="271" eb="273">
      <t>シセツ</t>
    </rPh>
    <rPh sb="274" eb="276">
      <t>コウシン</t>
    </rPh>
    <rPh sb="277" eb="278">
      <t>スス</t>
    </rPh>
    <rPh sb="280" eb="282">
      <t>ヒツヨウ</t>
    </rPh>
    <rPh sb="288" eb="289">
      <t>カンガ</t>
    </rPh>
    <phoneticPr fontId="4"/>
  </si>
  <si>
    <t>現在の下水道事業の経営の健全性・効率性はおおむね良好であると考えているが、今後、下水道施設の老朽化が進んでいくことから、施設の更新費用等が増大し、経営の健全性・効率性を悪化させる恐れがある。
このため、平均28年度～令和２年度の事業計画と財政計画を定めた「札幌市下水道事業中期経営プラン2020」に基づき、事業を計画的に進めるとともに、安定した経営に努めていく。</t>
    <rPh sb="0" eb="2">
      <t>ゲンザイ</t>
    </rPh>
    <rPh sb="3" eb="6">
      <t>ゲスイドウ</t>
    </rPh>
    <rPh sb="6" eb="8">
      <t>ジギョウ</t>
    </rPh>
    <rPh sb="9" eb="11">
      <t>ケイエイ</t>
    </rPh>
    <rPh sb="12" eb="15">
      <t>ケンゼンセイ</t>
    </rPh>
    <rPh sb="16" eb="18">
      <t>コウリツ</t>
    </rPh>
    <rPh sb="18" eb="19">
      <t>セイ</t>
    </rPh>
    <rPh sb="24" eb="26">
      <t>リョウコウ</t>
    </rPh>
    <rPh sb="30" eb="31">
      <t>カンガ</t>
    </rPh>
    <rPh sb="37" eb="39">
      <t>コンゴ</t>
    </rPh>
    <rPh sb="40" eb="43">
      <t>ゲスイドウ</t>
    </rPh>
    <rPh sb="43" eb="45">
      <t>シセツ</t>
    </rPh>
    <rPh sb="46" eb="49">
      <t>ロウキュウカ</t>
    </rPh>
    <rPh sb="50" eb="51">
      <t>スス</t>
    </rPh>
    <rPh sb="60" eb="62">
      <t>シセツ</t>
    </rPh>
    <rPh sb="63" eb="65">
      <t>コウシン</t>
    </rPh>
    <rPh sb="65" eb="67">
      <t>ヒヨウ</t>
    </rPh>
    <rPh sb="67" eb="68">
      <t>トウ</t>
    </rPh>
    <rPh sb="69" eb="71">
      <t>ゾウダイ</t>
    </rPh>
    <rPh sb="73" eb="75">
      <t>ケイエイ</t>
    </rPh>
    <rPh sb="76" eb="79">
      <t>ケンゼンセイ</t>
    </rPh>
    <rPh sb="80" eb="83">
      <t>コウリツセイ</t>
    </rPh>
    <rPh sb="84" eb="86">
      <t>アッカ</t>
    </rPh>
    <rPh sb="89" eb="90">
      <t>オソ</t>
    </rPh>
    <rPh sb="101" eb="103">
      <t>ヘイキン</t>
    </rPh>
    <rPh sb="105" eb="107">
      <t>ネンド</t>
    </rPh>
    <rPh sb="108" eb="110">
      <t>レイワ</t>
    </rPh>
    <rPh sb="111" eb="113">
      <t>ネンド</t>
    </rPh>
    <rPh sb="114" eb="116">
      <t>ジギョウ</t>
    </rPh>
    <rPh sb="116" eb="118">
      <t>ケイカク</t>
    </rPh>
    <rPh sb="119" eb="121">
      <t>ザイセイ</t>
    </rPh>
    <rPh sb="121" eb="123">
      <t>ケイカク</t>
    </rPh>
    <rPh sb="124" eb="125">
      <t>サダ</t>
    </rPh>
    <rPh sb="128" eb="131">
      <t>サッポロシ</t>
    </rPh>
    <rPh sb="131" eb="134">
      <t>ゲスイドウ</t>
    </rPh>
    <rPh sb="134" eb="136">
      <t>ジギョウ</t>
    </rPh>
    <rPh sb="136" eb="138">
      <t>チュウキ</t>
    </rPh>
    <rPh sb="138" eb="140">
      <t>ケイエイ</t>
    </rPh>
    <rPh sb="149" eb="150">
      <t>モト</t>
    </rPh>
    <rPh sb="153" eb="155">
      <t>ジギョウ</t>
    </rPh>
    <rPh sb="156" eb="159">
      <t>ケイカクテキ</t>
    </rPh>
    <rPh sb="160" eb="161">
      <t>スス</t>
    </rPh>
    <rPh sb="168" eb="170">
      <t>アンテイ</t>
    </rPh>
    <rPh sb="172" eb="174">
      <t>ケイエイ</t>
    </rPh>
    <rPh sb="175" eb="176">
      <t>ツト</t>
    </rPh>
    <phoneticPr fontId="4"/>
  </si>
  <si>
    <t>経営の健全性・効率性の数値に関しては、おおむね良好な値を保っている。
③流動比率については、昨年度より好転しているが、類似団体の平均値を下回っている。依然100％を下回るが、流動負債の半分以上は翌年度に償還する企業債であり、償還に係る資金は下水道使用料等から確保することができるため、支払能力に問題はない。
また、この企業債を除いた流動比率は、約158％であり、経営の健全性についても問題ないと考える。
⑤経費回収率については100％を下回った。下水道施設の老朽化の進行により経費は増加傾向となっており、計画的な修繕で施設の長寿命化を図り、経営の効率化に努めていく。</t>
    <rPh sb="0" eb="2">
      <t>ケイエイ</t>
    </rPh>
    <rPh sb="3" eb="6">
      <t>ケンゼンセイ</t>
    </rPh>
    <rPh sb="7" eb="10">
      <t>コウリツセイ</t>
    </rPh>
    <rPh sb="11" eb="13">
      <t>スウチ</t>
    </rPh>
    <rPh sb="14" eb="15">
      <t>カン</t>
    </rPh>
    <rPh sb="23" eb="25">
      <t>リョウコウ</t>
    </rPh>
    <rPh sb="26" eb="27">
      <t>アタイ</t>
    </rPh>
    <rPh sb="28" eb="29">
      <t>タモ</t>
    </rPh>
    <rPh sb="36" eb="38">
      <t>リュウドウ</t>
    </rPh>
    <rPh sb="38" eb="40">
      <t>ヒリツ</t>
    </rPh>
    <rPh sb="46" eb="48">
      <t>サクネン</t>
    </rPh>
    <rPh sb="48" eb="49">
      <t>ド</t>
    </rPh>
    <rPh sb="51" eb="53">
      <t>コウテン</t>
    </rPh>
    <rPh sb="59" eb="61">
      <t>ルイジ</t>
    </rPh>
    <rPh sb="61" eb="63">
      <t>ダンタイ</t>
    </rPh>
    <rPh sb="64" eb="67">
      <t>ヘイキンチ</t>
    </rPh>
    <rPh sb="68" eb="70">
      <t>シタマワ</t>
    </rPh>
    <rPh sb="75" eb="77">
      <t>イゼン</t>
    </rPh>
    <rPh sb="82" eb="84">
      <t>シタマワ</t>
    </rPh>
    <rPh sb="87" eb="89">
      <t>リュウドウ</t>
    </rPh>
    <rPh sb="89" eb="91">
      <t>フサイ</t>
    </rPh>
    <rPh sb="92" eb="94">
      <t>ハンブン</t>
    </rPh>
    <rPh sb="94" eb="96">
      <t>イジョウ</t>
    </rPh>
    <rPh sb="97" eb="100">
      <t>ヨクネンド</t>
    </rPh>
    <rPh sb="101" eb="103">
      <t>ショウカン</t>
    </rPh>
    <rPh sb="105" eb="107">
      <t>キギョウ</t>
    </rPh>
    <rPh sb="107" eb="108">
      <t>サイ</t>
    </rPh>
    <rPh sb="112" eb="114">
      <t>ショウカン</t>
    </rPh>
    <rPh sb="115" eb="116">
      <t>カカ</t>
    </rPh>
    <rPh sb="117" eb="119">
      <t>シキン</t>
    </rPh>
    <rPh sb="120" eb="123">
      <t>ゲスイドウ</t>
    </rPh>
    <rPh sb="123" eb="126">
      <t>シヨウリョウ</t>
    </rPh>
    <rPh sb="126" eb="127">
      <t>トウ</t>
    </rPh>
    <rPh sb="129" eb="131">
      <t>カクホ</t>
    </rPh>
    <rPh sb="142" eb="144">
      <t>シハラ</t>
    </rPh>
    <rPh sb="144" eb="146">
      <t>ノウリョク</t>
    </rPh>
    <rPh sb="147" eb="149">
      <t>モンダイ</t>
    </rPh>
    <rPh sb="159" eb="161">
      <t>キギョウ</t>
    </rPh>
    <rPh sb="161" eb="162">
      <t>サイ</t>
    </rPh>
    <rPh sb="163" eb="164">
      <t>ノゾ</t>
    </rPh>
    <rPh sb="166" eb="168">
      <t>リュウドウ</t>
    </rPh>
    <rPh sb="168" eb="170">
      <t>ヒリツ</t>
    </rPh>
    <rPh sb="172" eb="173">
      <t>ヤク</t>
    </rPh>
    <rPh sb="181" eb="183">
      <t>ケイエイ</t>
    </rPh>
    <rPh sb="184" eb="187">
      <t>ケンゼンセイ</t>
    </rPh>
    <rPh sb="192" eb="194">
      <t>モンダイ</t>
    </rPh>
    <rPh sb="197" eb="198">
      <t>カンガ</t>
    </rPh>
    <rPh sb="203" eb="205">
      <t>ケイヒ</t>
    </rPh>
    <rPh sb="205" eb="207">
      <t>カイシュウ</t>
    </rPh>
    <rPh sb="207" eb="208">
      <t>リツ</t>
    </rPh>
    <rPh sb="218" eb="220">
      <t>シタマワ</t>
    </rPh>
    <rPh sb="223" eb="226">
      <t>ゲスイドウ</t>
    </rPh>
    <rPh sb="226" eb="228">
      <t>シセツ</t>
    </rPh>
    <rPh sb="229" eb="232">
      <t>ロウキュウカ</t>
    </rPh>
    <rPh sb="233" eb="235">
      <t>シンコウ</t>
    </rPh>
    <rPh sb="238" eb="240">
      <t>ケイヒ</t>
    </rPh>
    <rPh sb="241" eb="243">
      <t>ゾウカ</t>
    </rPh>
    <rPh sb="243" eb="245">
      <t>ケイコウ</t>
    </rPh>
    <rPh sb="252" eb="255">
      <t>ケイカクテキ</t>
    </rPh>
    <rPh sb="256" eb="258">
      <t>シュウゼン</t>
    </rPh>
    <rPh sb="259" eb="261">
      <t>シセツ</t>
    </rPh>
    <rPh sb="262" eb="266">
      <t>チョウジュミョウカ</t>
    </rPh>
    <rPh sb="267" eb="268">
      <t>ハカ</t>
    </rPh>
    <rPh sb="270" eb="272">
      <t>ケイエイ</t>
    </rPh>
    <rPh sb="273" eb="276">
      <t>コウリツカ</t>
    </rPh>
    <rPh sb="277" eb="2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</si>
</sst>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0.12</c:v>
                </c:pt>
                <c:pt idx="1">
                  <c:v>0.14000000000000001</c:v>
                </c:pt>
                <c:pt idx="2">
                  <c:v>0.12</c:v>
                </c:pt>
                <c:pt idx="3">
                  <c:v>0.23</c:v>
                </c:pt>
                <c:pt idx="4">
                  <c:v>0.23</c:v>
                </c:pt>
              </c:numCache>
            </c:numRef>
          </c:val>
          <c:extLst>
            <c:ext xmlns:c16="http://schemas.microsoft.com/office/drawing/2014/chart" uri="{C3380CC4-5D6E-409C-BE32-E72D297353CC}">
              <c16:uniqueId val="{00000000-21B0-4A3C-B7F8-B210D5645A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21B0-4A3C-B7F8-B210D5645A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68.37</c:v>
                </c:pt>
                <c:pt idx="1">
                  <c:v>68.08</c:v>
                </c:pt>
                <c:pt idx="2">
                  <c:v>67.72</c:v>
                </c:pt>
                <c:pt idx="3">
                  <c:v>67.959999999999994</c:v>
                </c:pt>
                <c:pt idx="4">
                  <c:v>68.17</c:v>
                </c:pt>
              </c:numCache>
            </c:numRef>
          </c:val>
          <c:extLst>
            <c:ext xmlns:c16="http://schemas.microsoft.com/office/drawing/2014/chart" uri="{C3380CC4-5D6E-409C-BE32-E72D297353CC}">
              <c16:uniqueId val="{00000000-33B5-4784-A2C3-55BBAA282B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33B5-4784-A2C3-55BBAA282B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99.91</c:v>
                </c:pt>
                <c:pt idx="1">
                  <c:v>99.91</c:v>
                </c:pt>
                <c:pt idx="2">
                  <c:v>99.93</c:v>
                </c:pt>
                <c:pt idx="3">
                  <c:v>99.94</c:v>
                </c:pt>
                <c:pt idx="4">
                  <c:v>99.95</c:v>
                </c:pt>
              </c:numCache>
            </c:numRef>
          </c:val>
          <c:extLst>
            <c:ext xmlns:c16="http://schemas.microsoft.com/office/drawing/2014/chart" uri="{C3380CC4-5D6E-409C-BE32-E72D297353CC}">
              <c16:uniqueId val="{00000000-14B2-4C91-8F64-B58731C018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14B2-4C91-8F64-B58731C018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111.05</c:v>
                </c:pt>
                <c:pt idx="1">
                  <c:v>110.83</c:v>
                </c:pt>
                <c:pt idx="2">
                  <c:v>109.46</c:v>
                </c:pt>
                <c:pt idx="3">
                  <c:v>107.95</c:v>
                </c:pt>
                <c:pt idx="4">
                  <c:v>107.02</c:v>
                </c:pt>
              </c:numCache>
            </c:numRef>
          </c:val>
          <c:extLst>
            <c:ext xmlns:c16="http://schemas.microsoft.com/office/drawing/2014/chart" uri="{C3380CC4-5D6E-409C-BE32-E72D297353CC}">
              <c16:uniqueId val="{00000000-2BBC-487C-8FD5-75930AB6E0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2BBC-487C-8FD5-75930AB6E0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48.62</c:v>
                </c:pt>
                <c:pt idx="1">
                  <c:v>50.35</c:v>
                </c:pt>
                <c:pt idx="2">
                  <c:v>51.77</c:v>
                </c:pt>
                <c:pt idx="3">
                  <c:v>52.6</c:v>
                </c:pt>
                <c:pt idx="4">
                  <c:v>53.8</c:v>
                </c:pt>
              </c:numCache>
            </c:numRef>
          </c:val>
          <c:extLst>
            <c:ext xmlns:c16="http://schemas.microsoft.com/office/drawing/2014/chart" uri="{C3380CC4-5D6E-409C-BE32-E72D297353CC}">
              <c16:uniqueId val="{00000000-D9CE-4E44-847F-55BE62422A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D9CE-4E44-847F-55BE62422A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4.25</c:v>
                </c:pt>
                <c:pt idx="1">
                  <c:v>4.93</c:v>
                </c:pt>
                <c:pt idx="2">
                  <c:v>4.8600000000000003</c:v>
                </c:pt>
                <c:pt idx="3">
                  <c:v>5.69</c:v>
                </c:pt>
                <c:pt idx="4">
                  <c:v>6.62</c:v>
                </c:pt>
              </c:numCache>
            </c:numRef>
          </c:val>
          <c:extLst>
            <c:ext xmlns:c16="http://schemas.microsoft.com/office/drawing/2014/chart" uri="{C3380CC4-5D6E-409C-BE32-E72D297353CC}">
              <c16:uniqueId val="{00000000-91C1-45A8-9FC9-7A5233C3C5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91C1-45A8-9FC9-7A5233C3C5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E7-4F77-AE69-C66E933F11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EDE7-4F77-AE69-C66E933F11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41.6</c:v>
                </c:pt>
                <c:pt idx="1">
                  <c:v>50.01</c:v>
                </c:pt>
                <c:pt idx="2">
                  <c:v>58.4</c:v>
                </c:pt>
                <c:pt idx="3">
                  <c:v>65.260000000000005</c:v>
                </c:pt>
                <c:pt idx="4">
                  <c:v>68.400000000000006</c:v>
                </c:pt>
              </c:numCache>
            </c:numRef>
          </c:val>
          <c:extLst>
            <c:ext xmlns:c16="http://schemas.microsoft.com/office/drawing/2014/chart" uri="{C3380CC4-5D6E-409C-BE32-E72D297353CC}">
              <c16:uniqueId val="{00000000-7C55-4165-B02A-8DA795F4AF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7C55-4165-B02A-8DA795F4AF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454.15</c:v>
                </c:pt>
                <c:pt idx="1">
                  <c:v>450.48</c:v>
                </c:pt>
                <c:pt idx="2">
                  <c:v>440.37</c:v>
                </c:pt>
                <c:pt idx="3">
                  <c:v>442.23</c:v>
                </c:pt>
                <c:pt idx="4">
                  <c:v>434.2</c:v>
                </c:pt>
              </c:numCache>
            </c:numRef>
          </c:val>
          <c:extLst>
            <c:ext xmlns:c16="http://schemas.microsoft.com/office/drawing/2014/chart" uri="{C3380CC4-5D6E-409C-BE32-E72D297353CC}">
              <c16:uniqueId val="{00000000-5DC2-4E2C-AB77-1F13B3D5ED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5DC2-4E2C-AB77-1F13B3D5ED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114.86</c:v>
                </c:pt>
                <c:pt idx="1">
                  <c:v>105.92</c:v>
                </c:pt>
                <c:pt idx="2">
                  <c:v>103.09</c:v>
                </c:pt>
                <c:pt idx="3">
                  <c:v>100.01</c:v>
                </c:pt>
                <c:pt idx="4">
                  <c:v>97.52</c:v>
                </c:pt>
              </c:numCache>
            </c:numRef>
          </c:val>
          <c:extLst>
            <c:ext xmlns:c16="http://schemas.microsoft.com/office/drawing/2014/chart" uri="{C3380CC4-5D6E-409C-BE32-E72D297353CC}">
              <c16:uniqueId val="{00000000-3698-43F5-8398-81607C5D11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3698-43F5-8398-81607C5D11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82.2</c:v>
                </c:pt>
                <c:pt idx="1">
                  <c:v>89.14</c:v>
                </c:pt>
                <c:pt idx="2">
                  <c:v>90.8</c:v>
                </c:pt>
                <c:pt idx="3">
                  <c:v>93.81</c:v>
                </c:pt>
                <c:pt idx="4">
                  <c:v>96.22</c:v>
                </c:pt>
              </c:numCache>
            </c:numRef>
          </c:val>
          <c:extLst>
            <c:ext xmlns:c16="http://schemas.microsoft.com/office/drawing/2014/chart" uri="{C3380CC4-5D6E-409C-BE32-E72D297353CC}">
              <c16:uniqueId val="{00000000-9C90-444D-A77B-5052B5ACEE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9C90-444D-A77B-5052B5ACEE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札幌市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非設置</v>
      </c>
      <c r="AE8" s="72"/>
      <c r="AF8" s="72"/>
      <c r="AG8" s="72"/>
      <c r="AH8" s="72"/>
      <c r="AI8" s="72"/>
      <c r="AJ8" s="72"/>
      <c r="AK8" s="3"/>
      <c r="AL8" s="58">
        <f>データ!S6</f>
        <v>1955457</v>
      </c>
      <c r="AM8" s="58"/>
      <c r="AN8" s="58"/>
      <c r="AO8" s="58"/>
      <c r="AP8" s="58"/>
      <c r="AQ8" s="58"/>
      <c r="AR8" s="58"/>
      <c r="AS8" s="58"/>
      <c r="AT8" s="57">
        <f>データ!T6</f>
        <v>1121.26</v>
      </c>
      <c r="AU8" s="57"/>
      <c r="AV8" s="57"/>
      <c r="AW8" s="57"/>
      <c r="AX8" s="57"/>
      <c r="AY8" s="57"/>
      <c r="AZ8" s="57"/>
      <c r="BA8" s="57"/>
      <c r="BB8" s="57">
        <f>データ!U6</f>
        <v>1743.98</v>
      </c>
      <c r="BC8" s="57"/>
      <c r="BD8" s="57"/>
      <c r="BE8" s="57"/>
      <c r="BF8" s="57"/>
      <c r="BG8" s="57"/>
      <c r="BH8" s="57"/>
      <c r="BI8" s="57"/>
      <c r="BJ8" s="3"/>
      <c r="BK8" s="3"/>
      <c r="BL8" s="69" t="s">
        <v>10</v>
      </c>
      <c r="BM8" s="70"/>
      <c r="BN8" s="7" t="s">
        <v>11</v>
      </c>
      <c r="BO8" s="8"/>
      <c r="BP8" s="8"/>
      <c r="BQ8" s="8"/>
      <c r="BR8" s="8"/>
      <c r="BS8" s="8"/>
      <c r="BT8" s="8"/>
      <c r="BU8" s="8"/>
      <c r="BV8" s="8"/>
      <c r="BW8" s="8"/>
      <c r="BX8" s="8"/>
      <c r="BY8" s="9"/>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10" t="s">
        <v>21</v>
      </c>
      <c r="BO9" s="11"/>
      <c r="BP9" s="11"/>
      <c r="BQ9" s="11"/>
      <c r="BR9" s="11"/>
      <c r="BS9" s="11"/>
      <c r="BT9" s="11"/>
      <c r="BU9" s="11"/>
      <c r="BV9" s="11"/>
      <c r="BW9" s="11"/>
      <c r="BX9" s="11"/>
      <c r="BY9" s="12"/>
    </row>
    <row r="10" spans="1:78" ht="18.75" customHeight="1" x14ac:dyDescent="0.15">
      <c r="A10" s="2"/>
      <c r="B10" s="57" t="str">
        <f>データ!N6</f>
        <v>-</v>
      </c>
      <c r="C10" s="57"/>
      <c r="D10" s="57"/>
      <c r="E10" s="57"/>
      <c r="F10" s="57"/>
      <c r="G10" s="57"/>
      <c r="H10" s="57"/>
      <c r="I10" s="57">
        <f>データ!O6</f>
        <v>57.46</v>
      </c>
      <c r="J10" s="57"/>
      <c r="K10" s="57"/>
      <c r="L10" s="57"/>
      <c r="M10" s="57"/>
      <c r="N10" s="57"/>
      <c r="O10" s="57"/>
      <c r="P10" s="57">
        <f>データ!P6</f>
        <v>99.29</v>
      </c>
      <c r="Q10" s="57"/>
      <c r="R10" s="57"/>
      <c r="S10" s="57"/>
      <c r="T10" s="57"/>
      <c r="U10" s="57"/>
      <c r="V10" s="57"/>
      <c r="W10" s="57">
        <f>データ!Q6</f>
        <v>70.55</v>
      </c>
      <c r="X10" s="57"/>
      <c r="Y10" s="57"/>
      <c r="Z10" s="57"/>
      <c r="AA10" s="57"/>
      <c r="AB10" s="57"/>
      <c r="AC10" s="57"/>
      <c r="AD10" s="58">
        <f>データ!R6</f>
        <v>1371</v>
      </c>
      <c r="AE10" s="58"/>
      <c r="AF10" s="58"/>
      <c r="AG10" s="58"/>
      <c r="AH10" s="58"/>
      <c r="AI10" s="58"/>
      <c r="AJ10" s="58"/>
      <c r="AK10" s="2"/>
      <c r="AL10" s="58">
        <f>データ!V6</f>
        <v>1940038</v>
      </c>
      <c r="AM10" s="58"/>
      <c r="AN10" s="58"/>
      <c r="AO10" s="58"/>
      <c r="AP10" s="58"/>
      <c r="AQ10" s="58"/>
      <c r="AR10" s="58"/>
      <c r="AS10" s="58"/>
      <c r="AT10" s="57">
        <f>データ!W6</f>
        <v>245.23</v>
      </c>
      <c r="AU10" s="57"/>
      <c r="AV10" s="57"/>
      <c r="AW10" s="57"/>
      <c r="AX10" s="57"/>
      <c r="AY10" s="57"/>
      <c r="AZ10" s="57"/>
      <c r="BA10" s="57"/>
      <c r="BB10" s="57">
        <f>データ!X6</f>
        <v>7911.1</v>
      </c>
      <c r="BC10" s="57"/>
      <c r="BD10" s="57"/>
      <c r="BE10" s="57"/>
      <c r="BF10" s="57"/>
      <c r="BG10" s="57"/>
      <c r="BH10" s="57"/>
      <c r="BI10" s="57"/>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109</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27</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107</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8"/>
      <c r="BM60" s="49"/>
      <c r="BN60" s="49"/>
      <c r="BO60" s="49"/>
      <c r="BP60" s="49"/>
      <c r="BQ60" s="49"/>
      <c r="BR60" s="49"/>
      <c r="BS60" s="49"/>
      <c r="BT60" s="49"/>
      <c r="BU60" s="49"/>
      <c r="BV60" s="49"/>
      <c r="BW60" s="49"/>
      <c r="BX60" s="49"/>
      <c r="BY60" s="49"/>
      <c r="BZ60" s="5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29</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108</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5/fRGQj4cjwfd4kdfTpnVmJh4tXOJ/31eJRtAL8IgtNPl6sVi9vFqDUDGlPtfFE4ki1Df7HhvaEnq6TL3/HQ==" saltValue="iHYJ3QU0YCTkEPl5oRJ1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60:BJ61"/>
    <mergeCell ref="BL64:BZ65"/>
    <mergeCell ref="BL10:BM10"/>
    <mergeCell ref="BL11:BZ13"/>
    <mergeCell ref="B14:BJ15"/>
    <mergeCell ref="BB9:BI9"/>
    <mergeCell ref="BL9:BM9"/>
    <mergeCell ref="B10:H10"/>
    <mergeCell ref="I10:O10"/>
    <mergeCell ref="P10:V10"/>
    <mergeCell ref="W10:AC10"/>
    <mergeCell ref="AD10:AJ10"/>
    <mergeCell ref="AL10:AS10"/>
    <mergeCell ref="AT10:BA10"/>
    <mergeCell ref="BB10:BI10"/>
    <mergeCell ref="BL14:BZ15"/>
    <mergeCell ref="BL45:BZ46"/>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11002</v>
      </c>
      <c r="D6" s="33">
        <f t="shared" si="3"/>
        <v>46</v>
      </c>
      <c r="E6" s="33">
        <f t="shared" si="3"/>
        <v>17</v>
      </c>
      <c r="F6" s="33">
        <f t="shared" si="3"/>
        <v>1</v>
      </c>
      <c r="G6" s="33">
        <f t="shared" si="3"/>
        <v>0</v>
      </c>
      <c r="H6" s="33" t="str">
        <f t="shared" si="3"/>
        <v>北海道　札幌市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57.46</v>
      </c>
      <c r="P6" s="34">
        <f t="shared" si="3"/>
        <v>99.29</v>
      </c>
      <c r="Q6" s="34">
        <f t="shared" si="3"/>
        <v>70.55</v>
      </c>
      <c r="R6" s="34">
        <f t="shared" si="3"/>
        <v>1371</v>
      </c>
      <c r="S6" s="34">
        <f t="shared" si="3"/>
        <v>1955457</v>
      </c>
      <c r="T6" s="34">
        <f t="shared" si="3"/>
        <v>1121.26</v>
      </c>
      <c r="U6" s="34">
        <f t="shared" si="3"/>
        <v>1743.98</v>
      </c>
      <c r="V6" s="34">
        <f t="shared" si="3"/>
        <v>1940038</v>
      </c>
      <c r="W6" s="34">
        <f t="shared" si="3"/>
        <v>245.23</v>
      </c>
      <c r="X6" s="34">
        <f t="shared" si="3"/>
        <v>7911.1</v>
      </c>
      <c r="Y6" s="35">
        <f>IF(Y7="",NA(),Y7)</f>
        <v>111.05</v>
      </c>
      <c r="Z6" s="35">
        <f t="shared" ref="Z6:AH6" si="4">IF(Z7="",NA(),Z7)</f>
        <v>110.83</v>
      </c>
      <c r="AA6" s="35">
        <f t="shared" si="4"/>
        <v>109.46</v>
      </c>
      <c r="AB6" s="35">
        <f t="shared" si="4"/>
        <v>107.95</v>
      </c>
      <c r="AC6" s="35">
        <f t="shared" si="4"/>
        <v>107.02</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41.6</v>
      </c>
      <c r="AV6" s="35">
        <f t="shared" ref="AV6:BD6" si="6">IF(AV7="",NA(),AV7)</f>
        <v>50.01</v>
      </c>
      <c r="AW6" s="35">
        <f t="shared" si="6"/>
        <v>58.4</v>
      </c>
      <c r="AX6" s="35">
        <f t="shared" si="6"/>
        <v>65.260000000000005</v>
      </c>
      <c r="AY6" s="35">
        <f t="shared" si="6"/>
        <v>68.400000000000006</v>
      </c>
      <c r="AZ6" s="35">
        <f t="shared" si="6"/>
        <v>55.68</v>
      </c>
      <c r="BA6" s="35">
        <f t="shared" si="6"/>
        <v>56.18</v>
      </c>
      <c r="BB6" s="35">
        <f t="shared" si="6"/>
        <v>59.45</v>
      </c>
      <c r="BC6" s="35">
        <f t="shared" si="6"/>
        <v>64.94</v>
      </c>
      <c r="BD6" s="35">
        <f t="shared" si="6"/>
        <v>70.08</v>
      </c>
      <c r="BE6" s="34" t="str">
        <f>IF(BE7="","",IF(BE7="-","【-】","【"&amp;SUBSTITUTE(TEXT(BE7,"#,##0.00"),"-","△")&amp;"】"))</f>
        <v>【69.49】</v>
      </c>
      <c r="BF6" s="35">
        <f>IF(BF7="",NA(),BF7)</f>
        <v>454.15</v>
      </c>
      <c r="BG6" s="35">
        <f t="shared" ref="BG6:BO6" si="7">IF(BG7="",NA(),BG7)</f>
        <v>450.48</v>
      </c>
      <c r="BH6" s="35">
        <f t="shared" si="7"/>
        <v>440.37</v>
      </c>
      <c r="BI6" s="35">
        <f t="shared" si="7"/>
        <v>442.23</v>
      </c>
      <c r="BJ6" s="35">
        <f t="shared" si="7"/>
        <v>434.2</v>
      </c>
      <c r="BK6" s="35">
        <f t="shared" si="7"/>
        <v>627.59</v>
      </c>
      <c r="BL6" s="35">
        <f t="shared" si="7"/>
        <v>594.09</v>
      </c>
      <c r="BM6" s="35">
        <f t="shared" si="7"/>
        <v>576.02</v>
      </c>
      <c r="BN6" s="35">
        <f t="shared" si="7"/>
        <v>549.48</v>
      </c>
      <c r="BO6" s="35">
        <f t="shared" si="7"/>
        <v>537.13</v>
      </c>
      <c r="BP6" s="34" t="str">
        <f>IF(BP7="","",IF(BP7="-","【-】","【"&amp;SUBSTITUTE(TEXT(BP7,"#,##0.00"),"-","△")&amp;"】"))</f>
        <v>【682.78】</v>
      </c>
      <c r="BQ6" s="35">
        <f>IF(BQ7="",NA(),BQ7)</f>
        <v>114.86</v>
      </c>
      <c r="BR6" s="35">
        <f t="shared" ref="BR6:BZ6" si="8">IF(BR7="",NA(),BR7)</f>
        <v>105.92</v>
      </c>
      <c r="BS6" s="35">
        <f t="shared" si="8"/>
        <v>103.09</v>
      </c>
      <c r="BT6" s="35">
        <f t="shared" si="8"/>
        <v>100.01</v>
      </c>
      <c r="BU6" s="35">
        <f t="shared" si="8"/>
        <v>97.52</v>
      </c>
      <c r="BV6" s="35">
        <f t="shared" si="8"/>
        <v>113.93</v>
      </c>
      <c r="BW6" s="35">
        <f t="shared" si="8"/>
        <v>114.03</v>
      </c>
      <c r="BX6" s="35">
        <f t="shared" si="8"/>
        <v>113.34</v>
      </c>
      <c r="BY6" s="35">
        <f t="shared" si="8"/>
        <v>113.83</v>
      </c>
      <c r="BZ6" s="35">
        <f t="shared" si="8"/>
        <v>112.43</v>
      </c>
      <c r="CA6" s="34" t="str">
        <f>IF(CA7="","",IF(CA7="-","【-】","【"&amp;SUBSTITUTE(TEXT(CA7,"#,##0.00"),"-","△")&amp;"】"))</f>
        <v>【100.91】</v>
      </c>
      <c r="CB6" s="35">
        <f>IF(CB7="",NA(),CB7)</f>
        <v>82.2</v>
      </c>
      <c r="CC6" s="35">
        <f t="shared" ref="CC6:CK6" si="9">IF(CC7="",NA(),CC7)</f>
        <v>89.14</v>
      </c>
      <c r="CD6" s="35">
        <f t="shared" si="9"/>
        <v>90.8</v>
      </c>
      <c r="CE6" s="35">
        <f t="shared" si="9"/>
        <v>93.81</v>
      </c>
      <c r="CF6" s="35">
        <f t="shared" si="9"/>
        <v>96.22</v>
      </c>
      <c r="CG6" s="35">
        <f t="shared" si="9"/>
        <v>116.77</v>
      </c>
      <c r="CH6" s="35">
        <f t="shared" si="9"/>
        <v>116.93</v>
      </c>
      <c r="CI6" s="35">
        <f t="shared" si="9"/>
        <v>117.4</v>
      </c>
      <c r="CJ6" s="35">
        <f t="shared" si="9"/>
        <v>116.87</v>
      </c>
      <c r="CK6" s="35">
        <f t="shared" si="9"/>
        <v>118.55</v>
      </c>
      <c r="CL6" s="34" t="str">
        <f>IF(CL7="","",IF(CL7="-","【-】","【"&amp;SUBSTITUTE(TEXT(CL7,"#,##0.00"),"-","△")&amp;"】"))</f>
        <v>【136.86】</v>
      </c>
      <c r="CM6" s="35">
        <f>IF(CM7="",NA(),CM7)</f>
        <v>68.37</v>
      </c>
      <c r="CN6" s="35">
        <f t="shared" ref="CN6:CV6" si="10">IF(CN7="",NA(),CN7)</f>
        <v>68.08</v>
      </c>
      <c r="CO6" s="35">
        <f t="shared" si="10"/>
        <v>67.72</v>
      </c>
      <c r="CP6" s="35">
        <f t="shared" si="10"/>
        <v>67.959999999999994</v>
      </c>
      <c r="CQ6" s="35">
        <f t="shared" si="10"/>
        <v>68.17</v>
      </c>
      <c r="CR6" s="35">
        <f t="shared" si="10"/>
        <v>59.58</v>
      </c>
      <c r="CS6" s="35">
        <f t="shared" si="10"/>
        <v>58.79</v>
      </c>
      <c r="CT6" s="35">
        <f t="shared" si="10"/>
        <v>59.16</v>
      </c>
      <c r="CU6" s="35">
        <f t="shared" si="10"/>
        <v>59.44</v>
      </c>
      <c r="CV6" s="35">
        <f t="shared" si="10"/>
        <v>57.38</v>
      </c>
      <c r="CW6" s="34" t="str">
        <f>IF(CW7="","",IF(CW7="-","【-】","【"&amp;SUBSTITUTE(TEXT(CW7,"#,##0.00"),"-","△")&amp;"】"))</f>
        <v>【58.98】</v>
      </c>
      <c r="CX6" s="35">
        <f>IF(CX7="",NA(),CX7)</f>
        <v>99.91</v>
      </c>
      <c r="CY6" s="35">
        <f t="shared" ref="CY6:DG6" si="11">IF(CY7="",NA(),CY7)</f>
        <v>99.91</v>
      </c>
      <c r="CZ6" s="35">
        <f t="shared" si="11"/>
        <v>99.93</v>
      </c>
      <c r="DA6" s="35">
        <f t="shared" si="11"/>
        <v>99.94</v>
      </c>
      <c r="DB6" s="35">
        <f t="shared" si="11"/>
        <v>99.95</v>
      </c>
      <c r="DC6" s="35">
        <f t="shared" si="11"/>
        <v>98.71</v>
      </c>
      <c r="DD6" s="35">
        <f t="shared" si="11"/>
        <v>98.76</v>
      </c>
      <c r="DE6" s="35">
        <f t="shared" si="11"/>
        <v>98.86</v>
      </c>
      <c r="DF6" s="35">
        <f t="shared" si="11"/>
        <v>98.9</v>
      </c>
      <c r="DG6" s="35">
        <f t="shared" si="11"/>
        <v>98.98</v>
      </c>
      <c r="DH6" s="34" t="str">
        <f>IF(DH7="","",IF(DH7="-","【-】","【"&amp;SUBSTITUTE(TEXT(DH7,"#,##0.00"),"-","△")&amp;"】"))</f>
        <v>【95.20】</v>
      </c>
      <c r="DI6" s="35">
        <f>IF(DI7="",NA(),DI7)</f>
        <v>48.62</v>
      </c>
      <c r="DJ6" s="35">
        <f t="shared" ref="DJ6:DR6" si="12">IF(DJ7="",NA(),DJ7)</f>
        <v>50.35</v>
      </c>
      <c r="DK6" s="35">
        <f t="shared" si="12"/>
        <v>51.77</v>
      </c>
      <c r="DL6" s="35">
        <f t="shared" si="12"/>
        <v>52.6</v>
      </c>
      <c r="DM6" s="35">
        <f t="shared" si="12"/>
        <v>53.8</v>
      </c>
      <c r="DN6" s="35">
        <f t="shared" si="12"/>
        <v>42</v>
      </c>
      <c r="DO6" s="35">
        <f t="shared" si="12"/>
        <v>43.2</v>
      </c>
      <c r="DP6" s="35">
        <f t="shared" si="12"/>
        <v>44.55</v>
      </c>
      <c r="DQ6" s="35">
        <f t="shared" si="12"/>
        <v>45.79</v>
      </c>
      <c r="DR6" s="35">
        <f t="shared" si="12"/>
        <v>47.06</v>
      </c>
      <c r="DS6" s="34" t="str">
        <f>IF(DS7="","",IF(DS7="-","【-】","【"&amp;SUBSTITUTE(TEXT(DS7,"#,##0.00"),"-","△")&amp;"】"))</f>
        <v>【38.60】</v>
      </c>
      <c r="DT6" s="35">
        <f>IF(DT7="",NA(),DT7)</f>
        <v>4.25</v>
      </c>
      <c r="DU6" s="35">
        <f t="shared" ref="DU6:EC6" si="13">IF(DU7="",NA(),DU7)</f>
        <v>4.93</v>
      </c>
      <c r="DV6" s="35">
        <f t="shared" si="13"/>
        <v>4.8600000000000003</v>
      </c>
      <c r="DW6" s="35">
        <f t="shared" si="13"/>
        <v>5.69</v>
      </c>
      <c r="DX6" s="35">
        <f t="shared" si="13"/>
        <v>6.62</v>
      </c>
      <c r="DY6" s="35">
        <f t="shared" si="13"/>
        <v>6.95</v>
      </c>
      <c r="DZ6" s="35">
        <f t="shared" si="13"/>
        <v>7.39</v>
      </c>
      <c r="EA6" s="35">
        <f t="shared" si="13"/>
        <v>8.25</v>
      </c>
      <c r="EB6" s="35">
        <f t="shared" si="13"/>
        <v>9</v>
      </c>
      <c r="EC6" s="35">
        <f t="shared" si="13"/>
        <v>9.6300000000000008</v>
      </c>
      <c r="ED6" s="34" t="str">
        <f>IF(ED7="","",IF(ED7="-","【-】","【"&amp;SUBSTITUTE(TEXT(ED7,"#,##0.00"),"-","△")&amp;"】"))</f>
        <v>【5.64】</v>
      </c>
      <c r="EE6" s="35">
        <f>IF(EE7="",NA(),EE7)</f>
        <v>0.12</v>
      </c>
      <c r="EF6" s="35">
        <f t="shared" ref="EF6:EN6" si="14">IF(EF7="",NA(),EF7)</f>
        <v>0.14000000000000001</v>
      </c>
      <c r="EG6" s="35">
        <f t="shared" si="14"/>
        <v>0.12</v>
      </c>
      <c r="EH6" s="35">
        <f t="shared" si="14"/>
        <v>0.23</v>
      </c>
      <c r="EI6" s="35">
        <f t="shared" si="14"/>
        <v>0.23</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11002</v>
      </c>
      <c r="D7" s="37">
        <v>46</v>
      </c>
      <c r="E7" s="37">
        <v>17</v>
      </c>
      <c r="F7" s="37">
        <v>1</v>
      </c>
      <c r="G7" s="37">
        <v>0</v>
      </c>
      <c r="H7" s="37" t="s">
        <v>95</v>
      </c>
      <c r="I7" s="37" t="s">
        <v>96</v>
      </c>
      <c r="J7" s="37" t="s">
        <v>97</v>
      </c>
      <c r="K7" s="37" t="s">
        <v>98</v>
      </c>
      <c r="L7" s="37" t="s">
        <v>99</v>
      </c>
      <c r="M7" s="37" t="s">
        <v>100</v>
      </c>
      <c r="N7" s="38" t="s">
        <v>101</v>
      </c>
      <c r="O7" s="38">
        <v>57.46</v>
      </c>
      <c r="P7" s="38">
        <v>99.29</v>
      </c>
      <c r="Q7" s="38">
        <v>70.55</v>
      </c>
      <c r="R7" s="38">
        <v>1371</v>
      </c>
      <c r="S7" s="38">
        <v>1955457</v>
      </c>
      <c r="T7" s="38">
        <v>1121.26</v>
      </c>
      <c r="U7" s="38">
        <v>1743.98</v>
      </c>
      <c r="V7" s="38">
        <v>1940038</v>
      </c>
      <c r="W7" s="38">
        <v>245.23</v>
      </c>
      <c r="X7" s="38">
        <v>7911.1</v>
      </c>
      <c r="Y7" s="38">
        <v>111.05</v>
      </c>
      <c r="Z7" s="38">
        <v>110.83</v>
      </c>
      <c r="AA7" s="38">
        <v>109.46</v>
      </c>
      <c r="AB7" s="38">
        <v>107.95</v>
      </c>
      <c r="AC7" s="38">
        <v>107.02</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41.6</v>
      </c>
      <c r="AV7" s="38">
        <v>50.01</v>
      </c>
      <c r="AW7" s="38">
        <v>58.4</v>
      </c>
      <c r="AX7" s="38">
        <v>65.260000000000005</v>
      </c>
      <c r="AY7" s="38">
        <v>68.400000000000006</v>
      </c>
      <c r="AZ7" s="38">
        <v>55.68</v>
      </c>
      <c r="BA7" s="38">
        <v>56.18</v>
      </c>
      <c r="BB7" s="38">
        <v>59.45</v>
      </c>
      <c r="BC7" s="38">
        <v>64.94</v>
      </c>
      <c r="BD7" s="38">
        <v>70.08</v>
      </c>
      <c r="BE7" s="38">
        <v>69.489999999999995</v>
      </c>
      <c r="BF7" s="38">
        <v>454.15</v>
      </c>
      <c r="BG7" s="38">
        <v>450.48</v>
      </c>
      <c r="BH7" s="38">
        <v>440.37</v>
      </c>
      <c r="BI7" s="38">
        <v>442.23</v>
      </c>
      <c r="BJ7" s="38">
        <v>434.2</v>
      </c>
      <c r="BK7" s="38">
        <v>627.59</v>
      </c>
      <c r="BL7" s="38">
        <v>594.09</v>
      </c>
      <c r="BM7" s="38">
        <v>576.02</v>
      </c>
      <c r="BN7" s="38">
        <v>549.48</v>
      </c>
      <c r="BO7" s="38">
        <v>537.13</v>
      </c>
      <c r="BP7" s="38">
        <v>682.78</v>
      </c>
      <c r="BQ7" s="38">
        <v>114.86</v>
      </c>
      <c r="BR7" s="38">
        <v>105.92</v>
      </c>
      <c r="BS7" s="38">
        <v>103.09</v>
      </c>
      <c r="BT7" s="38">
        <v>100.01</v>
      </c>
      <c r="BU7" s="38">
        <v>97.52</v>
      </c>
      <c r="BV7" s="38">
        <v>113.93</v>
      </c>
      <c r="BW7" s="38">
        <v>114.03</v>
      </c>
      <c r="BX7" s="38">
        <v>113.34</v>
      </c>
      <c r="BY7" s="38">
        <v>113.83</v>
      </c>
      <c r="BZ7" s="38">
        <v>112.43</v>
      </c>
      <c r="CA7" s="38">
        <v>100.91</v>
      </c>
      <c r="CB7" s="38">
        <v>82.2</v>
      </c>
      <c r="CC7" s="38">
        <v>89.14</v>
      </c>
      <c r="CD7" s="38">
        <v>90.8</v>
      </c>
      <c r="CE7" s="38">
        <v>93.81</v>
      </c>
      <c r="CF7" s="38">
        <v>96.22</v>
      </c>
      <c r="CG7" s="38">
        <v>116.77</v>
      </c>
      <c r="CH7" s="38">
        <v>116.93</v>
      </c>
      <c r="CI7" s="38">
        <v>117.4</v>
      </c>
      <c r="CJ7" s="38">
        <v>116.87</v>
      </c>
      <c r="CK7" s="38">
        <v>118.55</v>
      </c>
      <c r="CL7" s="38">
        <v>136.86000000000001</v>
      </c>
      <c r="CM7" s="38">
        <v>68.37</v>
      </c>
      <c r="CN7" s="38">
        <v>68.08</v>
      </c>
      <c r="CO7" s="38">
        <v>67.72</v>
      </c>
      <c r="CP7" s="38">
        <v>67.959999999999994</v>
      </c>
      <c r="CQ7" s="38">
        <v>68.17</v>
      </c>
      <c r="CR7" s="38">
        <v>59.58</v>
      </c>
      <c r="CS7" s="38">
        <v>58.79</v>
      </c>
      <c r="CT7" s="38">
        <v>59.16</v>
      </c>
      <c r="CU7" s="38">
        <v>59.44</v>
      </c>
      <c r="CV7" s="38">
        <v>57.38</v>
      </c>
      <c r="CW7" s="38">
        <v>58.98</v>
      </c>
      <c r="CX7" s="38">
        <v>99.91</v>
      </c>
      <c r="CY7" s="38">
        <v>99.91</v>
      </c>
      <c r="CZ7" s="38">
        <v>99.93</v>
      </c>
      <c r="DA7" s="38">
        <v>99.94</v>
      </c>
      <c r="DB7" s="38">
        <v>99.95</v>
      </c>
      <c r="DC7" s="38">
        <v>98.71</v>
      </c>
      <c r="DD7" s="38">
        <v>98.76</v>
      </c>
      <c r="DE7" s="38">
        <v>98.86</v>
      </c>
      <c r="DF7" s="38">
        <v>98.9</v>
      </c>
      <c r="DG7" s="38">
        <v>98.98</v>
      </c>
      <c r="DH7" s="38">
        <v>95.2</v>
      </c>
      <c r="DI7" s="38">
        <v>48.62</v>
      </c>
      <c r="DJ7" s="38">
        <v>50.35</v>
      </c>
      <c r="DK7" s="38">
        <v>51.77</v>
      </c>
      <c r="DL7" s="38">
        <v>52.6</v>
      </c>
      <c r="DM7" s="38">
        <v>53.8</v>
      </c>
      <c r="DN7" s="38">
        <v>42</v>
      </c>
      <c r="DO7" s="38">
        <v>43.2</v>
      </c>
      <c r="DP7" s="38">
        <v>44.55</v>
      </c>
      <c r="DQ7" s="38">
        <v>45.79</v>
      </c>
      <c r="DR7" s="38">
        <v>47.06</v>
      </c>
      <c r="DS7" s="38">
        <v>38.6</v>
      </c>
      <c r="DT7" s="38">
        <v>4.25</v>
      </c>
      <c r="DU7" s="38">
        <v>4.93</v>
      </c>
      <c r="DV7" s="38">
        <v>4.8600000000000003</v>
      </c>
      <c r="DW7" s="38">
        <v>5.69</v>
      </c>
      <c r="DX7" s="38">
        <v>6.62</v>
      </c>
      <c r="DY7" s="38">
        <v>6.95</v>
      </c>
      <c r="DZ7" s="38">
        <v>7.39</v>
      </c>
      <c r="EA7" s="38">
        <v>8.25</v>
      </c>
      <c r="EB7" s="38">
        <v>9</v>
      </c>
      <c r="EC7" s="38">
        <v>9.6300000000000008</v>
      </c>
      <c r="ED7" s="38">
        <v>5.64</v>
      </c>
      <c r="EE7" s="38">
        <v>0.12</v>
      </c>
      <c r="EF7" s="38">
        <v>0.14000000000000001</v>
      </c>
      <c r="EG7" s="38">
        <v>0.12</v>
      </c>
      <c r="EH7" s="38">
        <v>0.23</v>
      </c>
      <c r="EI7" s="38">
        <v>0.23</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216.竹森　仁美</cp:lastModifiedBy>
  <cp:lastPrinted>2020-01-29T07:46:00Z</cp:lastPrinted>
  <dcterms:created xsi:type="dcterms:W3CDTF">2019-12-05T04:42:00Z</dcterms:created>
  <dcterms:modified xsi:type="dcterms:W3CDTF">2020-01-29T07:59:14Z</dcterms:modified>
  <cp:category/>
</cp:coreProperties>
</file>