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82615\Desktop\経営比較分析表\"/>
    </mc:Choice>
  </mc:AlternateContent>
  <workbookProtection workbookAlgorithmName="SHA-512" workbookHashValue="tX9zm88wm3oXiQzDfMzxJKkBF2EuIMOhGfKJ+76qhAgxnUO05Gh/RB3EJHylQwq9qXSpA0BR3e77ISHko8JztA==" workbookSaltValue="YbIDN/ST+/k5x/HGRKD3zQ==" workbookSpinCount="100000" lockStructure="1"/>
  <bookViews>
    <workbookView xWindow="0" yWindow="0" windowWidth="18345" windowHeight="64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<sst xmlns="http://schemas.openxmlformats.org/spreadsheetml/2006/main" count="225" uniqueCount="113">
  <si>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</si>
  <si>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</si>
  <si>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</si>
  <si>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</si>
  <si>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</si>
  <si>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</si>
  <si>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</si>
  <si>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</si>
  <si>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</si>
  <si>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</si>
  <si>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</si>
  <si>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</si>
  <si>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</si>
  <si>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</si>
  <si>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</si>
  <si>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</si>
  <si>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</si>
  <si>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</si>
  <si>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</si>
  <si>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</si>
  <si>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</si>
  <si>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</si>
  <si>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</si>
  <si>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</si>
  <si>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</si>
  <si>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</si>
  <si>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</si>
  <si>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</si>
  <si>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</si>
  <si>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</si>
  <si>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</si>
  <si>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</si>
  <si>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</si>
  <si>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</si>
  <si>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</si>
  <si>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</si>
  <si>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</si>
  <si>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</si>
  <si>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</si>
  <si>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</si>
  <si>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</si>
  <si>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</si>
  <si>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</si>
  <si>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</si>
  <si>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</si>
  <si>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</si>
  <si>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</si>
  <si>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</si>
  <si>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</si>
  <si>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</si>
  <si>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</si>
  <si>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</si>
  <si>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</si>
  <si>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</si>
  <si>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</si>
  <si>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</si>
  <si>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</si>
  <si>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</si>
  <si>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</si>
  <si>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</si>
  <si>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</si>
  <si>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</si>
  <si>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</si>
  <si>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</si>
  <si>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</si>
  <si>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</si>
  <si>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</si>
  <si>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</si>
  <si>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</si>
  <si>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</si>
  <si>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</si>
  <si>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</si>
  <si>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</si>
  <si>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</si>
  <si>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</si>
  <si>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</si>
  <si>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</si>
  <si>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</si>
  <si>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</si>
  <si>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</si>
  <si>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</si>
  <si>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</si>
  <si>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</si>
  <si>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</si>
  <si>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</si>
  <si>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</si>
  <si>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</si>
  <si>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</si>
  <si>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</si>
  <si>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</si>
  <si>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</si>
  <si>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</si>
  <si>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</si>
  <si>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</si>
  <si>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</si>
  <si>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</si>
  <si>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</si>
  <si>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</si>
  <si>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</si>
  <si>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</si>
  <si>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</si>
  <si>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</si>
  <si>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</si>
  <si>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</si>
  <si>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</si>
  <si>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</si>
  <si>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</si>
  <si>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</si>
  <si>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</si>
  <si>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</si>
  <si>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本市の簡易水道事業は、飲料水の安定供給を目的として昭和４６年度より供用を開始しました。
　計画給水人口は約２千人で、規模が非常に小さいため、効率化を進めるには限界がある状況です。
　また、その他市域のほとんどが県営水道により給水されており、料金も県営水道と同水準に設定してしていることから、類似団体より、収益的収支比率及び料金回収率が悪いという結果になっております。
　本事業については、大規模水道事業者と段階的な統合に向けて協議を行い、広域化を進める必要があると考えております。</t>
    <rPh sb="53" eb="54">
      <t>ヤク</t>
    </rPh>
    <phoneticPr fontId="4"/>
  </si>
  <si>
    <t>　現在進めている簡易水道統合整備事業により、管路を計画的に更新していきます。
　なお、簡易水道統合整備事業費については、国庫補助金と起債により賄われている状況の中であるため、起債残高が増加傾向にあります。　
　また、平成１５年に布設した管路については、大規模な更新までには約４０年程度であることから、今後に向け計画的な更新を図っていきます。</t>
    <phoneticPr fontId="4"/>
  </si>
  <si>
    <t>　今後も事業運営が厳しい状況であることから、経営の健全性・効率性から、また、市内同一料金の観点からも、本事業については統合整備事業を進めるとともに、大規模水道事業者と段階的な統合に向けた取組みを進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</si>
</sst>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1.54</c:v>
                </c:pt>
                <c:pt idx="1">
                  <c:v>6.39</c:v>
                </c:pt>
                <c:pt idx="2" formatCode="#,##0.00;&quot;△&quot;#,##0.00">
                  <c:v>0</c:v>
                </c:pt>
                <c:pt idx="3">
                  <c:v>5.36</c:v>
                </c:pt>
                <c:pt idx="4">
                  <c:v>5.49</c:v>
                </c:pt>
              </c:numCache>
            </c:numRef>
          </c:val>
          <c:extLst>
            <c:ext xmlns:c16="http://schemas.microsoft.com/office/drawing/2014/chart" uri="{C3380CC4-5D6E-409C-BE32-E72D297353CC}">
              <c16:uniqueId val="{00000000-CBBF-46D9-9824-B5990836E4F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CBBF-46D9-9824-B5990836E4F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64.650000000000006</c:v>
                </c:pt>
                <c:pt idx="1">
                  <c:v>61.52</c:v>
                </c:pt>
                <c:pt idx="2">
                  <c:v>61.07</c:v>
                </c:pt>
                <c:pt idx="3">
                  <c:v>62.24</c:v>
                </c:pt>
                <c:pt idx="4">
                  <c:v>61.35</c:v>
                </c:pt>
              </c:numCache>
            </c:numRef>
          </c:val>
          <c:extLst>
            <c:ext xmlns:c16="http://schemas.microsoft.com/office/drawing/2014/chart" uri="{C3380CC4-5D6E-409C-BE32-E72D297353CC}">
              <c16:uniqueId val="{00000000-3350-4E79-B007-716188A30E0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3350-4E79-B007-716188A30E0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78.37</c:v>
                </c:pt>
                <c:pt idx="1">
                  <c:v>78.260000000000005</c:v>
                </c:pt>
                <c:pt idx="2">
                  <c:v>78.8</c:v>
                </c:pt>
                <c:pt idx="3">
                  <c:v>78.790000000000006</c:v>
                </c:pt>
                <c:pt idx="4">
                  <c:v>79.17</c:v>
                </c:pt>
              </c:numCache>
            </c:numRef>
          </c:val>
          <c:extLst>
            <c:ext xmlns:c16="http://schemas.microsoft.com/office/drawing/2014/chart" uri="{C3380CC4-5D6E-409C-BE32-E72D297353CC}">
              <c16:uniqueId val="{00000000-1FE4-45CE-B2D5-0F16BA083B4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1FE4-45CE-B2D5-0F16BA083B4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58.23</c:v>
                </c:pt>
                <c:pt idx="1">
                  <c:v>78.760000000000005</c:v>
                </c:pt>
                <c:pt idx="2">
                  <c:v>78.34</c:v>
                </c:pt>
                <c:pt idx="3">
                  <c:v>82.11</c:v>
                </c:pt>
                <c:pt idx="4">
                  <c:v>79.709999999999994</c:v>
                </c:pt>
              </c:numCache>
            </c:numRef>
          </c:val>
          <c:extLst>
            <c:ext xmlns:c16="http://schemas.microsoft.com/office/drawing/2014/chart" uri="{C3380CC4-5D6E-409C-BE32-E72D297353CC}">
              <c16:uniqueId val="{00000000-069A-4FDB-A3DC-4A0E4078873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069A-4FDB-A3DC-4A0E4078873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42-4816-A8F4-A1CAB8DAD63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42-4816-A8F4-A1CAB8DAD63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6C-433E-B1B6-4011F40258A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6C-433E-B1B6-4011F40258A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8F-4BCA-8AC4-2AB3289F51A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8F-4BCA-8AC4-2AB3289F51A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B3-44D6-955A-6DCA1C5EA05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B3-44D6-955A-6DCA1C5EA05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3109.5</c:v>
                </c:pt>
                <c:pt idx="1">
                  <c:v>3833.7</c:v>
                </c:pt>
                <c:pt idx="2">
                  <c:v>4405.96</c:v>
                </c:pt>
                <c:pt idx="3">
                  <c:v>6355.12</c:v>
                </c:pt>
                <c:pt idx="4">
                  <c:v>5893.92</c:v>
                </c:pt>
              </c:numCache>
            </c:numRef>
          </c:val>
          <c:extLst>
            <c:ext xmlns:c16="http://schemas.microsoft.com/office/drawing/2014/chart" uri="{C3380CC4-5D6E-409C-BE32-E72D297353CC}">
              <c16:uniqueId val="{00000000-2C14-40C0-A7D3-3D7AFF40CB1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2C14-40C0-A7D3-3D7AFF40CB1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21.09</c:v>
                </c:pt>
                <c:pt idx="1">
                  <c:v>19.39</c:v>
                </c:pt>
                <c:pt idx="2">
                  <c:v>21.56</c:v>
                </c:pt>
                <c:pt idx="3">
                  <c:v>17.07</c:v>
                </c:pt>
                <c:pt idx="4">
                  <c:v>18</c:v>
                </c:pt>
              </c:numCache>
            </c:numRef>
          </c:val>
          <c:extLst>
            <c:ext xmlns:c16="http://schemas.microsoft.com/office/drawing/2014/chart" uri="{C3380CC4-5D6E-409C-BE32-E72D297353CC}">
              <c16:uniqueId val="{00000000-E0A4-4356-9C14-08E9770B338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E0A4-4356-9C14-08E9770B338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299.77</c:v>
                </c:pt>
                <c:pt idx="1">
                  <c:v>313.58999999999997</c:v>
                </c:pt>
                <c:pt idx="2">
                  <c:v>307.06</c:v>
                </c:pt>
                <c:pt idx="3">
                  <c:v>382.23</c:v>
                </c:pt>
                <c:pt idx="4">
                  <c:v>385.09</c:v>
                </c:pt>
              </c:numCache>
            </c:numRef>
          </c:val>
          <c:extLst>
            <c:ext xmlns:c16="http://schemas.microsoft.com/office/drawing/2014/chart" uri="{C3380CC4-5D6E-409C-BE32-E72D297353CC}">
              <c16:uniqueId val="{00000000-9F3E-4FFE-B4B6-91507996ADB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9F3E-4FFE-B4B6-91507996ADB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3" zoomScale="80" zoomScaleNormal="80" workbookViewId="0">
      <selection activeCell="BI72" sqref="BI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神奈川県　相模原市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718367</v>
      </c>
      <c r="AM8" s="66"/>
      <c r="AN8" s="66"/>
      <c r="AO8" s="66"/>
      <c r="AP8" s="66"/>
      <c r="AQ8" s="66"/>
      <c r="AR8" s="66"/>
      <c r="AS8" s="66"/>
      <c r="AT8" s="65">
        <f>データ!$S$6</f>
        <v>328.91</v>
      </c>
      <c r="AU8" s="65"/>
      <c r="AV8" s="65"/>
      <c r="AW8" s="65"/>
      <c r="AX8" s="65"/>
      <c r="AY8" s="65"/>
      <c r="AZ8" s="65"/>
      <c r="BA8" s="65"/>
      <c r="BB8" s="65">
        <f>データ!$T$6</f>
        <v>2184.08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0.27</v>
      </c>
      <c r="Q10" s="65"/>
      <c r="R10" s="65"/>
      <c r="S10" s="65"/>
      <c r="T10" s="65"/>
      <c r="U10" s="65"/>
      <c r="V10" s="65"/>
      <c r="W10" s="66">
        <f>データ!$Q$6</f>
        <v>2636</v>
      </c>
      <c r="X10" s="66"/>
      <c r="Y10" s="66"/>
      <c r="Z10" s="66"/>
      <c r="AA10" s="66"/>
      <c r="AB10" s="66"/>
      <c r="AC10" s="66"/>
      <c r="AD10" s="2"/>
      <c r="AE10" s="2"/>
      <c r="AF10" s="2"/>
      <c r="AG10" s="2"/>
      <c r="AH10" s="2"/>
      <c r="AI10" s="2"/>
      <c r="AJ10" s="2"/>
      <c r="AK10" s="2"/>
      <c r="AL10" s="66">
        <f>データ!$U$6</f>
        <v>1977</v>
      </c>
      <c r="AM10" s="66"/>
      <c r="AN10" s="66"/>
      <c r="AO10" s="66"/>
      <c r="AP10" s="66"/>
      <c r="AQ10" s="66"/>
      <c r="AR10" s="66"/>
      <c r="AS10" s="66"/>
      <c r="AT10" s="65">
        <f>データ!$V$6</f>
        <v>38.6</v>
      </c>
      <c r="AU10" s="65"/>
      <c r="AV10" s="65"/>
      <c r="AW10" s="65"/>
      <c r="AX10" s="65"/>
      <c r="AY10" s="65"/>
      <c r="AZ10" s="65"/>
      <c r="BA10" s="65"/>
      <c r="BB10" s="65">
        <f>データ!$W$6</f>
        <v>51.22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112</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YMnWnmpj9/ij5IVGQyUIy/4R01BXUizrZZQuKqq4KZDFoUUaY172dznrMzVkgANEBEZ9DbZGV6p9JXlcIiDEWA==" saltValue="86+PRtOY79qoiyI+n8S3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141500</v>
      </c>
      <c r="D6" s="34">
        <f t="shared" si="3"/>
        <v>47</v>
      </c>
      <c r="E6" s="34">
        <f t="shared" si="3"/>
        <v>1</v>
      </c>
      <c r="F6" s="34">
        <f t="shared" si="3"/>
        <v>0</v>
      </c>
      <c r="G6" s="34">
        <f t="shared" si="3"/>
        <v>0</v>
      </c>
      <c r="H6" s="34" t="str">
        <f t="shared" si="3"/>
        <v>神奈川県　相模原市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0.27</v>
      </c>
      <c r="Q6" s="35">
        <f t="shared" si="3"/>
        <v>2636</v>
      </c>
      <c r="R6" s="35">
        <f t="shared" si="3"/>
        <v>718367</v>
      </c>
      <c r="S6" s="35">
        <f t="shared" si="3"/>
        <v>328.91</v>
      </c>
      <c r="T6" s="35">
        <f t="shared" si="3"/>
        <v>2184.08</v>
      </c>
      <c r="U6" s="35">
        <f t="shared" si="3"/>
        <v>1977</v>
      </c>
      <c r="V6" s="35">
        <f t="shared" si="3"/>
        <v>38.6</v>
      </c>
      <c r="W6" s="35">
        <f t="shared" si="3"/>
        <v>51.22</v>
      </c>
      <c r="X6" s="36">
        <f>IF(X7="",NA(),X7)</f>
        <v>58.23</v>
      </c>
      <c r="Y6" s="36">
        <f t="shared" ref="Y6:AG6" si="4">IF(Y7="",NA(),Y7)</f>
        <v>78.760000000000005</v>
      </c>
      <c r="Z6" s="36">
        <f t="shared" si="4"/>
        <v>78.34</v>
      </c>
      <c r="AA6" s="36">
        <f t="shared" si="4"/>
        <v>82.11</v>
      </c>
      <c r="AB6" s="36">
        <f t="shared" si="4"/>
        <v>79.709999999999994</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3109.5</v>
      </c>
      <c r="BF6" s="36">
        <f t="shared" ref="BF6:BN6" si="7">IF(BF7="",NA(),BF7)</f>
        <v>3833.7</v>
      </c>
      <c r="BG6" s="36">
        <f t="shared" si="7"/>
        <v>4405.96</v>
      </c>
      <c r="BH6" s="36">
        <f t="shared" si="7"/>
        <v>6355.12</v>
      </c>
      <c r="BI6" s="36">
        <f t="shared" si="7"/>
        <v>5893.92</v>
      </c>
      <c r="BJ6" s="36">
        <f t="shared" si="7"/>
        <v>1486.62</v>
      </c>
      <c r="BK6" s="36">
        <f t="shared" si="7"/>
        <v>1510.14</v>
      </c>
      <c r="BL6" s="36">
        <f t="shared" si="7"/>
        <v>1595.62</v>
      </c>
      <c r="BM6" s="36">
        <f t="shared" si="7"/>
        <v>1302.33</v>
      </c>
      <c r="BN6" s="36">
        <f t="shared" si="7"/>
        <v>1274.21</v>
      </c>
      <c r="BO6" s="35" t="str">
        <f>IF(BO7="","",IF(BO7="-","【-】","【"&amp;SUBSTITUTE(TEXT(BO7,"#,##0.00"),"-","△")&amp;"】"))</f>
        <v>【1,074.14】</v>
      </c>
      <c r="BP6" s="36">
        <f>IF(BP7="",NA(),BP7)</f>
        <v>21.09</v>
      </c>
      <c r="BQ6" s="36">
        <f t="shared" ref="BQ6:BY6" si="8">IF(BQ7="",NA(),BQ7)</f>
        <v>19.39</v>
      </c>
      <c r="BR6" s="36">
        <f t="shared" si="8"/>
        <v>21.56</v>
      </c>
      <c r="BS6" s="36">
        <f t="shared" si="8"/>
        <v>17.07</v>
      </c>
      <c r="BT6" s="36">
        <f t="shared" si="8"/>
        <v>18</v>
      </c>
      <c r="BU6" s="36">
        <f t="shared" si="8"/>
        <v>24.39</v>
      </c>
      <c r="BV6" s="36">
        <f t="shared" si="8"/>
        <v>22.67</v>
      </c>
      <c r="BW6" s="36">
        <f t="shared" si="8"/>
        <v>37.92</v>
      </c>
      <c r="BX6" s="36">
        <f t="shared" si="8"/>
        <v>40.89</v>
      </c>
      <c r="BY6" s="36">
        <f t="shared" si="8"/>
        <v>41.25</v>
      </c>
      <c r="BZ6" s="35" t="str">
        <f>IF(BZ7="","",IF(BZ7="-","【-】","【"&amp;SUBSTITUTE(TEXT(BZ7,"#,##0.00"),"-","△")&amp;"】"))</f>
        <v>【54.36】</v>
      </c>
      <c r="CA6" s="36">
        <f>IF(CA7="",NA(),CA7)</f>
        <v>299.77</v>
      </c>
      <c r="CB6" s="36">
        <f t="shared" ref="CB6:CJ6" si="9">IF(CB7="",NA(),CB7)</f>
        <v>313.58999999999997</v>
      </c>
      <c r="CC6" s="36">
        <f t="shared" si="9"/>
        <v>307.06</v>
      </c>
      <c r="CD6" s="36">
        <f t="shared" si="9"/>
        <v>382.23</v>
      </c>
      <c r="CE6" s="36">
        <f t="shared" si="9"/>
        <v>385.09</v>
      </c>
      <c r="CF6" s="36">
        <f t="shared" si="9"/>
        <v>734.18</v>
      </c>
      <c r="CG6" s="36">
        <f t="shared" si="9"/>
        <v>789.62</v>
      </c>
      <c r="CH6" s="36">
        <f t="shared" si="9"/>
        <v>423.18</v>
      </c>
      <c r="CI6" s="36">
        <f t="shared" si="9"/>
        <v>383.2</v>
      </c>
      <c r="CJ6" s="36">
        <f t="shared" si="9"/>
        <v>383.25</v>
      </c>
      <c r="CK6" s="35" t="str">
        <f>IF(CK7="","",IF(CK7="-","【-】","【"&amp;SUBSTITUTE(TEXT(CK7,"#,##0.00"),"-","△")&amp;"】"))</f>
        <v>【296.40】</v>
      </c>
      <c r="CL6" s="36">
        <f>IF(CL7="",NA(),CL7)</f>
        <v>64.650000000000006</v>
      </c>
      <c r="CM6" s="36">
        <f t="shared" ref="CM6:CU6" si="10">IF(CM7="",NA(),CM7)</f>
        <v>61.52</v>
      </c>
      <c r="CN6" s="36">
        <f t="shared" si="10"/>
        <v>61.07</v>
      </c>
      <c r="CO6" s="36">
        <f t="shared" si="10"/>
        <v>62.24</v>
      </c>
      <c r="CP6" s="36">
        <f t="shared" si="10"/>
        <v>61.35</v>
      </c>
      <c r="CQ6" s="36">
        <f t="shared" si="10"/>
        <v>48.36</v>
      </c>
      <c r="CR6" s="36">
        <f t="shared" si="10"/>
        <v>48.7</v>
      </c>
      <c r="CS6" s="36">
        <f t="shared" si="10"/>
        <v>46.9</v>
      </c>
      <c r="CT6" s="36">
        <f t="shared" si="10"/>
        <v>47.95</v>
      </c>
      <c r="CU6" s="36">
        <f t="shared" si="10"/>
        <v>48.26</v>
      </c>
      <c r="CV6" s="35" t="str">
        <f>IF(CV7="","",IF(CV7="-","【-】","【"&amp;SUBSTITUTE(TEXT(CV7,"#,##0.00"),"-","△")&amp;"】"))</f>
        <v>【55.95】</v>
      </c>
      <c r="CW6" s="36">
        <f>IF(CW7="",NA(),CW7)</f>
        <v>78.37</v>
      </c>
      <c r="CX6" s="36">
        <f t="shared" ref="CX6:DF6" si="11">IF(CX7="",NA(),CX7)</f>
        <v>78.260000000000005</v>
      </c>
      <c r="CY6" s="36">
        <f t="shared" si="11"/>
        <v>78.8</v>
      </c>
      <c r="CZ6" s="36">
        <f t="shared" si="11"/>
        <v>78.790000000000006</v>
      </c>
      <c r="DA6" s="36">
        <f t="shared" si="11"/>
        <v>79.17</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1.54</v>
      </c>
      <c r="EE6" s="36">
        <f t="shared" ref="EE6:EM6" si="14">IF(EE7="",NA(),EE7)</f>
        <v>6.39</v>
      </c>
      <c r="EF6" s="35">
        <f t="shared" si="14"/>
        <v>0</v>
      </c>
      <c r="EG6" s="36">
        <f t="shared" si="14"/>
        <v>5.36</v>
      </c>
      <c r="EH6" s="36">
        <f t="shared" si="14"/>
        <v>5.49</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141500</v>
      </c>
      <c r="D7" s="38">
        <v>47</v>
      </c>
      <c r="E7" s="38">
        <v>1</v>
      </c>
      <c r="F7" s="38">
        <v>0</v>
      </c>
      <c r="G7" s="38">
        <v>0</v>
      </c>
      <c r="H7" s="38" t="s">
        <v>97</v>
      </c>
      <c r="I7" s="38" t="s">
        <v>98</v>
      </c>
      <c r="J7" s="38" t="s">
        <v>99</v>
      </c>
      <c r="K7" s="38" t="s">
        <v>100</v>
      </c>
      <c r="L7" s="38" t="s">
        <v>101</v>
      </c>
      <c r="M7" s="38" t="s">
        <v>102</v>
      </c>
      <c r="N7" s="39" t="s">
        <v>103</v>
      </c>
      <c r="O7" s="39" t="s">
        <v>104</v>
      </c>
      <c r="P7" s="39">
        <v>0.27</v>
      </c>
      <c r="Q7" s="39">
        <v>2636</v>
      </c>
      <c r="R7" s="39">
        <v>718367</v>
      </c>
      <c r="S7" s="39">
        <v>328.91</v>
      </c>
      <c r="T7" s="39">
        <v>2184.08</v>
      </c>
      <c r="U7" s="39">
        <v>1977</v>
      </c>
      <c r="V7" s="39">
        <v>38.6</v>
      </c>
      <c r="W7" s="39">
        <v>51.22</v>
      </c>
      <c r="X7" s="39">
        <v>58.23</v>
      </c>
      <c r="Y7" s="39">
        <v>78.760000000000005</v>
      </c>
      <c r="Z7" s="39">
        <v>78.34</v>
      </c>
      <c r="AA7" s="39">
        <v>82.11</v>
      </c>
      <c r="AB7" s="39">
        <v>79.709999999999994</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3109.5</v>
      </c>
      <c r="BF7" s="39">
        <v>3833.7</v>
      </c>
      <c r="BG7" s="39">
        <v>4405.96</v>
      </c>
      <c r="BH7" s="39">
        <v>6355.12</v>
      </c>
      <c r="BI7" s="39">
        <v>5893.92</v>
      </c>
      <c r="BJ7" s="39">
        <v>1486.62</v>
      </c>
      <c r="BK7" s="39">
        <v>1510.14</v>
      </c>
      <c r="BL7" s="39">
        <v>1595.62</v>
      </c>
      <c r="BM7" s="39">
        <v>1302.33</v>
      </c>
      <c r="BN7" s="39">
        <v>1274.21</v>
      </c>
      <c r="BO7" s="39">
        <v>1074.1400000000001</v>
      </c>
      <c r="BP7" s="39">
        <v>21.09</v>
      </c>
      <c r="BQ7" s="39">
        <v>19.39</v>
      </c>
      <c r="BR7" s="39">
        <v>21.56</v>
      </c>
      <c r="BS7" s="39">
        <v>17.07</v>
      </c>
      <c r="BT7" s="39">
        <v>18</v>
      </c>
      <c r="BU7" s="39">
        <v>24.39</v>
      </c>
      <c r="BV7" s="39">
        <v>22.67</v>
      </c>
      <c r="BW7" s="39">
        <v>37.92</v>
      </c>
      <c r="BX7" s="39">
        <v>40.89</v>
      </c>
      <c r="BY7" s="39">
        <v>41.25</v>
      </c>
      <c r="BZ7" s="39">
        <v>54.36</v>
      </c>
      <c r="CA7" s="39">
        <v>299.77</v>
      </c>
      <c r="CB7" s="39">
        <v>313.58999999999997</v>
      </c>
      <c r="CC7" s="39">
        <v>307.06</v>
      </c>
      <c r="CD7" s="39">
        <v>382.23</v>
      </c>
      <c r="CE7" s="39">
        <v>385.09</v>
      </c>
      <c r="CF7" s="39">
        <v>734.18</v>
      </c>
      <c r="CG7" s="39">
        <v>789.62</v>
      </c>
      <c r="CH7" s="39">
        <v>423.18</v>
      </c>
      <c r="CI7" s="39">
        <v>383.2</v>
      </c>
      <c r="CJ7" s="39">
        <v>383.25</v>
      </c>
      <c r="CK7" s="39">
        <v>296.39999999999998</v>
      </c>
      <c r="CL7" s="39">
        <v>64.650000000000006</v>
      </c>
      <c r="CM7" s="39">
        <v>61.52</v>
      </c>
      <c r="CN7" s="39">
        <v>61.07</v>
      </c>
      <c r="CO7" s="39">
        <v>62.24</v>
      </c>
      <c r="CP7" s="39">
        <v>61.35</v>
      </c>
      <c r="CQ7" s="39">
        <v>48.36</v>
      </c>
      <c r="CR7" s="39">
        <v>48.7</v>
      </c>
      <c r="CS7" s="39">
        <v>46.9</v>
      </c>
      <c r="CT7" s="39">
        <v>47.95</v>
      </c>
      <c r="CU7" s="39">
        <v>48.26</v>
      </c>
      <c r="CV7" s="39">
        <v>55.95</v>
      </c>
      <c r="CW7" s="39">
        <v>78.37</v>
      </c>
      <c r="CX7" s="39">
        <v>78.260000000000005</v>
      </c>
      <c r="CY7" s="39">
        <v>78.8</v>
      </c>
      <c r="CZ7" s="39">
        <v>78.790000000000006</v>
      </c>
      <c r="DA7" s="39">
        <v>79.17</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1.54</v>
      </c>
      <c r="EE7" s="39">
        <v>6.39</v>
      </c>
      <c r="EF7" s="39">
        <v>0</v>
      </c>
      <c r="EG7" s="39">
        <v>5.36</v>
      </c>
      <c r="EH7" s="39">
        <v>5.49</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2019-12-05T04:36:28Z</dcterms:created>
  <dcterms:modified xsi:type="dcterms:W3CDTF">2020-01-23T07:51:44Z</dcterms:modified>
  <cp:category/>
</cp:coreProperties>
</file>