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wgwsrv01\経営管理課\財務係（H25から）\02【決算】\経営比較分析表\H30経営比較分析\04_完成\"/>
    </mc:Choice>
  </mc:AlternateContent>
  <workbookProtection workbookAlgorithmName="SHA-512" workbookHashValue="kUOSvzkITVCBZ94DxtMtiREPGSsXWQaDwoxcqYLXnc0nWLhIRlmyVDdSG5SJLF94sx6GfpFqW9l7ABHYVNYjsQ==" workbookSaltValue="Ae7xc9dZSP2/qa0mbX+03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<sst xmlns="http://schemas.openxmlformats.org/spreadsheetml/2006/main" count="220" uniqueCount="107">
  <si>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</si>
  <si>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</si>
  <si>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</si>
  <si>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</si>
  <si>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</si>
  <si>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</si>
  <si>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</si>
  <si>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</si>
  <si>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</si>
  <si>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</si>
  <si>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</si>
  <si>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</si>
  <si>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</si>
  <si>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</si>
  <si>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</si>
  <si>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</si>
  <si>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</si>
  <si>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</si>
  <si>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</si>
  <si>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</si>
  <si>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</si>
  <si>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</si>
  <si>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</si>
  <si>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</si>
  <si>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</si>
  <si>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</si>
  <si>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</si>
  <si>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</si>
  <si>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</si>
  <si>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</si>
  <si>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</si>
  <si>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</si>
  <si>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</si>
  <si>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</si>
  <si>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</si>
  <si>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</si>
  <si>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</si>
  <si>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</si>
  <si>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</si>
  <si>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</si>
  <si>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</si>
  <si>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</si>
  <si>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</si>
  <si>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</si>
  <si>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</si>
  <si>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</si>
  <si>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</si>
  <si>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</si>
  <si>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</si>
  <si>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</si>
  <si>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</si>
  <si>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</si>
  <si>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</si>
  <si>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</si>
  <si>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</si>
  <si>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</si>
  <si>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</si>
  <si>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</si>
  <si>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</si>
  <si>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</si>
  <si>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</si>
  <si>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</si>
  <si>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</si>
  <si>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</si>
  <si>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</si>
  <si>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</si>
  <si>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</si>
  <si>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</si>
  <si>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</si>
  <si>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</si>
  <si>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</si>
  <si>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</si>
  <si>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</si>
  <si>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</si>
  <si>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</si>
  <si>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</si>
  <si>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</si>
  <si>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</si>
  <si>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</si>
  <si>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</si>
  <si>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</si>
  <si>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</si>
  <si>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</si>
  <si>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</si>
  <si>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</si>
  <si>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</si>
  <si>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</si>
  <si>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</si>
  <si>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</si>
  <si>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</si>
  <si>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</si>
  <si>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</si>
  <si>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</si>
  <si>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</si>
  <si>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</si>
  <si>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</si>
  <si>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</si>
  <si>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</si>
  <si>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</si>
  <si>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</si>
  <si>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</si>
  <si>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</si>
  <si>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</si>
  <si>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</si>
  <si>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の度合いを示す有形固定資産減価償却率は、類似団体より若干低い水準ですが、本市の浄配水施設の多くは、高度経済成長期の後期から安定経済成長期に集中的に建設されたものであり、また管路施設は、昭和39年に発生した新潟地震により布設した災害復旧管路が多く、今後順次更新していく必要があります。　　　　　　　　　　　　　　　　　　　　　　　　　　　　　　　　　　　　　　　　　　　　　　　　　　　　　　　　　　　　　　　　　　　　　　　　　　　　　　　　　　　　　　　　　　　　　　　　　　　　　　　　　　　　　　　　　　　　　　　　　　　　　　　
　事業費の平準化を図り、計画的かつ効率的な更新を進めることが必要であり、中長期経営計画に基づき、事業に取り組んでいます。 　　　　　　　　　　　　　                              　なお、管路更新率が平成27年度以降低くなっているのは、配水支管に比べ費用と時間のかかる基幹管路の更新に重点を置いたためです。　　　　　　　　　　　　　　　　　　　　　　　　　　　　　　　　　　　　　　　　　　　　　　　　　　　　　　　　　　　　　　　　　　　</t>
    <rPh sb="76" eb="78">
      <t>シュウチュウ</t>
    </rPh>
    <rPh sb="78" eb="79">
      <t>テキ</t>
    </rPh>
    <rPh sb="93" eb="95">
      <t>カンロ</t>
    </rPh>
    <rPh sb="95" eb="97">
      <t>シセツ</t>
    </rPh>
    <rPh sb="105" eb="107">
      <t>ハッセイ</t>
    </rPh>
    <rPh sb="127" eb="128">
      <t>オオ</t>
    </rPh>
    <rPh sb="277" eb="280">
      <t>ジギョウヒ</t>
    </rPh>
    <rPh sb="281" eb="284">
      <t>ヘイジュンカ</t>
    </rPh>
    <rPh sb="285" eb="286">
      <t>ハカ</t>
    </rPh>
    <rPh sb="288" eb="291">
      <t>ケイカクテキ</t>
    </rPh>
    <rPh sb="293" eb="296">
      <t>コウリツテキ</t>
    </rPh>
    <rPh sb="297" eb="299">
      <t>コウシン</t>
    </rPh>
    <rPh sb="300" eb="301">
      <t>スス</t>
    </rPh>
    <rPh sb="306" eb="308">
      <t>ヒツヨウ</t>
    </rPh>
    <rPh sb="312" eb="315">
      <t>チュウチョウキ</t>
    </rPh>
    <rPh sb="315" eb="317">
      <t>ケイエイ</t>
    </rPh>
    <rPh sb="317" eb="319">
      <t>ケイカク</t>
    </rPh>
    <rPh sb="320" eb="321">
      <t>モト</t>
    </rPh>
    <rPh sb="324" eb="326">
      <t>ジギョウ</t>
    </rPh>
    <rPh sb="327" eb="328">
      <t>ト</t>
    </rPh>
    <rPh sb="329" eb="330">
      <t>ク</t>
    </rPh>
    <rPh sb="384" eb="386">
      <t>カンロ</t>
    </rPh>
    <rPh sb="386" eb="388">
      <t>コウシン</t>
    </rPh>
    <rPh sb="388" eb="389">
      <t>リツ</t>
    </rPh>
    <rPh sb="390" eb="392">
      <t>ヘイセイ</t>
    </rPh>
    <rPh sb="394" eb="396">
      <t>ネンド</t>
    </rPh>
    <rPh sb="396" eb="398">
      <t>イコウ</t>
    </rPh>
    <rPh sb="398" eb="399">
      <t>ヒク</t>
    </rPh>
    <rPh sb="408" eb="410">
      <t>ハイスイ</t>
    </rPh>
    <rPh sb="410" eb="411">
      <t>シ</t>
    </rPh>
    <rPh sb="411" eb="412">
      <t>カン</t>
    </rPh>
    <rPh sb="413" eb="414">
      <t>クラ</t>
    </rPh>
    <rPh sb="415" eb="417">
      <t>ヒヨウ</t>
    </rPh>
    <rPh sb="418" eb="420">
      <t>ジカン</t>
    </rPh>
    <rPh sb="424" eb="426">
      <t>キカン</t>
    </rPh>
    <rPh sb="426" eb="428">
      <t>カンロ</t>
    </rPh>
    <rPh sb="429" eb="431">
      <t>コウシン</t>
    </rPh>
    <rPh sb="432" eb="434">
      <t>ジュウテン</t>
    </rPh>
    <rPh sb="435" eb="436">
      <t>オ</t>
    </rPh>
    <phoneticPr fontId="7"/>
  </si>
  <si>
    <t>　引き続き、老朽化施設の更新や耐震化を計画的に進める必要がありますが、一方で、人口減少などによる給水収益のさらなる減少により、更新にかかる財源確保が厳しくなるものと見込まれます。
　徹底した経費削減とともに、将来世代に過度な負担を残さないよう、企業債残高の増高を抑制しながら、安定的な事業運営に必要な資金を確保する必要があります。　　　　　　　　　　　　　　　　　　　　　　　　　　　　　　　　　</t>
    <rPh sb="1" eb="2">
      <t>ヒ</t>
    </rPh>
    <rPh sb="3" eb="4">
      <t>ツヅ</t>
    </rPh>
    <rPh sb="6" eb="8">
      <t>ロウキュウ</t>
    </rPh>
    <rPh sb="8" eb="9">
      <t>カ</t>
    </rPh>
    <rPh sb="9" eb="11">
      <t>シセツ</t>
    </rPh>
    <rPh sb="12" eb="14">
      <t>コウシン</t>
    </rPh>
    <rPh sb="15" eb="18">
      <t>タイシンカ</t>
    </rPh>
    <rPh sb="19" eb="22">
      <t>ケイカクテキ</t>
    </rPh>
    <rPh sb="23" eb="24">
      <t>スス</t>
    </rPh>
    <rPh sb="26" eb="28">
      <t>ヒツヨウ</t>
    </rPh>
    <rPh sb="35" eb="37">
      <t>イッポウ</t>
    </rPh>
    <rPh sb="39" eb="41">
      <t>ジンコウ</t>
    </rPh>
    <rPh sb="41" eb="43">
      <t>ゲンショウ</t>
    </rPh>
    <rPh sb="48" eb="50">
      <t>キュウスイ</t>
    </rPh>
    <rPh sb="50" eb="52">
      <t>シュウエキ</t>
    </rPh>
    <rPh sb="57" eb="59">
      <t>ゲンショウ</t>
    </rPh>
    <rPh sb="63" eb="65">
      <t>コウシン</t>
    </rPh>
    <rPh sb="69" eb="71">
      <t>ザイゲン</t>
    </rPh>
    <rPh sb="71" eb="73">
      <t>カクホ</t>
    </rPh>
    <rPh sb="74" eb="75">
      <t>キビ</t>
    </rPh>
    <rPh sb="82" eb="84">
      <t>ミコ</t>
    </rPh>
    <rPh sb="91" eb="93">
      <t>テッテイ</t>
    </rPh>
    <rPh sb="95" eb="97">
      <t>ケイヒ</t>
    </rPh>
    <rPh sb="97" eb="99">
      <t>サクゲン</t>
    </rPh>
    <rPh sb="104" eb="106">
      <t>ショウライ</t>
    </rPh>
    <rPh sb="106" eb="108">
      <t>セダイ</t>
    </rPh>
    <rPh sb="109" eb="111">
      <t>カド</t>
    </rPh>
    <rPh sb="112" eb="114">
      <t>フタン</t>
    </rPh>
    <rPh sb="115" eb="116">
      <t>ノコ</t>
    </rPh>
    <rPh sb="128" eb="130">
      <t>ゾウコウ</t>
    </rPh>
    <rPh sb="131" eb="133">
      <t>ヨクセイ</t>
    </rPh>
    <rPh sb="138" eb="141">
      <t>アンテイテキ</t>
    </rPh>
    <rPh sb="142" eb="144">
      <t>ジギョウ</t>
    </rPh>
    <rPh sb="144" eb="146">
      <t>ウンエイ</t>
    </rPh>
    <rPh sb="147" eb="149">
      <t>ヒツヨウ</t>
    </rPh>
    <rPh sb="150" eb="152">
      <t>シキン</t>
    </rPh>
    <rPh sb="153" eb="155">
      <t>カクホ</t>
    </rPh>
    <rPh sb="157" eb="159">
      <t>ヒツヨウ</t>
    </rPh>
    <phoneticPr fontId="4"/>
  </si>
  <si>
    <r>
      <rPr>
        <b/>
        <sz val="11"/>
        <rFont val="ＭＳ ゴシック"/>
        <family val="3"/>
        <charset val="128"/>
      </rPr>
      <t>①経常収支比率</t>
    </r>
    <r>
      <rPr>
        <sz val="11"/>
        <rFont val="ＭＳ ゴシック"/>
        <family val="3"/>
        <charset val="128"/>
      </rPr>
      <t xml:space="preserve">
　経常収支比率は、前年度に比べ低下しましたが、比率は100%を上回っています。
</t>
    </r>
    <r>
      <rPr>
        <b/>
        <sz val="11"/>
        <rFont val="ＭＳ ゴシック"/>
        <family val="3"/>
        <charset val="128"/>
      </rPr>
      <t>③流動比率</t>
    </r>
    <r>
      <rPr>
        <sz val="11"/>
        <rFont val="ＭＳ ゴシック"/>
        <family val="3"/>
        <charset val="128"/>
      </rPr>
      <t xml:space="preserve">
　流動比率は、前年度に比べ低下、短期的な債務に対する支払能力に問題はありません。しかしながら、今後給水収益の減少、浄配水施設の更新・整備に係る事業費の増加などの影響により、現金等流動資産が減少する場合もあります。
</t>
    </r>
    <r>
      <rPr>
        <b/>
        <sz val="11"/>
        <rFont val="ＭＳ ゴシック"/>
        <family val="3"/>
        <charset val="128"/>
      </rPr>
      <t>④企業債残高対給水収益比率</t>
    </r>
    <r>
      <rPr>
        <sz val="11"/>
        <rFont val="ＭＳ ゴシック"/>
        <family val="3"/>
        <charset val="128"/>
      </rPr>
      <t xml:space="preserve">
　企業債残高対給水収益比率は、前年度に比べ上昇、依然類似団体に比べ高い水準となっています。企業債は施設更新の重要な財源ですが、将来の過度な負担とならないよう、上昇を抑制する必要があります。
</t>
    </r>
    <r>
      <rPr>
        <b/>
        <sz val="11"/>
        <rFont val="ＭＳ ゴシック"/>
        <family val="3"/>
        <charset val="128"/>
      </rPr>
      <t>⑤料金回収率　⑥給水原価</t>
    </r>
    <r>
      <rPr>
        <sz val="11"/>
        <rFont val="ＭＳ ゴシック"/>
        <family val="3"/>
        <charset val="128"/>
      </rPr>
      <t xml:space="preserve">
　給水原価の水準が低いこともあり、類似団体に比べ高い料金回収率を維持しています。
</t>
    </r>
    <r>
      <rPr>
        <b/>
        <sz val="11"/>
        <rFont val="ＭＳ ゴシック"/>
        <family val="3"/>
        <charset val="128"/>
      </rPr>
      <t>⑦施設利用率　⑧有収率</t>
    </r>
    <r>
      <rPr>
        <sz val="11"/>
        <rFont val="ＭＳ ゴシック"/>
        <family val="3"/>
        <charset val="128"/>
      </rPr>
      <t xml:space="preserve">
　施設利用率は、類似団体に比べ高い水準を維持しています。有収率は、寒波の影響により一時的に落ち込んだ前年度に比べ上昇しました。今後も水需要の動向に注視し、施設規模の適正化に努めています。</t>
    </r>
    <rPh sb="1" eb="3">
      <t>ケイジョウ</t>
    </rPh>
    <rPh sb="3" eb="5">
      <t>シュウシ</t>
    </rPh>
    <rPh sb="5" eb="7">
      <t>ヒリツ</t>
    </rPh>
    <rPh sb="17" eb="20">
      <t>ゼンネンド</t>
    </rPh>
    <rPh sb="23" eb="25">
      <t>テイカ</t>
    </rPh>
    <rPh sb="31" eb="33">
      <t>ヒリツ</t>
    </rPh>
    <rPh sb="49" eb="51">
      <t>リュウドウ</t>
    </rPh>
    <rPh sb="51" eb="53">
      <t>ヒリツ</t>
    </rPh>
    <rPh sb="61" eb="64">
      <t>ゼンネンド</t>
    </rPh>
    <rPh sb="65" eb="66">
      <t>クラ</t>
    </rPh>
    <rPh sb="67" eb="69">
      <t>テイカ</t>
    </rPh>
    <rPh sb="70" eb="73">
      <t>タンキテキ</t>
    </rPh>
    <rPh sb="74" eb="76">
      <t>サイム</t>
    </rPh>
    <rPh sb="77" eb="78">
      <t>タイ</t>
    </rPh>
    <rPh sb="80" eb="82">
      <t>シハライ</t>
    </rPh>
    <rPh sb="82" eb="84">
      <t>ノウリョク</t>
    </rPh>
    <rPh sb="85" eb="87">
      <t>モンダイ</t>
    </rPh>
    <rPh sb="101" eb="103">
      <t>コンゴ</t>
    </rPh>
    <rPh sb="140" eb="142">
      <t>ゲンキン</t>
    </rPh>
    <rPh sb="142" eb="143">
      <t>トウ</t>
    </rPh>
    <rPh sb="152" eb="154">
      <t>バアイ</t>
    </rPh>
    <rPh sb="162" eb="164">
      <t>キギョウ</t>
    </rPh>
    <rPh sb="164" eb="165">
      <t>サイ</t>
    </rPh>
    <rPh sb="165" eb="167">
      <t>ザンダカ</t>
    </rPh>
    <rPh sb="167" eb="168">
      <t>タイ</t>
    </rPh>
    <rPh sb="168" eb="170">
      <t>キュウスイ</t>
    </rPh>
    <rPh sb="170" eb="172">
      <t>シュウエキ</t>
    </rPh>
    <rPh sb="172" eb="174">
      <t>ヒリツ</t>
    </rPh>
    <rPh sb="190" eb="193">
      <t>ゼンネンド</t>
    </rPh>
    <rPh sb="194" eb="195">
      <t>クラ</t>
    </rPh>
    <rPh sb="196" eb="198">
      <t>ジョウショウ</t>
    </rPh>
    <rPh sb="199" eb="201">
      <t>イゼン</t>
    </rPh>
    <rPh sb="254" eb="256">
      <t>ジョウショウ</t>
    </rPh>
    <rPh sb="257" eb="259">
      <t>ヨクセイ</t>
    </rPh>
    <rPh sb="261" eb="263">
      <t>ヒツヨウ</t>
    </rPh>
    <rPh sb="271" eb="273">
      <t>リョウキン</t>
    </rPh>
    <rPh sb="273" eb="275">
      <t>カイシュウ</t>
    </rPh>
    <rPh sb="275" eb="276">
      <t>リツ</t>
    </rPh>
    <rPh sb="278" eb="280">
      <t>キュウスイ</t>
    </rPh>
    <rPh sb="280" eb="282">
      <t>ゲンカ</t>
    </rPh>
    <rPh sb="325" eb="327">
      <t>シセツ</t>
    </rPh>
    <rPh sb="364" eb="367">
      <t>ユウシュウリツ</t>
    </rPh>
    <rPh sb="369" eb="371">
      <t>カンパ</t>
    </rPh>
    <rPh sb="390" eb="391">
      <t>クラ</t>
    </rPh>
    <rPh sb="392" eb="394">
      <t>ジョウショウ</t>
    </rPh>
    <rPh sb="399" eb="40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</si>
</sst>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1.28</c:v>
                </c:pt>
                <c:pt idx="1">
                  <c:v>0.79</c:v>
                </c:pt>
                <c:pt idx="2">
                  <c:v>0.64</c:v>
                </c:pt>
                <c:pt idx="3">
                  <c:v>0.55000000000000004</c:v>
                </c:pt>
                <c:pt idx="4">
                  <c:v>0.47</c:v>
                </c:pt>
              </c:numCache>
            </c:numRef>
          </c:val>
          <c:extLst>
            <c:ext xmlns:c16="http://schemas.microsoft.com/office/drawing/2014/chart" uri="{C3380CC4-5D6E-409C-BE32-E72D297353CC}">
              <c16:uniqueId val="{00000000-992E-4E03-972A-056FA51302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992E-4E03-972A-056FA51302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63.5</c:v>
                </c:pt>
                <c:pt idx="1">
                  <c:v>63.22</c:v>
                </c:pt>
                <c:pt idx="2">
                  <c:v>63.3</c:v>
                </c:pt>
                <c:pt idx="3">
                  <c:v>64.05</c:v>
                </c:pt>
                <c:pt idx="4">
                  <c:v>62.93</c:v>
                </c:pt>
              </c:numCache>
            </c:numRef>
          </c:val>
          <c:extLst>
            <c:ext xmlns:c16="http://schemas.microsoft.com/office/drawing/2014/chart" uri="{C3380CC4-5D6E-409C-BE32-E72D297353CC}">
              <c16:uniqueId val="{00000000-294C-4639-A90F-5EF8639A52B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294C-4639-A90F-5EF8639A52B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94.51</c:v>
                </c:pt>
                <c:pt idx="1">
                  <c:v>94.42</c:v>
                </c:pt>
                <c:pt idx="2">
                  <c:v>94.41</c:v>
                </c:pt>
                <c:pt idx="3">
                  <c:v>93.29</c:v>
                </c:pt>
                <c:pt idx="4">
                  <c:v>94.03</c:v>
                </c:pt>
              </c:numCache>
            </c:numRef>
          </c:val>
          <c:extLst>
            <c:ext xmlns:c16="http://schemas.microsoft.com/office/drawing/2014/chart" uri="{C3380CC4-5D6E-409C-BE32-E72D297353CC}">
              <c16:uniqueId val="{00000000-46D3-4D44-928F-CEBC07F449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46D3-4D44-928F-CEBC07F449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110.86</c:v>
                </c:pt>
                <c:pt idx="1">
                  <c:v>112.92</c:v>
                </c:pt>
                <c:pt idx="2">
                  <c:v>116.92</c:v>
                </c:pt>
                <c:pt idx="3">
                  <c:v>117.19</c:v>
                </c:pt>
                <c:pt idx="4">
                  <c:v>114.17</c:v>
                </c:pt>
              </c:numCache>
            </c:numRef>
          </c:val>
          <c:extLst>
            <c:ext xmlns:c16="http://schemas.microsoft.com/office/drawing/2014/chart" uri="{C3380CC4-5D6E-409C-BE32-E72D297353CC}">
              <c16:uniqueId val="{00000000-B299-4CF0-B0D8-8ECC80BED1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B299-4CF0-B0D8-8ECC80BED1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44.39</c:v>
                </c:pt>
                <c:pt idx="1">
                  <c:v>45.37</c:v>
                </c:pt>
                <c:pt idx="2">
                  <c:v>46.22</c:v>
                </c:pt>
                <c:pt idx="3">
                  <c:v>47.28</c:v>
                </c:pt>
                <c:pt idx="4">
                  <c:v>47.71</c:v>
                </c:pt>
              </c:numCache>
            </c:numRef>
          </c:val>
          <c:extLst>
            <c:ext xmlns:c16="http://schemas.microsoft.com/office/drawing/2014/chart" uri="{C3380CC4-5D6E-409C-BE32-E72D297353CC}">
              <c16:uniqueId val="{00000000-15F7-4983-9B49-A0CC932B538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15F7-4983-9B49-A0CC932B538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15.15</c:v>
                </c:pt>
                <c:pt idx="1">
                  <c:v>17.260000000000002</c:v>
                </c:pt>
                <c:pt idx="2">
                  <c:v>18.420000000000002</c:v>
                </c:pt>
                <c:pt idx="3">
                  <c:v>20.05</c:v>
                </c:pt>
                <c:pt idx="4">
                  <c:v>22.68</c:v>
                </c:pt>
              </c:numCache>
            </c:numRef>
          </c:val>
          <c:extLst>
            <c:ext xmlns:c16="http://schemas.microsoft.com/office/drawing/2014/chart" uri="{C3380CC4-5D6E-409C-BE32-E72D297353CC}">
              <c16:uniqueId val="{00000000-51A6-4AC0-B474-45EA81CAA6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51A6-4AC0-B474-45EA81CAA6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A9-493A-B7D1-F96281785A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A9-493A-B7D1-F96281785A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141.69</c:v>
                </c:pt>
                <c:pt idx="1">
                  <c:v>143.02000000000001</c:v>
                </c:pt>
                <c:pt idx="2">
                  <c:v>145.96</c:v>
                </c:pt>
                <c:pt idx="3">
                  <c:v>148.38</c:v>
                </c:pt>
                <c:pt idx="4">
                  <c:v>139.62</c:v>
                </c:pt>
              </c:numCache>
            </c:numRef>
          </c:val>
          <c:extLst>
            <c:ext xmlns:c16="http://schemas.microsoft.com/office/drawing/2014/chart" uri="{C3380CC4-5D6E-409C-BE32-E72D297353CC}">
              <c16:uniqueId val="{00000000-4924-4A7A-8E12-2379C76043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4924-4A7A-8E12-2379C76043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326.3</c:v>
                </c:pt>
                <c:pt idx="1">
                  <c:v>320.27999999999997</c:v>
                </c:pt>
                <c:pt idx="2">
                  <c:v>321.29000000000002</c:v>
                </c:pt>
                <c:pt idx="3">
                  <c:v>330.71</c:v>
                </c:pt>
                <c:pt idx="4">
                  <c:v>343.71</c:v>
                </c:pt>
              </c:numCache>
            </c:numRef>
          </c:val>
          <c:extLst>
            <c:ext xmlns:c16="http://schemas.microsoft.com/office/drawing/2014/chart" uri="{C3380CC4-5D6E-409C-BE32-E72D297353CC}">
              <c16:uniqueId val="{00000000-6A7E-44E9-8B3C-95374D1B0F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6A7E-44E9-8B3C-95374D1B0F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111.49</c:v>
                </c:pt>
                <c:pt idx="1">
                  <c:v>110.05</c:v>
                </c:pt>
                <c:pt idx="2">
                  <c:v>115.08</c:v>
                </c:pt>
                <c:pt idx="3">
                  <c:v>115.07</c:v>
                </c:pt>
                <c:pt idx="4">
                  <c:v>112.31</c:v>
                </c:pt>
              </c:numCache>
            </c:numRef>
          </c:val>
          <c:extLst>
            <c:ext xmlns:c16="http://schemas.microsoft.com/office/drawing/2014/chart" uri="{C3380CC4-5D6E-409C-BE32-E72D297353CC}">
              <c16:uniqueId val="{00000000-8EB2-449F-ACE8-E04D2AE886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8EB2-449F-ACE8-E04D2AE886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129.31</c:v>
                </c:pt>
                <c:pt idx="1">
                  <c:v>131.24</c:v>
                </c:pt>
                <c:pt idx="2">
                  <c:v>125.65</c:v>
                </c:pt>
                <c:pt idx="3">
                  <c:v>125.87</c:v>
                </c:pt>
                <c:pt idx="4">
                  <c:v>129.44999999999999</c:v>
                </c:pt>
              </c:numCache>
            </c:numRef>
          </c:val>
          <c:extLst>
            <c:ext xmlns:c16="http://schemas.microsoft.com/office/drawing/2014/chart" uri="{C3380CC4-5D6E-409C-BE32-E72D297353CC}">
              <c16:uniqueId val="{00000000-1874-45A9-BEF0-4ACA0A0080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1874-45A9-BEF0-4ACA0A0080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新潟市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792868</v>
      </c>
      <c r="AM8" s="70"/>
      <c r="AN8" s="70"/>
      <c r="AO8" s="70"/>
      <c r="AP8" s="70"/>
      <c r="AQ8" s="70"/>
      <c r="AR8" s="70"/>
      <c r="AS8" s="70"/>
      <c r="AT8" s="66">
        <f>データ!$S$6</f>
        <v>726.45</v>
      </c>
      <c r="AU8" s="67"/>
      <c r="AV8" s="67"/>
      <c r="AW8" s="67"/>
      <c r="AX8" s="67"/>
      <c r="AY8" s="67"/>
      <c r="AZ8" s="67"/>
      <c r="BA8" s="67"/>
      <c r="BB8" s="69">
        <f>データ!$T$6</f>
        <v>1091.43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64.63</v>
      </c>
      <c r="J10" s="67"/>
      <c r="K10" s="67"/>
      <c r="L10" s="67"/>
      <c r="M10" s="67"/>
      <c r="N10" s="67"/>
      <c r="O10" s="68"/>
      <c r="P10" s="69">
        <f>データ!$P$6</f>
        <v>99.62</v>
      </c>
      <c r="Q10" s="69"/>
      <c r="R10" s="69"/>
      <c r="S10" s="69"/>
      <c r="T10" s="69"/>
      <c r="U10" s="69"/>
      <c r="V10" s="69"/>
      <c r="W10" s="70">
        <f>データ!$Q$6</f>
        <v>2451</v>
      </c>
      <c r="X10" s="70"/>
      <c r="Y10" s="70"/>
      <c r="Z10" s="70"/>
      <c r="AA10" s="70"/>
      <c r="AB10" s="70"/>
      <c r="AC10" s="70"/>
      <c r="AD10" s="2"/>
      <c r="AE10" s="2"/>
      <c r="AF10" s="2"/>
      <c r="AG10" s="2"/>
      <c r="AH10" s="4"/>
      <c r="AI10" s="4"/>
      <c r="AJ10" s="4"/>
      <c r="AK10" s="4"/>
      <c r="AL10" s="70">
        <f>データ!$U$6</f>
        <v>786931</v>
      </c>
      <c r="AM10" s="70"/>
      <c r="AN10" s="70"/>
      <c r="AO10" s="70"/>
      <c r="AP10" s="70"/>
      <c r="AQ10" s="70"/>
      <c r="AR10" s="70"/>
      <c r="AS10" s="70"/>
      <c r="AT10" s="66">
        <f>データ!$V$6</f>
        <v>722.41</v>
      </c>
      <c r="AU10" s="67"/>
      <c r="AV10" s="67"/>
      <c r="AW10" s="67"/>
      <c r="AX10" s="67"/>
      <c r="AY10" s="67"/>
      <c r="AZ10" s="67"/>
      <c r="BA10" s="67"/>
      <c r="BB10" s="69">
        <f>データ!$W$6</f>
        <v>1089.31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106</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BBgX8vw+C5qgDVgdrEq3ZX7CPXMpwX0bjWdxO/cbmi7NPxBMM+N/6YBnwB6pwA8AaV3SbfgyIth9pZOILfAPg==" saltValue="PBRtW3Jibxx+oIasl9Kb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151009</v>
      </c>
      <c r="D6" s="34">
        <f t="shared" si="3"/>
        <v>46</v>
      </c>
      <c r="E6" s="34">
        <f t="shared" si="3"/>
        <v>1</v>
      </c>
      <c r="F6" s="34">
        <f t="shared" si="3"/>
        <v>0</v>
      </c>
      <c r="G6" s="34">
        <f t="shared" si="3"/>
        <v>1</v>
      </c>
      <c r="H6" s="34" t="str">
        <f t="shared" si="3"/>
        <v>新潟県　新潟市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64.63</v>
      </c>
      <c r="P6" s="35">
        <f t="shared" si="3"/>
        <v>99.62</v>
      </c>
      <c r="Q6" s="35">
        <f t="shared" si="3"/>
        <v>2451</v>
      </c>
      <c r="R6" s="35">
        <f t="shared" si="3"/>
        <v>792868</v>
      </c>
      <c r="S6" s="35">
        <f t="shared" si="3"/>
        <v>726.45</v>
      </c>
      <c r="T6" s="35">
        <f t="shared" si="3"/>
        <v>1091.43</v>
      </c>
      <c r="U6" s="35">
        <f t="shared" si="3"/>
        <v>786931</v>
      </c>
      <c r="V6" s="35">
        <f t="shared" si="3"/>
        <v>722.41</v>
      </c>
      <c r="W6" s="35">
        <f t="shared" si="3"/>
        <v>1089.31</v>
      </c>
      <c r="X6" s="36">
        <f>IF(X7="",NA(),X7)</f>
        <v>110.86</v>
      </c>
      <c r="Y6" s="36">
        <f t="shared" ref="Y6:AG6" si="4">IF(Y7="",NA(),Y7)</f>
        <v>112.92</v>
      </c>
      <c r="Z6" s="36">
        <f t="shared" si="4"/>
        <v>116.92</v>
      </c>
      <c r="AA6" s="36">
        <f t="shared" si="4"/>
        <v>117.19</v>
      </c>
      <c r="AB6" s="36">
        <f t="shared" si="4"/>
        <v>114.17</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141.69</v>
      </c>
      <c r="AU6" s="36">
        <f t="shared" ref="AU6:BC6" si="6">IF(AU7="",NA(),AU7)</f>
        <v>143.02000000000001</v>
      </c>
      <c r="AV6" s="36">
        <f t="shared" si="6"/>
        <v>145.96</v>
      </c>
      <c r="AW6" s="36">
        <f t="shared" si="6"/>
        <v>148.38</v>
      </c>
      <c r="AX6" s="36">
        <f t="shared" si="6"/>
        <v>139.62</v>
      </c>
      <c r="AY6" s="36">
        <f t="shared" si="6"/>
        <v>178.43</v>
      </c>
      <c r="AZ6" s="36">
        <f t="shared" si="6"/>
        <v>168.99</v>
      </c>
      <c r="BA6" s="36">
        <f t="shared" si="6"/>
        <v>159.12</v>
      </c>
      <c r="BB6" s="36">
        <f t="shared" si="6"/>
        <v>169.68</v>
      </c>
      <c r="BC6" s="36">
        <f t="shared" si="6"/>
        <v>166.51</v>
      </c>
      <c r="BD6" s="35" t="str">
        <f>IF(BD7="","",IF(BD7="-","【-】","【"&amp;SUBSTITUTE(TEXT(BD7,"#,##0.00"),"-","△")&amp;"】"))</f>
        <v>【261.93】</v>
      </c>
      <c r="BE6" s="36">
        <f>IF(BE7="",NA(),BE7)</f>
        <v>326.3</v>
      </c>
      <c r="BF6" s="36">
        <f t="shared" ref="BF6:BN6" si="7">IF(BF7="",NA(),BF7)</f>
        <v>320.27999999999997</v>
      </c>
      <c r="BG6" s="36">
        <f t="shared" si="7"/>
        <v>321.29000000000002</v>
      </c>
      <c r="BH6" s="36">
        <f t="shared" si="7"/>
        <v>330.71</v>
      </c>
      <c r="BI6" s="36">
        <f t="shared" si="7"/>
        <v>343.71</v>
      </c>
      <c r="BJ6" s="36">
        <f t="shared" si="7"/>
        <v>220.35</v>
      </c>
      <c r="BK6" s="36">
        <f t="shared" si="7"/>
        <v>212.16</v>
      </c>
      <c r="BL6" s="36">
        <f t="shared" si="7"/>
        <v>206.16</v>
      </c>
      <c r="BM6" s="36">
        <f t="shared" si="7"/>
        <v>203.63</v>
      </c>
      <c r="BN6" s="36">
        <f t="shared" si="7"/>
        <v>198.51</v>
      </c>
      <c r="BO6" s="35" t="str">
        <f>IF(BO7="","",IF(BO7="-","【-】","【"&amp;SUBSTITUTE(TEXT(BO7,"#,##0.00"),"-","△")&amp;"】"))</f>
        <v>【270.46】</v>
      </c>
      <c r="BP6" s="36">
        <f>IF(BP7="",NA(),BP7)</f>
        <v>111.49</v>
      </c>
      <c r="BQ6" s="36">
        <f t="shared" ref="BQ6:BY6" si="8">IF(BQ7="",NA(),BQ7)</f>
        <v>110.05</v>
      </c>
      <c r="BR6" s="36">
        <f t="shared" si="8"/>
        <v>115.08</v>
      </c>
      <c r="BS6" s="36">
        <f t="shared" si="8"/>
        <v>115.07</v>
      </c>
      <c r="BT6" s="36">
        <f t="shared" si="8"/>
        <v>112.31</v>
      </c>
      <c r="BU6" s="36">
        <f t="shared" si="8"/>
        <v>104.05</v>
      </c>
      <c r="BV6" s="36">
        <f t="shared" si="8"/>
        <v>104.16</v>
      </c>
      <c r="BW6" s="36">
        <f t="shared" si="8"/>
        <v>104.03</v>
      </c>
      <c r="BX6" s="36">
        <f t="shared" si="8"/>
        <v>103.04</v>
      </c>
      <c r="BY6" s="36">
        <f t="shared" si="8"/>
        <v>103.28</v>
      </c>
      <c r="BZ6" s="35" t="str">
        <f>IF(BZ7="","",IF(BZ7="-","【-】","【"&amp;SUBSTITUTE(TEXT(BZ7,"#,##0.00"),"-","△")&amp;"】"))</f>
        <v>【103.91】</v>
      </c>
      <c r="CA6" s="36">
        <f>IF(CA7="",NA(),CA7)</f>
        <v>129.31</v>
      </c>
      <c r="CB6" s="36">
        <f t="shared" ref="CB6:CJ6" si="9">IF(CB7="",NA(),CB7)</f>
        <v>131.24</v>
      </c>
      <c r="CC6" s="36">
        <f t="shared" si="9"/>
        <v>125.65</v>
      </c>
      <c r="CD6" s="36">
        <f t="shared" si="9"/>
        <v>125.87</v>
      </c>
      <c r="CE6" s="36">
        <f t="shared" si="9"/>
        <v>129.44999999999999</v>
      </c>
      <c r="CF6" s="36">
        <f t="shared" si="9"/>
        <v>171.57</v>
      </c>
      <c r="CG6" s="36">
        <f t="shared" si="9"/>
        <v>171.29</v>
      </c>
      <c r="CH6" s="36">
        <f t="shared" si="9"/>
        <v>171.54</v>
      </c>
      <c r="CI6" s="36">
        <f t="shared" si="9"/>
        <v>173</v>
      </c>
      <c r="CJ6" s="36">
        <f t="shared" si="9"/>
        <v>173.11</v>
      </c>
      <c r="CK6" s="35" t="str">
        <f>IF(CK7="","",IF(CK7="-","【-】","【"&amp;SUBSTITUTE(TEXT(CK7,"#,##0.00"),"-","△")&amp;"】"))</f>
        <v>【167.11】</v>
      </c>
      <c r="CL6" s="36">
        <f>IF(CL7="",NA(),CL7)</f>
        <v>63.5</v>
      </c>
      <c r="CM6" s="36">
        <f t="shared" ref="CM6:CU6" si="10">IF(CM7="",NA(),CM7)</f>
        <v>63.22</v>
      </c>
      <c r="CN6" s="36">
        <f t="shared" si="10"/>
        <v>63.3</v>
      </c>
      <c r="CO6" s="36">
        <f t="shared" si="10"/>
        <v>64.05</v>
      </c>
      <c r="CP6" s="36">
        <f t="shared" si="10"/>
        <v>62.93</v>
      </c>
      <c r="CQ6" s="36">
        <f t="shared" si="10"/>
        <v>58.97</v>
      </c>
      <c r="CR6" s="36">
        <f t="shared" si="10"/>
        <v>58.67</v>
      </c>
      <c r="CS6" s="36">
        <f t="shared" si="10"/>
        <v>59</v>
      </c>
      <c r="CT6" s="36">
        <f t="shared" si="10"/>
        <v>59.36</v>
      </c>
      <c r="CU6" s="36">
        <f t="shared" si="10"/>
        <v>59.32</v>
      </c>
      <c r="CV6" s="35" t="str">
        <f>IF(CV7="","",IF(CV7="-","【-】","【"&amp;SUBSTITUTE(TEXT(CV7,"#,##0.00"),"-","△")&amp;"】"))</f>
        <v>【60.27】</v>
      </c>
      <c r="CW6" s="36">
        <f>IF(CW7="",NA(),CW7)</f>
        <v>94.51</v>
      </c>
      <c r="CX6" s="36">
        <f t="shared" ref="CX6:DF6" si="11">IF(CX7="",NA(),CX7)</f>
        <v>94.42</v>
      </c>
      <c r="CY6" s="36">
        <f t="shared" si="11"/>
        <v>94.41</v>
      </c>
      <c r="CZ6" s="36">
        <f t="shared" si="11"/>
        <v>93.29</v>
      </c>
      <c r="DA6" s="36">
        <f t="shared" si="11"/>
        <v>94.03</v>
      </c>
      <c r="DB6" s="36">
        <f t="shared" si="11"/>
        <v>92.91</v>
      </c>
      <c r="DC6" s="36">
        <f t="shared" si="11"/>
        <v>93.36</v>
      </c>
      <c r="DD6" s="36">
        <f t="shared" si="11"/>
        <v>93.69</v>
      </c>
      <c r="DE6" s="36">
        <f t="shared" si="11"/>
        <v>93.82</v>
      </c>
      <c r="DF6" s="36">
        <f t="shared" si="11"/>
        <v>93.74</v>
      </c>
      <c r="DG6" s="35" t="str">
        <f>IF(DG7="","",IF(DG7="-","【-】","【"&amp;SUBSTITUTE(TEXT(DG7,"#,##0.00"),"-","△")&amp;"】"))</f>
        <v>【89.92】</v>
      </c>
      <c r="DH6" s="36">
        <f>IF(DH7="",NA(),DH7)</f>
        <v>44.39</v>
      </c>
      <c r="DI6" s="36">
        <f t="shared" ref="DI6:DQ6" si="12">IF(DI7="",NA(),DI7)</f>
        <v>45.37</v>
      </c>
      <c r="DJ6" s="36">
        <f t="shared" si="12"/>
        <v>46.22</v>
      </c>
      <c r="DK6" s="36">
        <f t="shared" si="12"/>
        <v>47.28</v>
      </c>
      <c r="DL6" s="36">
        <f t="shared" si="12"/>
        <v>47.71</v>
      </c>
      <c r="DM6" s="36">
        <f t="shared" si="12"/>
        <v>46.73</v>
      </c>
      <c r="DN6" s="36">
        <f t="shared" si="12"/>
        <v>47.39</v>
      </c>
      <c r="DO6" s="36">
        <f t="shared" si="12"/>
        <v>48.05</v>
      </c>
      <c r="DP6" s="36">
        <f t="shared" si="12"/>
        <v>48.64</v>
      </c>
      <c r="DQ6" s="36">
        <f t="shared" si="12"/>
        <v>49.23</v>
      </c>
      <c r="DR6" s="35" t="str">
        <f>IF(DR7="","",IF(DR7="-","【-】","【"&amp;SUBSTITUTE(TEXT(DR7,"#,##0.00"),"-","△")&amp;"】"))</f>
        <v>【48.85】</v>
      </c>
      <c r="DS6" s="36">
        <f>IF(DS7="",NA(),DS7)</f>
        <v>15.15</v>
      </c>
      <c r="DT6" s="36">
        <f t="shared" ref="DT6:EB6" si="13">IF(DT7="",NA(),DT7)</f>
        <v>17.260000000000002</v>
      </c>
      <c r="DU6" s="36">
        <f t="shared" si="13"/>
        <v>18.420000000000002</v>
      </c>
      <c r="DV6" s="36">
        <f t="shared" si="13"/>
        <v>20.05</v>
      </c>
      <c r="DW6" s="36">
        <f t="shared" si="13"/>
        <v>22.68</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1.28</v>
      </c>
      <c r="EE6" s="36">
        <f t="shared" ref="EE6:EM6" si="14">IF(EE7="",NA(),EE7)</f>
        <v>0.79</v>
      </c>
      <c r="EF6" s="36">
        <f t="shared" si="14"/>
        <v>0.64</v>
      </c>
      <c r="EG6" s="36">
        <f t="shared" si="14"/>
        <v>0.55000000000000004</v>
      </c>
      <c r="EH6" s="36">
        <f t="shared" si="14"/>
        <v>0.47</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151009</v>
      </c>
      <c r="D7" s="38">
        <v>46</v>
      </c>
      <c r="E7" s="38">
        <v>1</v>
      </c>
      <c r="F7" s="38">
        <v>0</v>
      </c>
      <c r="G7" s="38">
        <v>1</v>
      </c>
      <c r="H7" s="38" t="s">
        <v>92</v>
      </c>
      <c r="I7" s="38" t="s">
        <v>93</v>
      </c>
      <c r="J7" s="38" t="s">
        <v>94</v>
      </c>
      <c r="K7" s="38" t="s">
        <v>95</v>
      </c>
      <c r="L7" s="38" t="s">
        <v>96</v>
      </c>
      <c r="M7" s="38" t="s">
        <v>97</v>
      </c>
      <c r="N7" s="39" t="s">
        <v>98</v>
      </c>
      <c r="O7" s="39">
        <v>64.63</v>
      </c>
      <c r="P7" s="39">
        <v>99.62</v>
      </c>
      <c r="Q7" s="39">
        <v>2451</v>
      </c>
      <c r="R7" s="39">
        <v>792868</v>
      </c>
      <c r="S7" s="39">
        <v>726.45</v>
      </c>
      <c r="T7" s="39">
        <v>1091.43</v>
      </c>
      <c r="U7" s="39">
        <v>786931</v>
      </c>
      <c r="V7" s="39">
        <v>722.41</v>
      </c>
      <c r="W7" s="39">
        <v>1089.31</v>
      </c>
      <c r="X7" s="39">
        <v>110.86</v>
      </c>
      <c r="Y7" s="39">
        <v>112.92</v>
      </c>
      <c r="Z7" s="39">
        <v>116.92</v>
      </c>
      <c r="AA7" s="39">
        <v>117.19</v>
      </c>
      <c r="AB7" s="39">
        <v>114.17</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141.69</v>
      </c>
      <c r="AU7" s="39">
        <v>143.02000000000001</v>
      </c>
      <c r="AV7" s="39">
        <v>145.96</v>
      </c>
      <c r="AW7" s="39">
        <v>148.38</v>
      </c>
      <c r="AX7" s="39">
        <v>139.62</v>
      </c>
      <c r="AY7" s="39">
        <v>178.43</v>
      </c>
      <c r="AZ7" s="39">
        <v>168.99</v>
      </c>
      <c r="BA7" s="39">
        <v>159.12</v>
      </c>
      <c r="BB7" s="39">
        <v>169.68</v>
      </c>
      <c r="BC7" s="39">
        <v>166.51</v>
      </c>
      <c r="BD7" s="39">
        <v>261.93</v>
      </c>
      <c r="BE7" s="39">
        <v>326.3</v>
      </c>
      <c r="BF7" s="39">
        <v>320.27999999999997</v>
      </c>
      <c r="BG7" s="39">
        <v>321.29000000000002</v>
      </c>
      <c r="BH7" s="39">
        <v>330.71</v>
      </c>
      <c r="BI7" s="39">
        <v>343.71</v>
      </c>
      <c r="BJ7" s="39">
        <v>220.35</v>
      </c>
      <c r="BK7" s="39">
        <v>212.16</v>
      </c>
      <c r="BL7" s="39">
        <v>206.16</v>
      </c>
      <c r="BM7" s="39">
        <v>203.63</v>
      </c>
      <c r="BN7" s="39">
        <v>198.51</v>
      </c>
      <c r="BO7" s="39">
        <v>270.45999999999998</v>
      </c>
      <c r="BP7" s="39">
        <v>111.49</v>
      </c>
      <c r="BQ7" s="39">
        <v>110.05</v>
      </c>
      <c r="BR7" s="39">
        <v>115.08</v>
      </c>
      <c r="BS7" s="39">
        <v>115.07</v>
      </c>
      <c r="BT7" s="39">
        <v>112.31</v>
      </c>
      <c r="BU7" s="39">
        <v>104.05</v>
      </c>
      <c r="BV7" s="39">
        <v>104.16</v>
      </c>
      <c r="BW7" s="39">
        <v>104.03</v>
      </c>
      <c r="BX7" s="39">
        <v>103.04</v>
      </c>
      <c r="BY7" s="39">
        <v>103.28</v>
      </c>
      <c r="BZ7" s="39">
        <v>103.91</v>
      </c>
      <c r="CA7" s="39">
        <v>129.31</v>
      </c>
      <c r="CB7" s="39">
        <v>131.24</v>
      </c>
      <c r="CC7" s="39">
        <v>125.65</v>
      </c>
      <c r="CD7" s="39">
        <v>125.87</v>
      </c>
      <c r="CE7" s="39">
        <v>129.44999999999999</v>
      </c>
      <c r="CF7" s="39">
        <v>171.57</v>
      </c>
      <c r="CG7" s="39">
        <v>171.29</v>
      </c>
      <c r="CH7" s="39">
        <v>171.54</v>
      </c>
      <c r="CI7" s="39">
        <v>173</v>
      </c>
      <c r="CJ7" s="39">
        <v>173.11</v>
      </c>
      <c r="CK7" s="39">
        <v>167.11</v>
      </c>
      <c r="CL7" s="39">
        <v>63.5</v>
      </c>
      <c r="CM7" s="39">
        <v>63.22</v>
      </c>
      <c r="CN7" s="39">
        <v>63.3</v>
      </c>
      <c r="CO7" s="39">
        <v>64.05</v>
      </c>
      <c r="CP7" s="39">
        <v>62.93</v>
      </c>
      <c r="CQ7" s="39">
        <v>58.97</v>
      </c>
      <c r="CR7" s="39">
        <v>58.67</v>
      </c>
      <c r="CS7" s="39">
        <v>59</v>
      </c>
      <c r="CT7" s="39">
        <v>59.36</v>
      </c>
      <c r="CU7" s="39">
        <v>59.32</v>
      </c>
      <c r="CV7" s="39">
        <v>60.27</v>
      </c>
      <c r="CW7" s="39">
        <v>94.51</v>
      </c>
      <c r="CX7" s="39">
        <v>94.42</v>
      </c>
      <c r="CY7" s="39">
        <v>94.41</v>
      </c>
      <c r="CZ7" s="39">
        <v>93.29</v>
      </c>
      <c r="DA7" s="39">
        <v>94.03</v>
      </c>
      <c r="DB7" s="39">
        <v>92.91</v>
      </c>
      <c r="DC7" s="39">
        <v>93.36</v>
      </c>
      <c r="DD7" s="39">
        <v>93.69</v>
      </c>
      <c r="DE7" s="39">
        <v>93.82</v>
      </c>
      <c r="DF7" s="39">
        <v>93.74</v>
      </c>
      <c r="DG7" s="39">
        <v>89.92</v>
      </c>
      <c r="DH7" s="39">
        <v>44.39</v>
      </c>
      <c r="DI7" s="39">
        <v>45.37</v>
      </c>
      <c r="DJ7" s="39">
        <v>46.22</v>
      </c>
      <c r="DK7" s="39">
        <v>47.28</v>
      </c>
      <c r="DL7" s="39">
        <v>47.71</v>
      </c>
      <c r="DM7" s="39">
        <v>46.73</v>
      </c>
      <c r="DN7" s="39">
        <v>47.39</v>
      </c>
      <c r="DO7" s="39">
        <v>48.05</v>
      </c>
      <c r="DP7" s="39">
        <v>48.64</v>
      </c>
      <c r="DQ7" s="39">
        <v>49.23</v>
      </c>
      <c r="DR7" s="39">
        <v>48.85</v>
      </c>
      <c r="DS7" s="39">
        <v>15.15</v>
      </c>
      <c r="DT7" s="39">
        <v>17.260000000000002</v>
      </c>
      <c r="DU7" s="39">
        <v>18.420000000000002</v>
      </c>
      <c r="DV7" s="39">
        <v>20.05</v>
      </c>
      <c r="DW7" s="39">
        <v>22.68</v>
      </c>
      <c r="DX7" s="39">
        <v>15.33</v>
      </c>
      <c r="DY7" s="39">
        <v>16.739999999999998</v>
      </c>
      <c r="DZ7" s="39">
        <v>17.97</v>
      </c>
      <c r="EA7" s="39">
        <v>19.95</v>
      </c>
      <c r="EB7" s="39">
        <v>21.62</v>
      </c>
      <c r="EC7" s="39">
        <v>17.8</v>
      </c>
      <c r="ED7" s="39">
        <v>1.28</v>
      </c>
      <c r="EE7" s="39">
        <v>0.79</v>
      </c>
      <c r="EF7" s="39">
        <v>0.64</v>
      </c>
      <c r="EG7" s="39">
        <v>0.55000000000000004</v>
      </c>
      <c r="EH7" s="39">
        <v>0.47</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新潟市水道局</cp:lastModifiedBy>
  <cp:lastPrinted>2020-02-07T04:27:43Z</cp:lastPrinted>
  <dcterms:created xsi:type="dcterms:W3CDTF">2019-12-05T04:13:51Z</dcterms:created>
  <dcterms:modified xsi:type="dcterms:W3CDTF">2020-02-09T23:39:46Z</dcterms:modified>
  <cp:category/>
</cp:coreProperties>
</file>