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4001301000\003企画経理\013経理関係\照会回答\財政課照会（総務省を含む）\H31（R1）\20200120_公営企業に係る経営比較分析表の作成について\２　回答一式\"/>
    </mc:Choice>
  </mc:AlternateContent>
  <workbookProtection workbookAlgorithmName="SHA-512" workbookHashValue="uiTsNglCVPRRFol+vbShWWg2i/K7Z7Fw1e+zq8cKV8OxyvBkntjbg9Y4jwnMnWemW4uZCVRLhdYoXnGzBSW5tg==" workbookSaltValue="gaEtgvCYQEJesWXiapwqO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66" i="4" l="1"/>
  <c r="BL47" i="4"/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B8" i="4"/>
  <c r="AT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<sst xmlns="http://schemas.openxmlformats.org/spreadsheetml/2006/main" count="224" uniqueCount="109">
  <si>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</si>
  <si>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</si>
  <si>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</si>
  <si>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</si>
  <si>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</si>
  <si>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</si>
  <si>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</si>
  <si>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</si>
  <si>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</si>
  <si>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</si>
  <si>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</si>
  <si>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</si>
  <si>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</si>
  <si>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</si>
  <si>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</si>
  <si>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</si>
  <si>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</si>
  <si>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</si>
  <si>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</si>
  <si>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</si>
  <si>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</si>
  <si>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</si>
  <si>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</si>
  <si>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</si>
  <si>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</si>
  <si>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</si>
  <si>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</si>
  <si>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</si>
  <si>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</si>
  <si>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</si>
  <si>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</si>
  <si>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</si>
  <si>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</si>
  <si>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</si>
  <si>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</si>
  <si>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</si>
  <si>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</si>
  <si>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</si>
  <si>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</si>
  <si>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</si>
  <si>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</si>
  <si>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</si>
  <si>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</si>
  <si>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</si>
  <si>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</si>
  <si>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</si>
  <si>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</si>
  <si>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</si>
  <si>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</si>
  <si>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</si>
  <si>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</si>
  <si>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</si>
  <si>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</si>
  <si>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</si>
  <si>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</si>
  <si>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</si>
  <si>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</si>
  <si>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</si>
  <si>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</si>
  <si>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</si>
  <si>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</si>
  <si>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</si>
  <si>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</si>
  <si>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</si>
  <si>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</si>
  <si>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</si>
  <si>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</si>
  <si>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</si>
  <si>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</si>
  <si>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</si>
  <si>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</si>
  <si>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</si>
  <si>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</si>
  <si>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</si>
  <si>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</si>
  <si>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</si>
  <si>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</si>
  <si>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</si>
  <si>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</si>
  <si>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</si>
  <si>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</si>
  <si>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</si>
  <si>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</si>
  <si>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</si>
  <si>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</si>
  <si>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</si>
  <si>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</si>
  <si>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</si>
  <si>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</si>
  <si>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</si>
  <si>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</si>
  <si>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</si>
  <si>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</si>
  <si>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</si>
  <si>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</si>
  <si>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</si>
  <si>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静岡市</t>
  </si>
  <si>
    <t>法適用</t>
  </si>
  <si>
    <t>下水道事業</t>
  </si>
  <si>
    <t>特定環境保全公共下水道</t>
  </si>
  <si>
    <t>D2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</si>
  <si>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</si>
  <si>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</si>
  <si>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</si>
  <si>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</si>
  <si>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</si>
  <si>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</si>
  <si>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</si>
  <si>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  <rPh sb="1" eb="2">
      <t>ホン</t>
    </rPh>
    <rPh sb="2" eb="3">
      <t>シ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rPh sb="19" eb="20">
      <t>シュ</t>
    </rPh>
    <rPh sb="22" eb="24">
      <t>コウキョウ</t>
    </rPh>
    <rPh sb="24" eb="27">
      <t>ゲスイドウ</t>
    </rPh>
    <rPh sb="27" eb="29">
      <t>ジギョウ</t>
    </rPh>
    <rPh sb="30" eb="32">
      <t>イッタイ</t>
    </rPh>
    <rPh sb="35" eb="37">
      <t>ウンエイ</t>
    </rPh>
    <rPh sb="43" eb="45">
      <t>ドクジ</t>
    </rPh>
    <rPh sb="49" eb="50">
      <t>ジョウ</t>
    </rPh>
    <rPh sb="51" eb="53">
      <t>ショリ</t>
    </rPh>
    <rPh sb="53" eb="54">
      <t>ジョウ</t>
    </rPh>
    <rPh sb="55" eb="56">
      <t>モ</t>
    </rPh>
    <rPh sb="65" eb="67">
      <t>ネンカン</t>
    </rPh>
    <rPh sb="67" eb="69">
      <t>ユウシュウ</t>
    </rPh>
    <rPh sb="69" eb="71">
      <t>スイリョウ</t>
    </rPh>
    <rPh sb="72" eb="74">
      <t>ゼンタイ</t>
    </rPh>
    <rPh sb="81" eb="82">
      <t>シ</t>
    </rPh>
    <rPh sb="92" eb="94">
      <t>ケイエイ</t>
    </rPh>
    <rPh sb="94" eb="96">
      <t>ブンセキ</t>
    </rPh>
    <rPh sb="96" eb="97">
      <t>オヨ</t>
    </rPh>
    <rPh sb="98" eb="101">
      <t>カイゼンサク</t>
    </rPh>
    <rPh sb="102" eb="104">
      <t>ケントウ</t>
    </rPh>
    <rPh sb="105" eb="107">
      <t>ジギョウ</t>
    </rPh>
    <rPh sb="107" eb="109">
      <t>ケイカク</t>
    </rPh>
    <rPh sb="110" eb="112">
      <t>ザイセイ</t>
    </rPh>
    <rPh sb="112" eb="114">
      <t>ケイカク</t>
    </rPh>
    <rPh sb="114" eb="116">
      <t>サクテイ</t>
    </rPh>
    <rPh sb="116" eb="117">
      <t>トウ</t>
    </rPh>
    <rPh sb="123" eb="125">
      <t>コウキョウ</t>
    </rPh>
    <rPh sb="125" eb="128">
      <t>ゲスイドウ</t>
    </rPh>
    <rPh sb="128" eb="130">
      <t>ジギョウ</t>
    </rPh>
    <rPh sb="131" eb="133">
      <t>イッタイ</t>
    </rPh>
    <rPh sb="136" eb="138">
      <t>ジッシ</t>
    </rPh>
    <rPh sb="149" eb="150">
      <t>ホン</t>
    </rPh>
    <rPh sb="150" eb="152">
      <t>ブンセキ</t>
    </rPh>
    <rPh sb="152" eb="153">
      <t>ヒョウ</t>
    </rPh>
    <rPh sb="158" eb="160">
      <t>コウキョウ</t>
    </rPh>
    <rPh sb="160" eb="163">
      <t>ゲスイドウ</t>
    </rPh>
    <rPh sb="163" eb="165">
      <t>ジギョウ</t>
    </rPh>
    <rPh sb="166" eb="167">
      <t>シメ</t>
    </rPh>
    <rPh sb="172" eb="174">
      <t>リュウヨウ</t>
    </rPh>
    <rPh sb="176" eb="178">
      <t>カツヨウ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</si>
</sst>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8-45A4-8652-A8DD2E9D2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8-45A4-8652-A8DD2E9D2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55.53</c:v>
                </c:pt>
                <c:pt idx="1">
                  <c:v>50.26</c:v>
                </c:pt>
                <c:pt idx="2">
                  <c:v>47.89</c:v>
                </c:pt>
                <c:pt idx="3">
                  <c:v>44.98</c:v>
                </c:pt>
                <c:pt idx="4">
                  <c:v>46.68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1-4352-B632-00862C1AA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1-4352-B632-00862C1AA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32.26</c:v>
                </c:pt>
                <c:pt idx="1">
                  <c:v>83.33</c:v>
                </c:pt>
                <c:pt idx="2">
                  <c:v>73.53</c:v>
                </c:pt>
                <c:pt idx="3">
                  <c:v>65.790000000000006</c:v>
                </c:pt>
                <c:pt idx="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B-4AC4-853A-08D625ED7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B-4AC4-853A-08D625ED7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A-451D-B30A-621F33CA0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101.24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A-451D-B30A-621F33CA0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23.93</c:v>
                </c:pt>
                <c:pt idx="1">
                  <c:v>25.25</c:v>
                </c:pt>
                <c:pt idx="2">
                  <c:v>26.56</c:v>
                </c:pt>
                <c:pt idx="3">
                  <c:v>27.87</c:v>
                </c:pt>
                <c:pt idx="4">
                  <c:v>29.19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8-4176-8EF7-144E61EE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8-4176-8EF7-144E61EE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C-4D28-9FDE-CE8F6C81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C-4D28-9FDE-CE8F6C81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6-44A4-98F9-F31AD13F6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184.13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6-44A4-98F9-F31AD13F6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7-4BD1-A131-B45B15E0C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63.22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7-4BD1-A131-B45B15E0C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6463.42</c:v>
                </c:pt>
                <c:pt idx="1">
                  <c:v>2661.69</c:v>
                </c:pt>
                <c:pt idx="2">
                  <c:v>2193.25</c:v>
                </c:pt>
                <c:pt idx="3">
                  <c:v>1900.89</c:v>
                </c:pt>
                <c:pt idx="4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AEE-978D-B2DDF02D2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5-4AEE-978D-B2DDF02D2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63.02</c:v>
                </c:pt>
                <c:pt idx="1">
                  <c:v>54.47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D-43B4-BD34-7D517F9D5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D-43B4-BD34-7D517F9D5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279.12</c:v>
                </c:pt>
                <c:pt idx="1">
                  <c:v>344.45</c:v>
                </c:pt>
                <c:pt idx="2">
                  <c:v>189.02</c:v>
                </c:pt>
                <c:pt idx="3">
                  <c:v>189.63</c:v>
                </c:pt>
                <c:pt idx="4">
                  <c:v>189.72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A-466E-83BB-613D10E93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A-466E-83BB-613D10E93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F1" zoomScaleNormal="100" workbookViewId="0">
      <selection activeCell="BL66" activeCellId="2" sqref="BL16:BZ44 BL47:BZ63 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静岡県　静岡市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自治体職員</v>
      </c>
      <c r="AE8" s="49"/>
      <c r="AF8" s="49"/>
      <c r="AG8" s="49"/>
      <c r="AH8" s="49"/>
      <c r="AI8" s="49"/>
      <c r="AJ8" s="49"/>
      <c r="AK8" s="3"/>
      <c r="AL8" s="50">
        <f>データ!S6</f>
        <v>702395</v>
      </c>
      <c r="AM8" s="50"/>
      <c r="AN8" s="50"/>
      <c r="AO8" s="50"/>
      <c r="AP8" s="50"/>
      <c r="AQ8" s="50"/>
      <c r="AR8" s="50"/>
      <c r="AS8" s="50"/>
      <c r="AT8" s="45">
        <f>データ!T6</f>
        <v>1411.83</v>
      </c>
      <c r="AU8" s="45"/>
      <c r="AV8" s="45"/>
      <c r="AW8" s="45"/>
      <c r="AX8" s="45"/>
      <c r="AY8" s="45"/>
      <c r="AZ8" s="45"/>
      <c r="BA8" s="45"/>
      <c r="BB8" s="45">
        <f>データ!U6</f>
        <v>497.51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76.66</v>
      </c>
      <c r="J10" s="45"/>
      <c r="K10" s="45"/>
      <c r="L10" s="45"/>
      <c r="M10" s="45"/>
      <c r="N10" s="45"/>
      <c r="O10" s="45"/>
      <c r="P10" s="45">
        <f>データ!P6</f>
        <v>0.01</v>
      </c>
      <c r="Q10" s="45"/>
      <c r="R10" s="45"/>
      <c r="S10" s="45"/>
      <c r="T10" s="45"/>
      <c r="U10" s="45"/>
      <c r="V10" s="45"/>
      <c r="W10" s="45">
        <f>データ!Q6</f>
        <v>83.96</v>
      </c>
      <c r="X10" s="45"/>
      <c r="Y10" s="45"/>
      <c r="Z10" s="45"/>
      <c r="AA10" s="45"/>
      <c r="AB10" s="45"/>
      <c r="AC10" s="45"/>
      <c r="AD10" s="50">
        <f>データ!R6</f>
        <v>2720</v>
      </c>
      <c r="AE10" s="50"/>
      <c r="AF10" s="50"/>
      <c r="AG10" s="50"/>
      <c r="AH10" s="50"/>
      <c r="AI10" s="50"/>
      <c r="AJ10" s="50"/>
      <c r="AK10" s="2"/>
      <c r="AL10" s="50">
        <f>データ!V6</f>
        <v>40</v>
      </c>
      <c r="AM10" s="50"/>
      <c r="AN10" s="50"/>
      <c r="AO10" s="50"/>
      <c r="AP10" s="50"/>
      <c r="AQ10" s="50"/>
      <c r="AR10" s="50"/>
      <c r="AS10" s="50"/>
      <c r="AT10" s="45">
        <f>データ!W6</f>
        <v>0.31</v>
      </c>
      <c r="AU10" s="45"/>
      <c r="AV10" s="45"/>
      <c r="AW10" s="45"/>
      <c r="AX10" s="45"/>
      <c r="AY10" s="45"/>
      <c r="AZ10" s="45"/>
      <c r="BA10" s="45"/>
      <c r="BB10" s="45">
        <f>データ!X6</f>
        <v>129.03</v>
      </c>
      <c r="BC10" s="45"/>
      <c r="BD10" s="45"/>
      <c r="BE10" s="45"/>
      <c r="BF10" s="45"/>
      <c r="BG10" s="45"/>
      <c r="BH10" s="45"/>
      <c r="BI10" s="45"/>
      <c r="BJ10" s="2"/>
      <c r="BK10" s="2"/>
      <c r="BL10" s="62" t="s">
        <v>22</v>
      </c>
      <c r="BM10" s="6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24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15">
      <c r="A14" s="2"/>
      <c r="B14" s="66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56" t="s">
        <v>26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7" t="s">
        <v>108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7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7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7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7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7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7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7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7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7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7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7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7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7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7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7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7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7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7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7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7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7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27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7" t="str">
        <f>BL16</f>
        <v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7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7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7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7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7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7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7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7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7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7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7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7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</row>
    <row r="60" spans="1:78" ht="13.5" customHeight="1" x14ac:dyDescent="0.15">
      <c r="A60" s="2"/>
      <c r="B60" s="53" t="s">
        <v>28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77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77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7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29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7" t="str">
        <f>BL16</f>
        <v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7TCyi5ddw5rIehvIG2DPRZt0N2RzgiR6x7onYYlCoDoyHomYjsSZLLcJ5mhrG8v6HgKK363TG5wvBK8g57n1yw==" saltValue="y05OgAgKsBX98SoUnFGri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0" t="s">
        <v>52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  <c r="Y3" s="76" t="s">
        <v>53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 t="s">
        <v>54</v>
      </c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69" t="s">
        <v>56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 t="s">
        <v>57</v>
      </c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 t="s">
        <v>58</v>
      </c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 t="s">
        <v>59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 t="s">
        <v>60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 t="s">
        <v>61</v>
      </c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 t="s">
        <v>62</v>
      </c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 t="s">
        <v>63</v>
      </c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 t="s">
        <v>64</v>
      </c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 t="s">
        <v>65</v>
      </c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 t="s">
        <v>66</v>
      </c>
      <c r="EF4" s="69"/>
      <c r="EG4" s="69"/>
      <c r="EH4" s="69"/>
      <c r="EI4" s="69"/>
      <c r="EJ4" s="69"/>
      <c r="EK4" s="69"/>
      <c r="EL4" s="69"/>
      <c r="EM4" s="69"/>
      <c r="EN4" s="69"/>
      <c r="EO4" s="69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221007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静岡県　静岡市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自治体職員</v>
      </c>
      <c r="N6" s="34" t="str">
        <f t="shared" si="3"/>
        <v>-</v>
      </c>
      <c r="O6" s="34">
        <f t="shared" si="3"/>
        <v>76.66</v>
      </c>
      <c r="P6" s="34">
        <f t="shared" si="3"/>
        <v>0.01</v>
      </c>
      <c r="Q6" s="34">
        <f t="shared" si="3"/>
        <v>83.96</v>
      </c>
      <c r="R6" s="34">
        <f t="shared" si="3"/>
        <v>2720</v>
      </c>
      <c r="S6" s="34">
        <f t="shared" si="3"/>
        <v>702395</v>
      </c>
      <c r="T6" s="34">
        <f t="shared" si="3"/>
        <v>1411.83</v>
      </c>
      <c r="U6" s="34">
        <f t="shared" si="3"/>
        <v>497.51</v>
      </c>
      <c r="V6" s="34">
        <f t="shared" si="3"/>
        <v>40</v>
      </c>
      <c r="W6" s="34">
        <f t="shared" si="3"/>
        <v>0.31</v>
      </c>
      <c r="X6" s="34">
        <f t="shared" si="3"/>
        <v>129.03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5">
        <f t="shared" si="4"/>
        <v>101.24</v>
      </c>
      <c r="AE6" s="35">
        <f t="shared" si="4"/>
        <v>100.94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184.13</v>
      </c>
      <c r="AP6" s="35">
        <f t="shared" si="5"/>
        <v>101.85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4">
        <f t="shared" si="6"/>
        <v>0</v>
      </c>
      <c r="AY6" s="34">
        <f t="shared" si="6"/>
        <v>0</v>
      </c>
      <c r="AZ6" s="35">
        <f t="shared" si="6"/>
        <v>63.22</v>
      </c>
      <c r="BA6" s="35">
        <f t="shared" si="6"/>
        <v>49.07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5">
        <f>IF(BF7="",NA(),BF7)</f>
        <v>6463.42</v>
      </c>
      <c r="BG6" s="35">
        <f t="shared" ref="BG6:BO6" si="7">IF(BG7="",NA(),BG7)</f>
        <v>2661.69</v>
      </c>
      <c r="BH6" s="35">
        <f t="shared" si="7"/>
        <v>2193.25</v>
      </c>
      <c r="BI6" s="35">
        <f t="shared" si="7"/>
        <v>1900.89</v>
      </c>
      <c r="BJ6" s="35">
        <f t="shared" si="7"/>
        <v>1562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63.02</v>
      </c>
      <c r="BR6" s="35">
        <f t="shared" ref="BR6:BZ6" si="8">IF(BR7="",NA(),BR7)</f>
        <v>54.47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279.12</v>
      </c>
      <c r="CC6" s="35">
        <f t="shared" ref="CC6:CK6" si="9">IF(CC7="",NA(),CC7)</f>
        <v>344.45</v>
      </c>
      <c r="CD6" s="35">
        <f t="shared" si="9"/>
        <v>189.02</v>
      </c>
      <c r="CE6" s="35">
        <f t="shared" si="9"/>
        <v>189.63</v>
      </c>
      <c r="CF6" s="35">
        <f t="shared" si="9"/>
        <v>189.72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55.53</v>
      </c>
      <c r="CN6" s="35">
        <f t="shared" ref="CN6:CV6" si="10">IF(CN7="",NA(),CN7)</f>
        <v>50.26</v>
      </c>
      <c r="CO6" s="35">
        <f t="shared" si="10"/>
        <v>47.89</v>
      </c>
      <c r="CP6" s="35">
        <f t="shared" si="10"/>
        <v>44.98</v>
      </c>
      <c r="CQ6" s="35">
        <f t="shared" si="10"/>
        <v>46.68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32.26</v>
      </c>
      <c r="CY6" s="35">
        <f t="shared" ref="CY6:DG6" si="11">IF(CY7="",NA(),CY7)</f>
        <v>83.33</v>
      </c>
      <c r="CZ6" s="35">
        <f t="shared" si="11"/>
        <v>73.53</v>
      </c>
      <c r="DA6" s="35">
        <f t="shared" si="11"/>
        <v>65.790000000000006</v>
      </c>
      <c r="DB6" s="35">
        <f t="shared" si="11"/>
        <v>62.5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>
        <f>IF(DI7="",NA(),DI7)</f>
        <v>23.93</v>
      </c>
      <c r="DJ6" s="35">
        <f t="shared" ref="DJ6:DR6" si="12">IF(DJ7="",NA(),DJ7)</f>
        <v>25.25</v>
      </c>
      <c r="DK6" s="35">
        <f t="shared" si="12"/>
        <v>26.56</v>
      </c>
      <c r="DL6" s="35">
        <f t="shared" si="12"/>
        <v>27.87</v>
      </c>
      <c r="DM6" s="35">
        <f t="shared" si="12"/>
        <v>29.19</v>
      </c>
      <c r="DN6" s="35">
        <f t="shared" si="12"/>
        <v>22.34</v>
      </c>
      <c r="DO6" s="35">
        <f t="shared" si="12"/>
        <v>22.79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5">
        <f t="shared" si="13"/>
        <v>0.04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221007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76.66</v>
      </c>
      <c r="P7" s="38">
        <v>0.01</v>
      </c>
      <c r="Q7" s="38">
        <v>83.96</v>
      </c>
      <c r="R7" s="38">
        <v>2720</v>
      </c>
      <c r="S7" s="38">
        <v>702395</v>
      </c>
      <c r="T7" s="38">
        <v>1411.83</v>
      </c>
      <c r="U7" s="38">
        <v>497.51</v>
      </c>
      <c r="V7" s="38">
        <v>40</v>
      </c>
      <c r="W7" s="38">
        <v>0.31</v>
      </c>
      <c r="X7" s="38">
        <v>129.03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>
        <v>101.24</v>
      </c>
      <c r="AE7" s="38">
        <v>100.94</v>
      </c>
      <c r="AF7" s="38">
        <v>100.85</v>
      </c>
      <c r="AG7" s="38">
        <v>102.13</v>
      </c>
      <c r="AH7" s="38">
        <v>101.72</v>
      </c>
      <c r="AI7" s="38">
        <v>101.92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184.13</v>
      </c>
      <c r="AP7" s="38">
        <v>101.85</v>
      </c>
      <c r="AQ7" s="38">
        <v>110.77</v>
      </c>
      <c r="AR7" s="38">
        <v>109.51</v>
      </c>
      <c r="AS7" s="38">
        <v>112.88</v>
      </c>
      <c r="AT7" s="38">
        <v>88.06</v>
      </c>
      <c r="AU7" s="38" t="s">
        <v>102</v>
      </c>
      <c r="AV7" s="38" t="s">
        <v>102</v>
      </c>
      <c r="AW7" s="38" t="s">
        <v>102</v>
      </c>
      <c r="AX7" s="38">
        <v>0</v>
      </c>
      <c r="AY7" s="38">
        <v>0</v>
      </c>
      <c r="AZ7" s="38">
        <v>63.22</v>
      </c>
      <c r="BA7" s="38">
        <v>49.07</v>
      </c>
      <c r="BB7" s="38">
        <v>46.78</v>
      </c>
      <c r="BC7" s="38">
        <v>47.44</v>
      </c>
      <c r="BD7" s="38">
        <v>49.18</v>
      </c>
      <c r="BE7" s="38">
        <v>54.23</v>
      </c>
      <c r="BF7" s="38">
        <v>6463.42</v>
      </c>
      <c r="BG7" s="38">
        <v>2661.69</v>
      </c>
      <c r="BH7" s="38">
        <v>2193.25</v>
      </c>
      <c r="BI7" s="38">
        <v>1900.89</v>
      </c>
      <c r="BJ7" s="38">
        <v>1562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63.02</v>
      </c>
      <c r="BR7" s="38">
        <v>54.47</v>
      </c>
      <c r="BS7" s="38">
        <v>100</v>
      </c>
      <c r="BT7" s="38">
        <v>100</v>
      </c>
      <c r="BU7" s="38">
        <v>100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279.12</v>
      </c>
      <c r="CC7" s="38">
        <v>344.45</v>
      </c>
      <c r="CD7" s="38">
        <v>189.02</v>
      </c>
      <c r="CE7" s="38">
        <v>189.63</v>
      </c>
      <c r="CF7" s="38">
        <v>189.72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55.53</v>
      </c>
      <c r="CN7" s="38">
        <v>50.26</v>
      </c>
      <c r="CO7" s="38">
        <v>47.89</v>
      </c>
      <c r="CP7" s="38">
        <v>44.98</v>
      </c>
      <c r="CQ7" s="38">
        <v>46.68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32.26</v>
      </c>
      <c r="CY7" s="38">
        <v>83.33</v>
      </c>
      <c r="CZ7" s="38">
        <v>73.53</v>
      </c>
      <c r="DA7" s="38">
        <v>65.790000000000006</v>
      </c>
      <c r="DB7" s="38">
        <v>62.5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>
        <v>23.93</v>
      </c>
      <c r="DJ7" s="38">
        <v>25.25</v>
      </c>
      <c r="DK7" s="38">
        <v>26.56</v>
      </c>
      <c r="DL7" s="38">
        <v>27.87</v>
      </c>
      <c r="DM7" s="38">
        <v>29.19</v>
      </c>
      <c r="DN7" s="38">
        <v>22.34</v>
      </c>
      <c r="DO7" s="38">
        <v>22.79</v>
      </c>
      <c r="DP7" s="38">
        <v>22.77</v>
      </c>
      <c r="DQ7" s="38">
        <v>23.93</v>
      </c>
      <c r="DR7" s="38">
        <v>24.68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0.04</v>
      </c>
      <c r="EA7" s="38">
        <v>0</v>
      </c>
      <c r="EB7" s="38">
        <v>0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2020-01-27T07:26:32Z</cp:lastPrinted>
  <dcterms:created xsi:type="dcterms:W3CDTF">2019-12-05T04:50:07Z</dcterms:created>
  <dcterms:modified xsi:type="dcterms:W3CDTF">2020-01-27T08:40:13Z</dcterms:modified>
  <cp:category/>
</cp:coreProperties>
</file>