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H30\005_総務省へ回答\起案\"/>
    </mc:Choice>
  </mc:AlternateContent>
  <workbookProtection workbookAlgorithmName="SHA-512" workbookHashValue="MUTsSorpR5pxBclQ4ioOVOPV97up5Ya9em5Qddei3RQG/8Mw7cBf87t4rahbfkyv7V+O/cNB1L7mXwgu2B4LRw==" workbookSaltValue="nHnjIBFDz2RS5tDCDbQr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<sst xmlns="http://schemas.openxmlformats.org/spreadsheetml/2006/main" count="220" uniqueCount="108">
  <si>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</si>
  <si>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</si>
  <si>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</si>
  <si>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</si>
  <si>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</si>
  <si>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</si>
  <si>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</si>
  <si>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</si>
  <si>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</si>
  <si>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</si>
  <si>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</si>
  <si>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</si>
  <si>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</si>
  <si>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</si>
  <si>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</si>
  <si>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</si>
  <si>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</si>
  <si>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</si>
  <si>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</si>
  <si>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</si>
  <si>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</si>
  <si>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</si>
  <si>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</si>
  <si>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</si>
  <si>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</si>
  <si>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</si>
  <si>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</si>
  <si>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</si>
  <si>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</si>
  <si>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</si>
  <si>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</si>
  <si>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</si>
  <si>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</si>
  <si>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</si>
  <si>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</si>
  <si>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</si>
  <si>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</si>
  <si>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</si>
  <si>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</si>
  <si>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</si>
  <si>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</si>
  <si>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</si>
  <si>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</si>
  <si>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</si>
  <si>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</si>
  <si>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</si>
  <si>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</si>
  <si>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</si>
  <si>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</si>
  <si>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</si>
  <si>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</si>
  <si>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</si>
  <si>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</si>
  <si>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</si>
  <si>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</si>
  <si>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</si>
  <si>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</si>
  <si>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</si>
  <si>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</si>
  <si>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</si>
  <si>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</si>
  <si>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</si>
  <si>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</si>
  <si>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</si>
  <si>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</si>
  <si>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</si>
  <si>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</si>
  <si>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</si>
  <si>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</si>
  <si>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</si>
  <si>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</si>
  <si>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</si>
  <si>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</si>
  <si>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</si>
  <si>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</si>
  <si>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</si>
  <si>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</si>
  <si>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</si>
  <si>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</si>
  <si>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</si>
  <si>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</si>
  <si>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</si>
  <si>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</si>
  <si>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</si>
  <si>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</si>
  <si>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</si>
  <si>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</si>
  <si>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</si>
  <si>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</si>
  <si>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</si>
  <si>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</si>
  <si>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</si>
  <si>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</si>
  <si>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</si>
  <si>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</si>
  <si>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</si>
  <si>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</si>
  <si>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</si>
  <si>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</si>
  <si>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</si>
  <si>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</si>
  <si>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</si>
  <si>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</si>
  <si>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</si>
  <si>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</si>
  <si>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過去５ヶ年の経常収支は黒字であり、累積欠損金もありません。⑤料金回収率が100％以下となっていますが、これは下水道使用料の徴収経費などが、本指標の算定における料金回収対象経費から控除されていないことなどによるものです。⑥給水原価も経営改善の取組み等により類似団体に比べて抑制されています。
　⑧有収率は類似団体の平均値以上となっています。⑦配水能力に対する一日平均配水量の割合を示す施設利用率は類似団体の平均値を下回っていますが、安定した給水を継続するために必要な施設規模となっています。
　③④流動比率が高い水準にあることから短期的な資金面においてのリスクは低く、また企業債残高が償還により年々減少し、支払利息による将来の財政負担が軽減していることから長期的な経営の安定性も向上しています。</t>
    <rPh sb="92" eb="94">
      <t>コウジョ</t>
    </rPh>
    <rPh sb="173" eb="175">
      <t>ハイスイ</t>
    </rPh>
    <rPh sb="175" eb="177">
      <t>ノウリョク</t>
    </rPh>
    <rPh sb="178" eb="179">
      <t>タイ</t>
    </rPh>
    <rPh sb="181" eb="183">
      <t>イチニチ</t>
    </rPh>
    <rPh sb="183" eb="185">
      <t>ヘイキン</t>
    </rPh>
    <rPh sb="185" eb="187">
      <t>ハイスイ</t>
    </rPh>
    <rPh sb="187" eb="188">
      <t>リョウ</t>
    </rPh>
    <rPh sb="189" eb="191">
      <t>ワリアイ</t>
    </rPh>
    <rPh sb="192" eb="193">
      <t>シメ</t>
    </rPh>
    <rPh sb="218" eb="220">
      <t>アンテイ</t>
    </rPh>
    <rPh sb="222" eb="224">
      <t>キュウスイ</t>
    </rPh>
    <rPh sb="225" eb="227">
      <t>ケイゾク</t>
    </rPh>
    <rPh sb="232" eb="234">
      <t>ヒツヨウ</t>
    </rPh>
    <rPh sb="235" eb="237">
      <t>シセツ</t>
    </rPh>
    <rPh sb="237" eb="239">
      <t>キボ</t>
    </rPh>
    <phoneticPr fontId="2"/>
  </si>
  <si>
    <t>　①②本市ではアセットマネジメントに基づく施設の長寿命化により、施設の更新計画における目標耐用年数が会計上の耐用年数より長く設定されています。そのため今後、減価償却率や経年化率がより一層高い数値へと推移することとなりますが、老朽化対策の遅れをあらわすものではありません。
　②③配水管路をはじめとした施設については、施設の老朽度を的確に評価した上で、計画的に施設の更新を行っています。</t>
    <rPh sb="165" eb="167">
      <t>テキカク</t>
    </rPh>
    <phoneticPr fontId="4"/>
  </si>
  <si>
    <t>　経営の健全性・効率性に関する指標をみると、現在の経営状況は概ね良好に推移しております。
　しかしながら給水収益は長期的に減少傾向であり、今後は人口が減少に転じると推計されていることから、事業を取り巻く経営環境はさらに厳しいものになると考えられます。また、老朽化の状況に関する指標でも示されるように年々施設の老朽化が進んでおり、その更新には多額の費用と長期的な視点による計画的な整備が必要となります。
　本市では経営戦略である「名古屋市上下水道経営プラン２０２８」を策定中です。今後はこのプランに基づき、引き続き経営改善を進めるとともに、アセットマネジメントに基づく計画的な施設の更新及び耐震化を進めることにより、経営基盤を強化し、持続可能な事業運営に努めていきます。</t>
    <rPh sb="1" eb="3">
      <t>ケイエイ</t>
    </rPh>
    <rPh sb="4" eb="7">
      <t>ケンゼンセイ</t>
    </rPh>
    <rPh sb="8" eb="11">
      <t>コウリツセイ</t>
    </rPh>
    <rPh sb="12" eb="13">
      <t>カン</t>
    </rPh>
    <rPh sb="15" eb="17">
      <t>シヒョウ</t>
    </rPh>
    <rPh sb="22" eb="24">
      <t>ゲンザイ</t>
    </rPh>
    <rPh sb="25" eb="27">
      <t>ケイエイ</t>
    </rPh>
    <rPh sb="27" eb="29">
      <t>ジョウキョウ</t>
    </rPh>
    <rPh sb="30" eb="31">
      <t>オオム</t>
    </rPh>
    <rPh sb="32" eb="34">
      <t>リョウコウ</t>
    </rPh>
    <rPh sb="35" eb="37">
      <t>スイイ</t>
    </rPh>
    <rPh sb="52" eb="54">
      <t>キュウスイ</t>
    </rPh>
    <rPh sb="54" eb="56">
      <t>シュウエキ</t>
    </rPh>
    <rPh sb="57" eb="60">
      <t>チョウキテキ</t>
    </rPh>
    <rPh sb="61" eb="63">
      <t>ゲンショウ</t>
    </rPh>
    <rPh sb="63" eb="65">
      <t>ケイコウ</t>
    </rPh>
    <rPh sb="69" eb="71">
      <t>コンゴ</t>
    </rPh>
    <rPh sb="72" eb="74">
      <t>ジンコウ</t>
    </rPh>
    <rPh sb="75" eb="77">
      <t>ゲンショウ</t>
    </rPh>
    <rPh sb="78" eb="79">
      <t>テン</t>
    </rPh>
    <rPh sb="82" eb="84">
      <t>スイケイ</t>
    </rPh>
    <rPh sb="94" eb="96">
      <t>ジギョウ</t>
    </rPh>
    <rPh sb="97" eb="98">
      <t>ト</t>
    </rPh>
    <rPh sb="99" eb="100">
      <t>マ</t>
    </rPh>
    <rPh sb="101" eb="103">
      <t>ケイエイ</t>
    </rPh>
    <rPh sb="103" eb="105">
      <t>カンキョウ</t>
    </rPh>
    <rPh sb="109" eb="110">
      <t>キビ</t>
    </rPh>
    <rPh sb="118" eb="119">
      <t>カンガ</t>
    </rPh>
    <rPh sb="128" eb="131">
      <t>ロウキュウカ</t>
    </rPh>
    <rPh sb="132" eb="134">
      <t>ジョウキョウ</t>
    </rPh>
    <rPh sb="135" eb="136">
      <t>カン</t>
    </rPh>
    <rPh sb="138" eb="140">
      <t>シヒョウ</t>
    </rPh>
    <rPh sb="142" eb="143">
      <t>シメ</t>
    </rPh>
    <rPh sb="149" eb="151">
      <t>ネンネン</t>
    </rPh>
    <rPh sb="151" eb="153">
      <t>シセツ</t>
    </rPh>
    <rPh sb="154" eb="157">
      <t>ロウキュウカ</t>
    </rPh>
    <rPh sb="158" eb="159">
      <t>スス</t>
    </rPh>
    <rPh sb="166" eb="168">
      <t>コウシン</t>
    </rPh>
    <rPh sb="170" eb="172">
      <t>タガク</t>
    </rPh>
    <rPh sb="173" eb="175">
      <t>ヒヨウ</t>
    </rPh>
    <rPh sb="176" eb="179">
      <t>チョウキテキ</t>
    </rPh>
    <rPh sb="180" eb="182">
      <t>シテン</t>
    </rPh>
    <rPh sb="185" eb="188">
      <t>ケイカクテキ</t>
    </rPh>
    <rPh sb="189" eb="191">
      <t>セイビ</t>
    </rPh>
    <rPh sb="192" eb="19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</si>
</sst>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1.17</c:v>
                </c:pt>
                <c:pt idx="1">
                  <c:v>1.23</c:v>
                </c:pt>
                <c:pt idx="2">
                  <c:v>1.28</c:v>
                </c:pt>
                <c:pt idx="3">
                  <c:v>1.33</c:v>
                </c:pt>
                <c:pt idx="4">
                  <c:v>1.34</c:v>
                </c:pt>
              </c:numCache>
            </c:numRef>
          </c:val>
          <c:extLst>
            <c:ext xmlns:c16="http://schemas.microsoft.com/office/drawing/2014/chart" uri="{C3380CC4-5D6E-409C-BE32-E72D297353CC}">
              <c16:uniqueId val="{00000000-038A-45BD-B04C-0134D20D11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038A-45BD-B04C-0134D20D11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53.47</c:v>
                </c:pt>
                <c:pt idx="1">
                  <c:v>53.48</c:v>
                </c:pt>
                <c:pt idx="2">
                  <c:v>53.35</c:v>
                </c:pt>
                <c:pt idx="3">
                  <c:v>53.56</c:v>
                </c:pt>
                <c:pt idx="4">
                  <c:v>53.51</c:v>
                </c:pt>
              </c:numCache>
            </c:numRef>
          </c:val>
          <c:extLst>
            <c:ext xmlns:c16="http://schemas.microsoft.com/office/drawing/2014/chart" uri="{C3380CC4-5D6E-409C-BE32-E72D297353CC}">
              <c16:uniqueId val="{00000000-176E-476C-87B6-46344D2CCD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176E-476C-87B6-46344D2CCD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93.85</c:v>
                </c:pt>
                <c:pt idx="1">
                  <c:v>93.84</c:v>
                </c:pt>
                <c:pt idx="2">
                  <c:v>94.33</c:v>
                </c:pt>
                <c:pt idx="3">
                  <c:v>94.32</c:v>
                </c:pt>
                <c:pt idx="4">
                  <c:v>94.75</c:v>
                </c:pt>
              </c:numCache>
            </c:numRef>
          </c:val>
          <c:extLst>
            <c:ext xmlns:c16="http://schemas.microsoft.com/office/drawing/2014/chart" uri="{C3380CC4-5D6E-409C-BE32-E72D297353CC}">
              <c16:uniqueId val="{00000000-2BD7-4ADC-8BEE-16F91C80D6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2BD7-4ADC-8BEE-16F91C80D6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103.74</c:v>
                </c:pt>
                <c:pt idx="1">
                  <c:v>103.65</c:v>
                </c:pt>
                <c:pt idx="2">
                  <c:v>102.79</c:v>
                </c:pt>
                <c:pt idx="3">
                  <c:v>101.81</c:v>
                </c:pt>
                <c:pt idx="4">
                  <c:v>104.69</c:v>
                </c:pt>
              </c:numCache>
            </c:numRef>
          </c:val>
          <c:extLst>
            <c:ext xmlns:c16="http://schemas.microsoft.com/office/drawing/2014/chart" uri="{C3380CC4-5D6E-409C-BE32-E72D297353CC}">
              <c16:uniqueId val="{00000000-9730-4A7D-B8A6-DE742B2427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9730-4A7D-B8A6-DE742B2427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49.83</c:v>
                </c:pt>
                <c:pt idx="1">
                  <c:v>50.84</c:v>
                </c:pt>
                <c:pt idx="2">
                  <c:v>51.64</c:v>
                </c:pt>
                <c:pt idx="3">
                  <c:v>52.52</c:v>
                </c:pt>
                <c:pt idx="4">
                  <c:v>53.16</c:v>
                </c:pt>
              </c:numCache>
            </c:numRef>
          </c:val>
          <c:extLst>
            <c:ext xmlns:c16="http://schemas.microsoft.com/office/drawing/2014/chart" uri="{C3380CC4-5D6E-409C-BE32-E72D297353CC}">
              <c16:uniqueId val="{00000000-126F-4A90-81CB-C1D02953D3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126F-4A90-81CB-C1D02953D3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15.21</c:v>
                </c:pt>
                <c:pt idx="1">
                  <c:v>12.86</c:v>
                </c:pt>
                <c:pt idx="2">
                  <c:v>14.39</c:v>
                </c:pt>
                <c:pt idx="3">
                  <c:v>15.84</c:v>
                </c:pt>
                <c:pt idx="4">
                  <c:v>17.39</c:v>
                </c:pt>
              </c:numCache>
            </c:numRef>
          </c:val>
          <c:extLst>
            <c:ext xmlns:c16="http://schemas.microsoft.com/office/drawing/2014/chart" uri="{C3380CC4-5D6E-409C-BE32-E72D297353CC}">
              <c16:uniqueId val="{00000000-44E7-4545-90A0-8289FEB2E93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44E7-4545-90A0-8289FEB2E93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1D-4489-8563-3CC69B5B15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1D-4489-8563-3CC69B5B15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193.8</c:v>
                </c:pt>
                <c:pt idx="1">
                  <c:v>180.3</c:v>
                </c:pt>
                <c:pt idx="2">
                  <c:v>220.18</c:v>
                </c:pt>
                <c:pt idx="3">
                  <c:v>215.36</c:v>
                </c:pt>
                <c:pt idx="4">
                  <c:v>218.19</c:v>
                </c:pt>
              </c:numCache>
            </c:numRef>
          </c:val>
          <c:extLst>
            <c:ext xmlns:c16="http://schemas.microsoft.com/office/drawing/2014/chart" uri="{C3380CC4-5D6E-409C-BE32-E72D297353CC}">
              <c16:uniqueId val="{00000000-BFE4-44AE-9ED3-35E7D2201A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BFE4-44AE-9ED3-35E7D2201A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225.95</c:v>
                </c:pt>
                <c:pt idx="1">
                  <c:v>222.71</c:v>
                </c:pt>
                <c:pt idx="2">
                  <c:v>218.02</c:v>
                </c:pt>
                <c:pt idx="3">
                  <c:v>213.81</c:v>
                </c:pt>
                <c:pt idx="4">
                  <c:v>206.94</c:v>
                </c:pt>
              </c:numCache>
            </c:numRef>
          </c:val>
          <c:extLst>
            <c:ext xmlns:c16="http://schemas.microsoft.com/office/drawing/2014/chart" uri="{C3380CC4-5D6E-409C-BE32-E72D297353CC}">
              <c16:uniqueId val="{00000000-BCEA-439B-B750-8DD205C422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BCEA-439B-B750-8DD205C422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97.67</c:v>
                </c:pt>
                <c:pt idx="1">
                  <c:v>97.02</c:v>
                </c:pt>
                <c:pt idx="2">
                  <c:v>96.35</c:v>
                </c:pt>
                <c:pt idx="3">
                  <c:v>94.86</c:v>
                </c:pt>
                <c:pt idx="4">
                  <c:v>98.05</c:v>
                </c:pt>
              </c:numCache>
            </c:numRef>
          </c:val>
          <c:extLst>
            <c:ext xmlns:c16="http://schemas.microsoft.com/office/drawing/2014/chart" uri="{C3380CC4-5D6E-409C-BE32-E72D297353CC}">
              <c16:uniqueId val="{00000000-DF50-47D7-A888-31805927BD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DF50-47D7-A888-31805927BD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164.42</c:v>
                </c:pt>
                <c:pt idx="1">
                  <c:v>165.22</c:v>
                </c:pt>
                <c:pt idx="2">
                  <c:v>166.21</c:v>
                </c:pt>
                <c:pt idx="3">
                  <c:v>168.58</c:v>
                </c:pt>
                <c:pt idx="4">
                  <c:v>163.4</c:v>
                </c:pt>
              </c:numCache>
            </c:numRef>
          </c:val>
          <c:extLst>
            <c:ext xmlns:c16="http://schemas.microsoft.com/office/drawing/2014/chart" uri="{C3380CC4-5D6E-409C-BE32-E72D297353CC}">
              <c16:uniqueId val="{00000000-0528-4053-9476-F94B26AD49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0528-4053-9476-F94B26AD49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名古屋市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政令市等</v>
      </c>
      <c r="X8" s="79"/>
      <c r="Y8" s="79"/>
      <c r="Z8" s="79"/>
      <c r="AA8" s="79"/>
      <c r="AB8" s="79"/>
      <c r="AC8" s="79"/>
      <c r="AD8" s="79" t="str">
        <f>データ!$M$6</f>
        <v>自治体職員</v>
      </c>
      <c r="AE8" s="79"/>
      <c r="AF8" s="79"/>
      <c r="AG8" s="79"/>
      <c r="AH8" s="79"/>
      <c r="AI8" s="79"/>
      <c r="AJ8" s="79"/>
      <c r="AK8" s="4"/>
      <c r="AL8" s="67">
        <f>データ!$R$6</f>
        <v>2294362</v>
      </c>
      <c r="AM8" s="67"/>
      <c r="AN8" s="67"/>
      <c r="AO8" s="67"/>
      <c r="AP8" s="67"/>
      <c r="AQ8" s="67"/>
      <c r="AR8" s="67"/>
      <c r="AS8" s="67"/>
      <c r="AT8" s="63">
        <f>データ!$S$6</f>
        <v>326.5</v>
      </c>
      <c r="AU8" s="64"/>
      <c r="AV8" s="64"/>
      <c r="AW8" s="64"/>
      <c r="AX8" s="64"/>
      <c r="AY8" s="64"/>
      <c r="AZ8" s="64"/>
      <c r="BA8" s="64"/>
      <c r="BB8" s="66">
        <f>データ!$T$6</f>
        <v>7027.14</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68.2</v>
      </c>
      <c r="J10" s="64"/>
      <c r="K10" s="64"/>
      <c r="L10" s="64"/>
      <c r="M10" s="64"/>
      <c r="N10" s="64"/>
      <c r="O10" s="65"/>
      <c r="P10" s="66">
        <f>データ!$P$6</f>
        <v>100</v>
      </c>
      <c r="Q10" s="66"/>
      <c r="R10" s="66"/>
      <c r="S10" s="66"/>
      <c r="T10" s="66"/>
      <c r="U10" s="66"/>
      <c r="V10" s="66"/>
      <c r="W10" s="67">
        <f>データ!$Q$6</f>
        <v>2381</v>
      </c>
      <c r="X10" s="67"/>
      <c r="Y10" s="67"/>
      <c r="Z10" s="67"/>
      <c r="AA10" s="67"/>
      <c r="AB10" s="67"/>
      <c r="AC10" s="67"/>
      <c r="AD10" s="2"/>
      <c r="AE10" s="2"/>
      <c r="AF10" s="2"/>
      <c r="AG10" s="2"/>
      <c r="AH10" s="4"/>
      <c r="AI10" s="4"/>
      <c r="AJ10" s="4"/>
      <c r="AK10" s="4"/>
      <c r="AL10" s="67">
        <f>データ!$U$6</f>
        <v>2453324</v>
      </c>
      <c r="AM10" s="67"/>
      <c r="AN10" s="67"/>
      <c r="AO10" s="67"/>
      <c r="AP10" s="67"/>
      <c r="AQ10" s="67"/>
      <c r="AR10" s="67"/>
      <c r="AS10" s="67"/>
      <c r="AT10" s="63">
        <f>データ!$V$6</f>
        <v>356.04</v>
      </c>
      <c r="AU10" s="64"/>
      <c r="AV10" s="64"/>
      <c r="AW10" s="64"/>
      <c r="AX10" s="64"/>
      <c r="AY10" s="64"/>
      <c r="AZ10" s="64"/>
      <c r="BA10" s="64"/>
      <c r="BB10" s="66">
        <f>データ!$W$6</f>
        <v>6890.59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106</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91"/>
      <c r="BM60" s="92"/>
      <c r="BN60" s="92"/>
      <c r="BO60" s="92"/>
      <c r="BP60" s="92"/>
      <c r="BQ60" s="92"/>
      <c r="BR60" s="92"/>
      <c r="BS60" s="92"/>
      <c r="BT60" s="92"/>
      <c r="BU60" s="92"/>
      <c r="BV60" s="92"/>
      <c r="BW60" s="92"/>
      <c r="BX60" s="92"/>
      <c r="BY60" s="92"/>
      <c r="BZ60" s="9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QXk7NbM7I76Xrh3HC9zdvfC5VxCWGJFEVeKK3go6MsVD0ShuQIZW17wFg764icVRw3MU41mVu0sl9mU85DLrg==" saltValue="vMTNNWSZr68nqsz0ZnxE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231002</v>
      </c>
      <c r="D6" s="34">
        <f t="shared" si="3"/>
        <v>46</v>
      </c>
      <c r="E6" s="34">
        <f t="shared" si="3"/>
        <v>1</v>
      </c>
      <c r="F6" s="34">
        <f t="shared" si="3"/>
        <v>0</v>
      </c>
      <c r="G6" s="34">
        <f t="shared" si="3"/>
        <v>1</v>
      </c>
      <c r="H6" s="34" t="str">
        <f t="shared" si="3"/>
        <v>愛知県　名古屋市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68.2</v>
      </c>
      <c r="P6" s="35">
        <f t="shared" si="3"/>
        <v>100</v>
      </c>
      <c r="Q6" s="35">
        <f t="shared" si="3"/>
        <v>2381</v>
      </c>
      <c r="R6" s="35">
        <f t="shared" si="3"/>
        <v>2294362</v>
      </c>
      <c r="S6" s="35">
        <f t="shared" si="3"/>
        <v>326.5</v>
      </c>
      <c r="T6" s="35">
        <f t="shared" si="3"/>
        <v>7027.14</v>
      </c>
      <c r="U6" s="35">
        <f t="shared" si="3"/>
        <v>2453324</v>
      </c>
      <c r="V6" s="35">
        <f t="shared" si="3"/>
        <v>356.04</v>
      </c>
      <c r="W6" s="35">
        <f t="shared" si="3"/>
        <v>6890.59</v>
      </c>
      <c r="X6" s="36">
        <f>IF(X7="",NA(),X7)</f>
        <v>103.74</v>
      </c>
      <c r="Y6" s="36">
        <f t="shared" ref="Y6:AG6" si="4">IF(Y7="",NA(),Y7)</f>
        <v>103.65</v>
      </c>
      <c r="Z6" s="36">
        <f t="shared" si="4"/>
        <v>102.79</v>
      </c>
      <c r="AA6" s="36">
        <f t="shared" si="4"/>
        <v>101.81</v>
      </c>
      <c r="AB6" s="36">
        <f t="shared" si="4"/>
        <v>104.69</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193.8</v>
      </c>
      <c r="AU6" s="36">
        <f t="shared" ref="AU6:BC6" si="6">IF(AU7="",NA(),AU7)</f>
        <v>180.3</v>
      </c>
      <c r="AV6" s="36">
        <f t="shared" si="6"/>
        <v>220.18</v>
      </c>
      <c r="AW6" s="36">
        <f t="shared" si="6"/>
        <v>215.36</v>
      </c>
      <c r="AX6" s="36">
        <f t="shared" si="6"/>
        <v>218.19</v>
      </c>
      <c r="AY6" s="36">
        <f t="shared" si="6"/>
        <v>178.43</v>
      </c>
      <c r="AZ6" s="36">
        <f t="shared" si="6"/>
        <v>168.99</v>
      </c>
      <c r="BA6" s="36">
        <f t="shared" si="6"/>
        <v>159.12</v>
      </c>
      <c r="BB6" s="36">
        <f t="shared" si="6"/>
        <v>169.68</v>
      </c>
      <c r="BC6" s="36">
        <f t="shared" si="6"/>
        <v>166.51</v>
      </c>
      <c r="BD6" s="35" t="str">
        <f>IF(BD7="","",IF(BD7="-","【-】","【"&amp;SUBSTITUTE(TEXT(BD7,"#,##0.00"),"-","△")&amp;"】"))</f>
        <v>【261.93】</v>
      </c>
      <c r="BE6" s="36">
        <f>IF(BE7="",NA(),BE7)</f>
        <v>225.95</v>
      </c>
      <c r="BF6" s="36">
        <f t="shared" ref="BF6:BN6" si="7">IF(BF7="",NA(),BF7)</f>
        <v>222.71</v>
      </c>
      <c r="BG6" s="36">
        <f t="shared" si="7"/>
        <v>218.02</v>
      </c>
      <c r="BH6" s="36">
        <f t="shared" si="7"/>
        <v>213.81</v>
      </c>
      <c r="BI6" s="36">
        <f t="shared" si="7"/>
        <v>206.94</v>
      </c>
      <c r="BJ6" s="36">
        <f t="shared" si="7"/>
        <v>220.35</v>
      </c>
      <c r="BK6" s="36">
        <f t="shared" si="7"/>
        <v>212.16</v>
      </c>
      <c r="BL6" s="36">
        <f t="shared" si="7"/>
        <v>206.16</v>
      </c>
      <c r="BM6" s="36">
        <f t="shared" si="7"/>
        <v>203.63</v>
      </c>
      <c r="BN6" s="36">
        <f t="shared" si="7"/>
        <v>198.51</v>
      </c>
      <c r="BO6" s="35" t="str">
        <f>IF(BO7="","",IF(BO7="-","【-】","【"&amp;SUBSTITUTE(TEXT(BO7,"#,##0.00"),"-","△")&amp;"】"))</f>
        <v>【270.46】</v>
      </c>
      <c r="BP6" s="36">
        <f>IF(BP7="",NA(),BP7)</f>
        <v>97.67</v>
      </c>
      <c r="BQ6" s="36">
        <f t="shared" ref="BQ6:BY6" si="8">IF(BQ7="",NA(),BQ7)</f>
        <v>97.02</v>
      </c>
      <c r="BR6" s="36">
        <f t="shared" si="8"/>
        <v>96.35</v>
      </c>
      <c r="BS6" s="36">
        <f t="shared" si="8"/>
        <v>94.86</v>
      </c>
      <c r="BT6" s="36">
        <f t="shared" si="8"/>
        <v>98.05</v>
      </c>
      <c r="BU6" s="36">
        <f t="shared" si="8"/>
        <v>104.05</v>
      </c>
      <c r="BV6" s="36">
        <f t="shared" si="8"/>
        <v>104.16</v>
      </c>
      <c r="BW6" s="36">
        <f t="shared" si="8"/>
        <v>104.03</v>
      </c>
      <c r="BX6" s="36">
        <f t="shared" si="8"/>
        <v>103.04</v>
      </c>
      <c r="BY6" s="36">
        <f t="shared" si="8"/>
        <v>103.28</v>
      </c>
      <c r="BZ6" s="35" t="str">
        <f>IF(BZ7="","",IF(BZ7="-","【-】","【"&amp;SUBSTITUTE(TEXT(BZ7,"#,##0.00"),"-","△")&amp;"】"))</f>
        <v>【103.91】</v>
      </c>
      <c r="CA6" s="36">
        <f>IF(CA7="",NA(),CA7)</f>
        <v>164.42</v>
      </c>
      <c r="CB6" s="36">
        <f t="shared" ref="CB6:CJ6" si="9">IF(CB7="",NA(),CB7)</f>
        <v>165.22</v>
      </c>
      <c r="CC6" s="36">
        <f t="shared" si="9"/>
        <v>166.21</v>
      </c>
      <c r="CD6" s="36">
        <f t="shared" si="9"/>
        <v>168.58</v>
      </c>
      <c r="CE6" s="36">
        <f t="shared" si="9"/>
        <v>163.4</v>
      </c>
      <c r="CF6" s="36">
        <f t="shared" si="9"/>
        <v>171.57</v>
      </c>
      <c r="CG6" s="36">
        <f t="shared" si="9"/>
        <v>171.29</v>
      </c>
      <c r="CH6" s="36">
        <f t="shared" si="9"/>
        <v>171.54</v>
      </c>
      <c r="CI6" s="36">
        <f t="shared" si="9"/>
        <v>173</v>
      </c>
      <c r="CJ6" s="36">
        <f t="shared" si="9"/>
        <v>173.11</v>
      </c>
      <c r="CK6" s="35" t="str">
        <f>IF(CK7="","",IF(CK7="-","【-】","【"&amp;SUBSTITUTE(TEXT(CK7,"#,##0.00"),"-","△")&amp;"】"))</f>
        <v>【167.11】</v>
      </c>
      <c r="CL6" s="36">
        <f>IF(CL7="",NA(),CL7)</f>
        <v>53.47</v>
      </c>
      <c r="CM6" s="36">
        <f t="shared" ref="CM6:CU6" si="10">IF(CM7="",NA(),CM7)</f>
        <v>53.48</v>
      </c>
      <c r="CN6" s="36">
        <f t="shared" si="10"/>
        <v>53.35</v>
      </c>
      <c r="CO6" s="36">
        <f t="shared" si="10"/>
        <v>53.56</v>
      </c>
      <c r="CP6" s="36">
        <f t="shared" si="10"/>
        <v>53.51</v>
      </c>
      <c r="CQ6" s="36">
        <f t="shared" si="10"/>
        <v>58.97</v>
      </c>
      <c r="CR6" s="36">
        <f t="shared" si="10"/>
        <v>58.67</v>
      </c>
      <c r="CS6" s="36">
        <f t="shared" si="10"/>
        <v>59</v>
      </c>
      <c r="CT6" s="36">
        <f t="shared" si="10"/>
        <v>59.36</v>
      </c>
      <c r="CU6" s="36">
        <f t="shared" si="10"/>
        <v>59.32</v>
      </c>
      <c r="CV6" s="35" t="str">
        <f>IF(CV7="","",IF(CV7="-","【-】","【"&amp;SUBSTITUTE(TEXT(CV7,"#,##0.00"),"-","△")&amp;"】"))</f>
        <v>【60.27】</v>
      </c>
      <c r="CW6" s="36">
        <f>IF(CW7="",NA(),CW7)</f>
        <v>93.85</v>
      </c>
      <c r="CX6" s="36">
        <f t="shared" ref="CX6:DF6" si="11">IF(CX7="",NA(),CX7)</f>
        <v>93.84</v>
      </c>
      <c r="CY6" s="36">
        <f t="shared" si="11"/>
        <v>94.33</v>
      </c>
      <c r="CZ6" s="36">
        <f t="shared" si="11"/>
        <v>94.32</v>
      </c>
      <c r="DA6" s="36">
        <f t="shared" si="11"/>
        <v>94.75</v>
      </c>
      <c r="DB6" s="36">
        <f t="shared" si="11"/>
        <v>92.91</v>
      </c>
      <c r="DC6" s="36">
        <f t="shared" si="11"/>
        <v>93.36</v>
      </c>
      <c r="DD6" s="36">
        <f t="shared" si="11"/>
        <v>93.69</v>
      </c>
      <c r="DE6" s="36">
        <f t="shared" si="11"/>
        <v>93.82</v>
      </c>
      <c r="DF6" s="36">
        <f t="shared" si="11"/>
        <v>93.74</v>
      </c>
      <c r="DG6" s="35" t="str">
        <f>IF(DG7="","",IF(DG7="-","【-】","【"&amp;SUBSTITUTE(TEXT(DG7,"#,##0.00"),"-","△")&amp;"】"))</f>
        <v>【89.92】</v>
      </c>
      <c r="DH6" s="36">
        <f>IF(DH7="",NA(),DH7)</f>
        <v>49.83</v>
      </c>
      <c r="DI6" s="36">
        <f t="shared" ref="DI6:DQ6" si="12">IF(DI7="",NA(),DI7)</f>
        <v>50.84</v>
      </c>
      <c r="DJ6" s="36">
        <f t="shared" si="12"/>
        <v>51.64</v>
      </c>
      <c r="DK6" s="36">
        <f t="shared" si="12"/>
        <v>52.52</v>
      </c>
      <c r="DL6" s="36">
        <f t="shared" si="12"/>
        <v>53.16</v>
      </c>
      <c r="DM6" s="36">
        <f t="shared" si="12"/>
        <v>46.73</v>
      </c>
      <c r="DN6" s="36">
        <f t="shared" si="12"/>
        <v>47.39</v>
      </c>
      <c r="DO6" s="36">
        <f t="shared" si="12"/>
        <v>48.05</v>
      </c>
      <c r="DP6" s="36">
        <f t="shared" si="12"/>
        <v>48.64</v>
      </c>
      <c r="DQ6" s="36">
        <f t="shared" si="12"/>
        <v>49.23</v>
      </c>
      <c r="DR6" s="35" t="str">
        <f>IF(DR7="","",IF(DR7="-","【-】","【"&amp;SUBSTITUTE(TEXT(DR7,"#,##0.00"),"-","△")&amp;"】"))</f>
        <v>【48.85】</v>
      </c>
      <c r="DS6" s="36">
        <f>IF(DS7="",NA(),DS7)</f>
        <v>15.21</v>
      </c>
      <c r="DT6" s="36">
        <f t="shared" ref="DT6:EB6" si="13">IF(DT7="",NA(),DT7)</f>
        <v>12.86</v>
      </c>
      <c r="DU6" s="36">
        <f t="shared" si="13"/>
        <v>14.39</v>
      </c>
      <c r="DV6" s="36">
        <f t="shared" si="13"/>
        <v>15.84</v>
      </c>
      <c r="DW6" s="36">
        <f t="shared" si="13"/>
        <v>17.39</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1.17</v>
      </c>
      <c r="EE6" s="36">
        <f t="shared" ref="EE6:EM6" si="14">IF(EE7="",NA(),EE7)</f>
        <v>1.23</v>
      </c>
      <c r="EF6" s="36">
        <f t="shared" si="14"/>
        <v>1.28</v>
      </c>
      <c r="EG6" s="36">
        <f t="shared" si="14"/>
        <v>1.33</v>
      </c>
      <c r="EH6" s="36">
        <f t="shared" si="14"/>
        <v>1.34</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231002</v>
      </c>
      <c r="D7" s="38">
        <v>46</v>
      </c>
      <c r="E7" s="38">
        <v>1</v>
      </c>
      <c r="F7" s="38">
        <v>0</v>
      </c>
      <c r="G7" s="38">
        <v>1</v>
      </c>
      <c r="H7" s="38" t="s">
        <v>93</v>
      </c>
      <c r="I7" s="38" t="s">
        <v>94</v>
      </c>
      <c r="J7" s="38" t="s">
        <v>95</v>
      </c>
      <c r="K7" s="38" t="s">
        <v>96</v>
      </c>
      <c r="L7" s="38" t="s">
        <v>97</v>
      </c>
      <c r="M7" s="38" t="s">
        <v>98</v>
      </c>
      <c r="N7" s="39" t="s">
        <v>99</v>
      </c>
      <c r="O7" s="39">
        <v>68.2</v>
      </c>
      <c r="P7" s="39">
        <v>100</v>
      </c>
      <c r="Q7" s="39">
        <v>2381</v>
      </c>
      <c r="R7" s="39">
        <v>2294362</v>
      </c>
      <c r="S7" s="39">
        <v>326.5</v>
      </c>
      <c r="T7" s="39">
        <v>7027.14</v>
      </c>
      <c r="U7" s="39">
        <v>2453324</v>
      </c>
      <c r="V7" s="39">
        <v>356.04</v>
      </c>
      <c r="W7" s="39">
        <v>6890.59</v>
      </c>
      <c r="X7" s="39">
        <v>103.74</v>
      </c>
      <c r="Y7" s="39">
        <v>103.65</v>
      </c>
      <c r="Z7" s="39">
        <v>102.79</v>
      </c>
      <c r="AA7" s="39">
        <v>101.81</v>
      </c>
      <c r="AB7" s="39">
        <v>104.69</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193.8</v>
      </c>
      <c r="AU7" s="39">
        <v>180.3</v>
      </c>
      <c r="AV7" s="39">
        <v>220.18</v>
      </c>
      <c r="AW7" s="39">
        <v>215.36</v>
      </c>
      <c r="AX7" s="39">
        <v>218.19</v>
      </c>
      <c r="AY7" s="39">
        <v>178.43</v>
      </c>
      <c r="AZ7" s="39">
        <v>168.99</v>
      </c>
      <c r="BA7" s="39">
        <v>159.12</v>
      </c>
      <c r="BB7" s="39">
        <v>169.68</v>
      </c>
      <c r="BC7" s="39">
        <v>166.51</v>
      </c>
      <c r="BD7" s="39">
        <v>261.93</v>
      </c>
      <c r="BE7" s="39">
        <v>225.95</v>
      </c>
      <c r="BF7" s="39">
        <v>222.71</v>
      </c>
      <c r="BG7" s="39">
        <v>218.02</v>
      </c>
      <c r="BH7" s="39">
        <v>213.81</v>
      </c>
      <c r="BI7" s="39">
        <v>206.94</v>
      </c>
      <c r="BJ7" s="39">
        <v>220.35</v>
      </c>
      <c r="BK7" s="39">
        <v>212.16</v>
      </c>
      <c r="BL7" s="39">
        <v>206.16</v>
      </c>
      <c r="BM7" s="39">
        <v>203.63</v>
      </c>
      <c r="BN7" s="39">
        <v>198.51</v>
      </c>
      <c r="BO7" s="39">
        <v>270.45999999999998</v>
      </c>
      <c r="BP7" s="39">
        <v>97.67</v>
      </c>
      <c r="BQ7" s="39">
        <v>97.02</v>
      </c>
      <c r="BR7" s="39">
        <v>96.35</v>
      </c>
      <c r="BS7" s="39">
        <v>94.86</v>
      </c>
      <c r="BT7" s="39">
        <v>98.05</v>
      </c>
      <c r="BU7" s="39">
        <v>104.05</v>
      </c>
      <c r="BV7" s="39">
        <v>104.16</v>
      </c>
      <c r="BW7" s="39">
        <v>104.03</v>
      </c>
      <c r="BX7" s="39">
        <v>103.04</v>
      </c>
      <c r="BY7" s="39">
        <v>103.28</v>
      </c>
      <c r="BZ7" s="39">
        <v>103.91</v>
      </c>
      <c r="CA7" s="39">
        <v>164.42</v>
      </c>
      <c r="CB7" s="39">
        <v>165.22</v>
      </c>
      <c r="CC7" s="39">
        <v>166.21</v>
      </c>
      <c r="CD7" s="39">
        <v>168.58</v>
      </c>
      <c r="CE7" s="39">
        <v>163.4</v>
      </c>
      <c r="CF7" s="39">
        <v>171.57</v>
      </c>
      <c r="CG7" s="39">
        <v>171.29</v>
      </c>
      <c r="CH7" s="39">
        <v>171.54</v>
      </c>
      <c r="CI7" s="39">
        <v>173</v>
      </c>
      <c r="CJ7" s="39">
        <v>173.11</v>
      </c>
      <c r="CK7" s="39">
        <v>167.11</v>
      </c>
      <c r="CL7" s="39">
        <v>53.47</v>
      </c>
      <c r="CM7" s="39">
        <v>53.48</v>
      </c>
      <c r="CN7" s="39">
        <v>53.35</v>
      </c>
      <c r="CO7" s="39">
        <v>53.56</v>
      </c>
      <c r="CP7" s="39">
        <v>53.51</v>
      </c>
      <c r="CQ7" s="39">
        <v>58.97</v>
      </c>
      <c r="CR7" s="39">
        <v>58.67</v>
      </c>
      <c r="CS7" s="39">
        <v>59</v>
      </c>
      <c r="CT7" s="39">
        <v>59.36</v>
      </c>
      <c r="CU7" s="39">
        <v>59.32</v>
      </c>
      <c r="CV7" s="39">
        <v>60.27</v>
      </c>
      <c r="CW7" s="39">
        <v>93.85</v>
      </c>
      <c r="CX7" s="39">
        <v>93.84</v>
      </c>
      <c r="CY7" s="39">
        <v>94.33</v>
      </c>
      <c r="CZ7" s="39">
        <v>94.32</v>
      </c>
      <c r="DA7" s="39">
        <v>94.75</v>
      </c>
      <c r="DB7" s="39">
        <v>92.91</v>
      </c>
      <c r="DC7" s="39">
        <v>93.36</v>
      </c>
      <c r="DD7" s="39">
        <v>93.69</v>
      </c>
      <c r="DE7" s="39">
        <v>93.82</v>
      </c>
      <c r="DF7" s="39">
        <v>93.74</v>
      </c>
      <c r="DG7" s="39">
        <v>89.92</v>
      </c>
      <c r="DH7" s="39">
        <v>49.83</v>
      </c>
      <c r="DI7" s="39">
        <v>50.84</v>
      </c>
      <c r="DJ7" s="39">
        <v>51.64</v>
      </c>
      <c r="DK7" s="39">
        <v>52.52</v>
      </c>
      <c r="DL7" s="39">
        <v>53.16</v>
      </c>
      <c r="DM7" s="39">
        <v>46.73</v>
      </c>
      <c r="DN7" s="39">
        <v>47.39</v>
      </c>
      <c r="DO7" s="39">
        <v>48.05</v>
      </c>
      <c r="DP7" s="39">
        <v>48.64</v>
      </c>
      <c r="DQ7" s="39">
        <v>49.23</v>
      </c>
      <c r="DR7" s="39">
        <v>48.85</v>
      </c>
      <c r="DS7" s="39">
        <v>15.21</v>
      </c>
      <c r="DT7" s="39">
        <v>12.86</v>
      </c>
      <c r="DU7" s="39">
        <v>14.39</v>
      </c>
      <c r="DV7" s="39">
        <v>15.84</v>
      </c>
      <c r="DW7" s="39">
        <v>17.39</v>
      </c>
      <c r="DX7" s="39">
        <v>15.33</v>
      </c>
      <c r="DY7" s="39">
        <v>16.739999999999998</v>
      </c>
      <c r="DZ7" s="39">
        <v>17.97</v>
      </c>
      <c r="EA7" s="39">
        <v>19.95</v>
      </c>
      <c r="EB7" s="39">
        <v>21.62</v>
      </c>
      <c r="EC7" s="39">
        <v>17.8</v>
      </c>
      <c r="ED7" s="39">
        <v>1.17</v>
      </c>
      <c r="EE7" s="39">
        <v>1.23</v>
      </c>
      <c r="EF7" s="39">
        <v>1.28</v>
      </c>
      <c r="EG7" s="39">
        <v>1.33</v>
      </c>
      <c r="EH7" s="39">
        <v>1.34</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0190262ishii</cp:lastModifiedBy>
  <dcterms:created xsi:type="dcterms:W3CDTF">2019-12-05T04:18:15Z</dcterms:created>
  <dcterms:modified xsi:type="dcterms:W3CDTF">2020-01-31T06:10:51Z</dcterms:modified>
  <cp:category/>
</cp:coreProperties>
</file>