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RGKAW4la5VDYECUwPfCpMgAxloVhK0D2+io+9ajlBhunlRHxrd+V10va72WEhvQoyCKYBANC2dTk0r6g4u58bQ==" workbookSaltValue="exVa/UTAA3lLZ2mYozD+/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HJ51" i="4"/>
  <c r="MA30" i="4"/>
  <c r="IT76" i="4"/>
  <c r="CS51" i="4"/>
  <c r="HJ30" i="4"/>
  <c r="MA51" i="4"/>
  <c r="CS30" i="4"/>
  <c r="MI76" i="4"/>
  <c r="C11" i="5"/>
  <c r="D11" i="5"/>
  <c r="E11" i="5"/>
  <c r="B11" i="5"/>
  <c r="BK76" i="4" l="1"/>
  <c r="LT76" i="4"/>
  <c r="GQ51" i="4"/>
  <c r="LH30" i="4"/>
  <c r="IE76" i="4"/>
  <c r="GQ30" i="4"/>
  <c r="BZ30" i="4"/>
  <c r="LH51" i="4"/>
  <c r="BZ51" i="4"/>
  <c r="HP76" i="4"/>
  <c r="BG30" i="4"/>
  <c r="AV76" i="4"/>
  <c r="KO51" i="4"/>
  <c r="LE76" i="4"/>
  <c r="FX51" i="4"/>
  <c r="KO30" i="4"/>
  <c r="BG51" i="4"/>
  <c r="FX30" i="4"/>
  <c r="KP76" i="4"/>
  <c r="AN51" i="4"/>
  <c r="AN30" i="4"/>
  <c r="AG76" i="4"/>
  <c r="JV51" i="4"/>
  <c r="FE51" i="4"/>
  <c r="JV30" i="4"/>
  <c r="HA76" i="4"/>
  <c r="FE30" i="4"/>
  <c r="R76" i="4"/>
  <c r="JC51" i="4"/>
  <c r="GL76" i="4"/>
  <c r="U51" i="4"/>
  <c r="EL30" i="4"/>
  <c r="U30" i="4"/>
  <c r="EL51" i="4"/>
  <c r="JC30" i="4"/>
  <c r="KA76" i="4"/>
</calcChain>
</file>

<file path=xl/sharedStrings.xml><?xml version="1.0" encoding="utf-8"?>
<sst xmlns="http://schemas.openxmlformats.org/spreadsheetml/2006/main" count="278" uniqueCount="126">
  <si>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</si>
  <si>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</si>
  <si>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</si>
  <si>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</si>
  <si>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</si>
  <si>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</si>
  <si>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</si>
  <si>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</si>
  <si>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</si>
  <si>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</si>
  <si>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</si>
  <si>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</si>
  <si>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</si>
  <si>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</si>
  <si>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</si>
  <si>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</si>
  <si>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</si>
  <si>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</si>
  <si>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</si>
  <si>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</si>
  <si>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</si>
  <si>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</si>
  <si>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</si>
  <si>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</si>
  <si>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</si>
  <si>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</si>
  <si>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</si>
  <si>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</si>
  <si>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</si>
  <si>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</si>
  <si>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</si>
  <si>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</si>
  <si>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</si>
  <si>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</si>
  <si>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</si>
  <si>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</si>
  <si>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</si>
  <si>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</si>
  <si>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</si>
  <si>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</si>
  <si>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</si>
  <si>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</si>
  <si>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</si>
  <si>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</si>
  <si>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</si>
  <si>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</si>
  <si>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</si>
  <si>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</si>
  <si>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</si>
  <si>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</si>
  <si>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</si>
  <si>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</si>
  <si>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</si>
  <si>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</si>
  <si>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</si>
  <si>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</si>
  <si>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</si>
  <si>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</si>
  <si>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</si>
  <si>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</si>
  <si>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</si>
  <si>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</si>
  <si>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</si>
  <si>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</si>
  <si>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</si>
  <si>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</si>
  <si>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</si>
  <si>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</si>
  <si>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</si>
  <si>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</si>
  <si>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</si>
  <si>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</si>
  <si>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</si>
  <si>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</si>
  <si>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</si>
  <si>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</si>
  <si>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</si>
  <si>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</si>
  <si>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</si>
  <si>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</si>
  <si>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</si>
  <si>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</si>
  <si>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</si>
  <si>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</si>
  <si>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</si>
  <si>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</si>
  <si>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</si>
  <si>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</si>
  <si>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</si>
  <si>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</si>
  <si>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</si>
  <si>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</si>
  <si>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</si>
  <si>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</si>
  <si>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</si>
  <si>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</si>
  <si>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</si>
  <si>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</si>
  <si>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</si>
  <si>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</si>
  <si>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</si>
  <si>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</si>
  <si>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</si>
  <si>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</si>
  <si>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</si>
  <si>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東長堀地下駐車場</t>
  </si>
  <si>
    <t>法非適用</t>
  </si>
  <si>
    <t>駐車場整備事業</t>
  </si>
  <si>
    <t>-</t>
  </si>
  <si>
    <t>Ａ２Ｂ１</t>
  </si>
  <si>
    <t>非設置</t>
  </si>
  <si>
    <t>該当数値なし</t>
  </si>
  <si>
    <t>届出駐車場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</si>
  <si>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</si>
  <si>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</si>
  <si>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</si>
  <si>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</si>
  <si>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</si>
  <si>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</si>
  <si>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</si>
  <si>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</si>
  <si>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</si>
  <si>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・⑪収容台数に対する一日当たり平均駐車台数の割合をいいます。
　類似施設と比べて数値が低くなっておりますが、大阪市内の繁華街に位置しており、長時間利用の車両が多いことが要因です。</t>
  </si>
  <si>
    <t>・各種利用促進策を実施し、収益増に向けた効率的な駐車場運営を行っています。
・今後、躯体構造物の維持補修費など管理コストの増加が考えられます。
　周辺商業施設との提携や、適切な料金設定を行うことで、収益をさらに増加させるとともに、更新工事の時期、内容を精査し、維持管理コストを適切な水準に抑え、収支向上を図ってまいります。
・東長堀地下駐車場は、大阪市駐車基本計画を基に市内の路上駐車違反防止のため本市が管理運営を行っており、今後も同目的達成のため、本市が管理を継続していく方針です。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63" eb="164">
      <t>ヒガシ</t>
    </rPh>
    <rPh sb="164" eb="166">
      <t>ナガホリ</t>
    </rPh>
    <rPh sb="166" eb="168">
      <t>チカ</t>
    </rPh>
    <phoneticPr fontId="15"/>
  </si>
  <si>
    <t>・⑦東長堀地下駐車場は道路付属物（道路法第2条第2項）であり、敷地の地価を計上しておりません。
・⑧設備投資見込額は、今後10年間で見込む建設改良費・修繕費等の金額です。東長堀地下駐車場については、今後駐車場収入で更新費用を賄ったうえで収支黒が発生していく見込みです（設備投資見込額はR1.10.7現在のものです）。
・⑩企業債の残高はありません。</t>
    <rPh sb="2" eb="3">
      <t>ヒガシ</t>
    </rPh>
    <rPh sb="85" eb="86">
      <t>ヒガシ</t>
    </rPh>
    <phoneticPr fontId="15"/>
  </si>
  <si>
    <t>・①収益的収支比率は、黒字であれば100％以上となる指標です。経年比較で、H27以降は数値が低下しておりますが、長堀通周辺の駐車需要そのものが低下しており、外部要因による影響といえます。
・②③他会計補助金は発生しておりません。
・④売上高GOP比率は、施設の営業に関する収益性を表す指標です。類似施設と比べて高い数値を維持しておりますが、H27以降数値が低下しております。要因としては、①と同様です。
・⑤EBITDAとは、営業収益と同様、その経年の推移を見て企業の収益が継続して成長しているかどうかを判断するための指標です。類似施設と比べて高い数値を維持しておりましたが、H27以降数値が低下しております。要因としては、①と同様です。
・H26～H28は大阪市の修繕費等の経費支出が含まれておりません。</t>
    <rPh sb="31" eb="33">
      <t>ケイネン</t>
    </rPh>
    <rPh sb="33" eb="35">
      <t>ヒカク</t>
    </rPh>
    <rPh sb="40" eb="42">
      <t>イコウ</t>
    </rPh>
    <rPh sb="43" eb="45">
      <t>スウチ</t>
    </rPh>
    <rPh sb="56" eb="58">
      <t>ナガホリ</t>
    </rPh>
    <rPh sb="58" eb="59">
      <t>トオ</t>
    </rPh>
    <rPh sb="59" eb="61">
      <t>シュウヘン</t>
    </rPh>
    <rPh sb="62" eb="64">
      <t>チュウシャ</t>
    </rPh>
    <rPh sb="64" eb="66">
      <t>ジュヨウ</t>
    </rPh>
    <rPh sb="71" eb="73">
      <t>テイカ</t>
    </rPh>
    <rPh sb="78" eb="80">
      <t>ガイブ</t>
    </rPh>
    <rPh sb="80" eb="82">
      <t>ヨウイン</t>
    </rPh>
    <rPh sb="85" eb="87">
      <t>エイキョウ</t>
    </rPh>
    <rPh sb="173" eb="175">
      <t>イコウ</t>
    </rPh>
    <rPh sb="175" eb="177">
      <t>スウチ</t>
    </rPh>
    <rPh sb="178" eb="180">
      <t>テイカ</t>
    </rPh>
    <rPh sb="187" eb="189">
      <t>ヨウイン</t>
    </rPh>
    <rPh sb="196" eb="198">
      <t>ドウヨウ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</si>
</sst>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291</c:v>
                </c:pt>
                <c:pt idx="1">
                  <c:v>173</c:v>
                </c:pt>
                <c:pt idx="2">
                  <c:v>175</c:v>
                </c:pt>
                <c:pt idx="3">
                  <c:v>109.1</c:v>
                </c:pt>
                <c:pt idx="4">
                  <c:v>140.5</c:v>
                </c:pt>
              </c:numCache>
            </c:numRef>
          </c:val>
          <c:extLst xmlns:c16r2="http://schemas.microsoft.com/office/drawing/2015/06/chart">
            <c:ext xmlns:c16="http://schemas.microsoft.com/office/drawing/2014/chart" uri="{C3380CC4-5D6E-409C-BE32-E72D297353CC}">
              <c16:uniqueId val="{00000000-43BE-43A9-9288-58194C569F99}"/>
            </c:ext>
          </c:extLst>
        </c:ser>
        <c:dLbls>
          <c:showLegendKey val="0"/>
          <c:showVal val="0"/>
          <c:showCatName val="0"/>
          <c:showSerName val="0"/>
          <c:showPercent val="0"/>
          <c:showBubbleSize val="0"/>
        </c:dLbls>
        <c:gapWidth val="150"/>
        <c:axId val="310233960"/>
        <c:axId val="31023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xmlns:c16r2="http://schemas.microsoft.com/office/drawing/2015/06/chart">
            <c:ext xmlns:c16="http://schemas.microsoft.com/office/drawing/2014/chart" uri="{C3380CC4-5D6E-409C-BE32-E72D297353CC}">
              <c16:uniqueId val="{00000001-43BE-43A9-9288-58194C569F99}"/>
            </c:ext>
          </c:extLst>
        </c:ser>
        <c:dLbls>
          <c:showLegendKey val="0"/>
          <c:showVal val="0"/>
          <c:showCatName val="0"/>
          <c:showSerName val="0"/>
          <c:showPercent val="0"/>
          <c:showBubbleSize val="0"/>
        </c:dLbls>
        <c:marker val="1"/>
        <c:smooth val="0"/>
        <c:axId val="310233960"/>
        <c:axId val="310233176"/>
      </c:lineChart>
      <c:dateAx>
        <c:axId val="310233960"/>
        <c:scaling>
          <c:orientation val="minMax"/>
        </c:scaling>
        <c:delete val="1"/>
        <c:axPos val="b"/>
        <c:numFmt formatCode="ge" sourceLinked="1"/>
        <c:majorTickMark val="none"/>
        <c:minorTickMark val="none"/>
        <c:tickLblPos val="none"/>
        <c:crossAx val="310233176"/>
        <c:crosses val="autoZero"/>
        <c:auto val="1"/>
        <c:lblOffset val="100"/>
        <c:baseTimeUnit val="years"/>
      </c:dateAx>
      <c:valAx>
        <c:axId val="310233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233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C9-421B-918F-6CC0D72C0CA6}"/>
            </c:ext>
          </c:extLst>
        </c:ser>
        <c:dLbls>
          <c:showLegendKey val="0"/>
          <c:showVal val="0"/>
          <c:showCatName val="0"/>
          <c:showSerName val="0"/>
          <c:showPercent val="0"/>
          <c:showBubbleSize val="0"/>
        </c:dLbls>
        <c:gapWidth val="150"/>
        <c:axId val="310230432"/>
        <c:axId val="31023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xmlns:c16r2="http://schemas.microsoft.com/office/drawing/2015/06/chart">
            <c:ext xmlns:c16="http://schemas.microsoft.com/office/drawing/2014/chart" uri="{C3380CC4-5D6E-409C-BE32-E72D297353CC}">
              <c16:uniqueId val="{00000001-56C9-421B-918F-6CC0D72C0CA6}"/>
            </c:ext>
          </c:extLst>
        </c:ser>
        <c:dLbls>
          <c:showLegendKey val="0"/>
          <c:showVal val="0"/>
          <c:showCatName val="0"/>
          <c:showSerName val="0"/>
          <c:showPercent val="0"/>
          <c:showBubbleSize val="0"/>
        </c:dLbls>
        <c:marker val="1"/>
        <c:smooth val="0"/>
        <c:axId val="310230432"/>
        <c:axId val="310231216"/>
      </c:lineChart>
      <c:dateAx>
        <c:axId val="310230432"/>
        <c:scaling>
          <c:orientation val="minMax"/>
        </c:scaling>
        <c:delete val="1"/>
        <c:axPos val="b"/>
        <c:numFmt formatCode="ge" sourceLinked="1"/>
        <c:majorTickMark val="none"/>
        <c:minorTickMark val="none"/>
        <c:tickLblPos val="none"/>
        <c:crossAx val="310231216"/>
        <c:crosses val="autoZero"/>
        <c:auto val="1"/>
        <c:lblOffset val="100"/>
        <c:baseTimeUnit val="years"/>
      </c:dateAx>
      <c:valAx>
        <c:axId val="31023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23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852-4EBE-A478-5E3A6178BD31}"/>
            </c:ext>
          </c:extLst>
        </c:ser>
        <c:dLbls>
          <c:showLegendKey val="0"/>
          <c:showVal val="0"/>
          <c:showCatName val="0"/>
          <c:showSerName val="0"/>
          <c:showPercent val="0"/>
          <c:showBubbleSize val="0"/>
        </c:dLbls>
        <c:gapWidth val="150"/>
        <c:axId val="310230824"/>
        <c:axId val="31023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852-4EBE-A478-5E3A6178BD31}"/>
            </c:ext>
          </c:extLst>
        </c:ser>
        <c:dLbls>
          <c:showLegendKey val="0"/>
          <c:showVal val="0"/>
          <c:showCatName val="0"/>
          <c:showSerName val="0"/>
          <c:showPercent val="0"/>
          <c:showBubbleSize val="0"/>
        </c:dLbls>
        <c:marker val="1"/>
        <c:smooth val="0"/>
        <c:axId val="310230824"/>
        <c:axId val="310232784"/>
      </c:lineChart>
      <c:dateAx>
        <c:axId val="310230824"/>
        <c:scaling>
          <c:orientation val="minMax"/>
        </c:scaling>
        <c:delete val="1"/>
        <c:axPos val="b"/>
        <c:numFmt formatCode="ge" sourceLinked="1"/>
        <c:majorTickMark val="none"/>
        <c:minorTickMark val="none"/>
        <c:tickLblPos val="none"/>
        <c:crossAx val="310232784"/>
        <c:crosses val="autoZero"/>
        <c:auto val="1"/>
        <c:lblOffset val="100"/>
        <c:baseTimeUnit val="years"/>
      </c:dateAx>
      <c:valAx>
        <c:axId val="31023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230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07A-492A-9636-4DF2BC83340F}"/>
            </c:ext>
          </c:extLst>
        </c:ser>
        <c:dLbls>
          <c:showLegendKey val="0"/>
          <c:showVal val="0"/>
          <c:showCatName val="0"/>
          <c:showSerName val="0"/>
          <c:showPercent val="0"/>
          <c:showBubbleSize val="0"/>
        </c:dLbls>
        <c:gapWidth val="150"/>
        <c:axId val="312929776"/>
        <c:axId val="3129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07A-492A-9636-4DF2BC83340F}"/>
            </c:ext>
          </c:extLst>
        </c:ser>
        <c:dLbls>
          <c:showLegendKey val="0"/>
          <c:showVal val="0"/>
          <c:showCatName val="0"/>
          <c:showSerName val="0"/>
          <c:showPercent val="0"/>
          <c:showBubbleSize val="0"/>
        </c:dLbls>
        <c:marker val="1"/>
        <c:smooth val="0"/>
        <c:axId val="312929776"/>
        <c:axId val="312927424"/>
      </c:lineChart>
      <c:dateAx>
        <c:axId val="312929776"/>
        <c:scaling>
          <c:orientation val="minMax"/>
        </c:scaling>
        <c:delete val="1"/>
        <c:axPos val="b"/>
        <c:numFmt formatCode="ge" sourceLinked="1"/>
        <c:majorTickMark val="none"/>
        <c:minorTickMark val="none"/>
        <c:tickLblPos val="none"/>
        <c:crossAx val="312927424"/>
        <c:crosses val="autoZero"/>
        <c:auto val="1"/>
        <c:lblOffset val="100"/>
        <c:baseTimeUnit val="years"/>
      </c:dateAx>
      <c:valAx>
        <c:axId val="31292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92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42-4DC8-81F1-96D3AA09A198}"/>
            </c:ext>
          </c:extLst>
        </c:ser>
        <c:dLbls>
          <c:showLegendKey val="0"/>
          <c:showVal val="0"/>
          <c:showCatName val="0"/>
          <c:showSerName val="0"/>
          <c:showPercent val="0"/>
          <c:showBubbleSize val="0"/>
        </c:dLbls>
        <c:gapWidth val="150"/>
        <c:axId val="312925072"/>
        <c:axId val="31292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xmlns:c16r2="http://schemas.microsoft.com/office/drawing/2015/06/chart">
            <c:ext xmlns:c16="http://schemas.microsoft.com/office/drawing/2014/chart" uri="{C3380CC4-5D6E-409C-BE32-E72D297353CC}">
              <c16:uniqueId val="{00000001-5B42-4DC8-81F1-96D3AA09A198}"/>
            </c:ext>
          </c:extLst>
        </c:ser>
        <c:dLbls>
          <c:showLegendKey val="0"/>
          <c:showVal val="0"/>
          <c:showCatName val="0"/>
          <c:showSerName val="0"/>
          <c:showPercent val="0"/>
          <c:showBubbleSize val="0"/>
        </c:dLbls>
        <c:marker val="1"/>
        <c:smooth val="0"/>
        <c:axId val="312925072"/>
        <c:axId val="312927816"/>
      </c:lineChart>
      <c:dateAx>
        <c:axId val="312925072"/>
        <c:scaling>
          <c:orientation val="minMax"/>
        </c:scaling>
        <c:delete val="1"/>
        <c:axPos val="b"/>
        <c:numFmt formatCode="ge" sourceLinked="1"/>
        <c:majorTickMark val="none"/>
        <c:minorTickMark val="none"/>
        <c:tickLblPos val="none"/>
        <c:crossAx val="312927816"/>
        <c:crosses val="autoZero"/>
        <c:auto val="1"/>
        <c:lblOffset val="100"/>
        <c:baseTimeUnit val="years"/>
      </c:dateAx>
      <c:valAx>
        <c:axId val="312927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92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A9-402B-B4C0-C54C40E182EF}"/>
            </c:ext>
          </c:extLst>
        </c:ser>
        <c:dLbls>
          <c:showLegendKey val="0"/>
          <c:showVal val="0"/>
          <c:showCatName val="0"/>
          <c:showSerName val="0"/>
          <c:showPercent val="0"/>
          <c:showBubbleSize val="0"/>
        </c:dLbls>
        <c:gapWidth val="150"/>
        <c:axId val="312932128"/>
        <c:axId val="31292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xmlns:c16r2="http://schemas.microsoft.com/office/drawing/2015/06/chart">
            <c:ext xmlns:c16="http://schemas.microsoft.com/office/drawing/2014/chart" uri="{C3380CC4-5D6E-409C-BE32-E72D297353CC}">
              <c16:uniqueId val="{00000001-74A9-402B-B4C0-C54C40E182EF}"/>
            </c:ext>
          </c:extLst>
        </c:ser>
        <c:dLbls>
          <c:showLegendKey val="0"/>
          <c:showVal val="0"/>
          <c:showCatName val="0"/>
          <c:showSerName val="0"/>
          <c:showPercent val="0"/>
          <c:showBubbleSize val="0"/>
        </c:dLbls>
        <c:marker val="1"/>
        <c:smooth val="0"/>
        <c:axId val="312932128"/>
        <c:axId val="312926248"/>
      </c:lineChart>
      <c:dateAx>
        <c:axId val="312932128"/>
        <c:scaling>
          <c:orientation val="minMax"/>
        </c:scaling>
        <c:delete val="1"/>
        <c:axPos val="b"/>
        <c:numFmt formatCode="ge" sourceLinked="1"/>
        <c:majorTickMark val="none"/>
        <c:minorTickMark val="none"/>
        <c:tickLblPos val="none"/>
        <c:crossAx val="312926248"/>
        <c:crosses val="autoZero"/>
        <c:auto val="1"/>
        <c:lblOffset val="100"/>
        <c:baseTimeUnit val="years"/>
      </c:dateAx>
      <c:valAx>
        <c:axId val="312926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93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104.1</c:v>
                </c:pt>
                <c:pt idx="1">
                  <c:v>101.1</c:v>
                </c:pt>
                <c:pt idx="2">
                  <c:v>103.3</c:v>
                </c:pt>
                <c:pt idx="3">
                  <c:v>108.1</c:v>
                </c:pt>
                <c:pt idx="4">
                  <c:v>109.3</c:v>
                </c:pt>
              </c:numCache>
            </c:numRef>
          </c:val>
          <c:extLst xmlns:c16r2="http://schemas.microsoft.com/office/drawing/2015/06/chart">
            <c:ext xmlns:c16="http://schemas.microsoft.com/office/drawing/2014/chart" uri="{C3380CC4-5D6E-409C-BE32-E72D297353CC}">
              <c16:uniqueId val="{00000000-FEA8-4954-9304-2DB2B3CCA3E3}"/>
            </c:ext>
          </c:extLst>
        </c:ser>
        <c:dLbls>
          <c:showLegendKey val="0"/>
          <c:showVal val="0"/>
          <c:showCatName val="0"/>
          <c:showSerName val="0"/>
          <c:showPercent val="0"/>
          <c:showBubbleSize val="0"/>
        </c:dLbls>
        <c:gapWidth val="150"/>
        <c:axId val="312931344"/>
        <c:axId val="31293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xmlns:c16r2="http://schemas.microsoft.com/office/drawing/2015/06/chart">
            <c:ext xmlns:c16="http://schemas.microsoft.com/office/drawing/2014/chart" uri="{C3380CC4-5D6E-409C-BE32-E72D297353CC}">
              <c16:uniqueId val="{00000001-FEA8-4954-9304-2DB2B3CCA3E3}"/>
            </c:ext>
          </c:extLst>
        </c:ser>
        <c:dLbls>
          <c:showLegendKey val="0"/>
          <c:showVal val="0"/>
          <c:showCatName val="0"/>
          <c:showSerName val="0"/>
          <c:showPercent val="0"/>
          <c:showBubbleSize val="0"/>
        </c:dLbls>
        <c:marker val="1"/>
        <c:smooth val="0"/>
        <c:axId val="312931344"/>
        <c:axId val="312932520"/>
      </c:lineChart>
      <c:dateAx>
        <c:axId val="312931344"/>
        <c:scaling>
          <c:orientation val="minMax"/>
        </c:scaling>
        <c:delete val="1"/>
        <c:axPos val="b"/>
        <c:numFmt formatCode="ge" sourceLinked="1"/>
        <c:majorTickMark val="none"/>
        <c:minorTickMark val="none"/>
        <c:tickLblPos val="none"/>
        <c:crossAx val="312932520"/>
        <c:crosses val="autoZero"/>
        <c:auto val="1"/>
        <c:lblOffset val="100"/>
        <c:baseTimeUnit val="years"/>
      </c:dateAx>
      <c:valAx>
        <c:axId val="312932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93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66</c:v>
                </c:pt>
                <c:pt idx="1">
                  <c:v>42</c:v>
                </c:pt>
                <c:pt idx="2">
                  <c:v>43</c:v>
                </c:pt>
                <c:pt idx="3">
                  <c:v>8.4</c:v>
                </c:pt>
                <c:pt idx="4">
                  <c:v>28.8</c:v>
                </c:pt>
              </c:numCache>
            </c:numRef>
          </c:val>
          <c:extLst xmlns:c16r2="http://schemas.microsoft.com/office/drawing/2015/06/chart">
            <c:ext xmlns:c16="http://schemas.microsoft.com/office/drawing/2014/chart" uri="{C3380CC4-5D6E-409C-BE32-E72D297353CC}">
              <c16:uniqueId val="{00000000-F05F-44A7-A0D8-1CA7907CA0BD}"/>
            </c:ext>
          </c:extLst>
        </c:ser>
        <c:dLbls>
          <c:showLegendKey val="0"/>
          <c:showVal val="0"/>
          <c:showCatName val="0"/>
          <c:showSerName val="0"/>
          <c:showPercent val="0"/>
          <c:showBubbleSize val="0"/>
        </c:dLbls>
        <c:gapWidth val="150"/>
        <c:axId val="312928208"/>
        <c:axId val="3129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xmlns:c16r2="http://schemas.microsoft.com/office/drawing/2015/06/chart">
            <c:ext xmlns:c16="http://schemas.microsoft.com/office/drawing/2014/chart" uri="{C3380CC4-5D6E-409C-BE32-E72D297353CC}">
              <c16:uniqueId val="{00000001-F05F-44A7-A0D8-1CA7907CA0BD}"/>
            </c:ext>
          </c:extLst>
        </c:ser>
        <c:dLbls>
          <c:showLegendKey val="0"/>
          <c:showVal val="0"/>
          <c:showCatName val="0"/>
          <c:showSerName val="0"/>
          <c:showPercent val="0"/>
          <c:showBubbleSize val="0"/>
        </c:dLbls>
        <c:marker val="1"/>
        <c:smooth val="0"/>
        <c:axId val="312928208"/>
        <c:axId val="312928992"/>
      </c:lineChart>
      <c:dateAx>
        <c:axId val="312928208"/>
        <c:scaling>
          <c:orientation val="minMax"/>
        </c:scaling>
        <c:delete val="1"/>
        <c:axPos val="b"/>
        <c:numFmt formatCode="ge" sourceLinked="1"/>
        <c:majorTickMark val="none"/>
        <c:minorTickMark val="none"/>
        <c:tickLblPos val="none"/>
        <c:crossAx val="312928992"/>
        <c:crosses val="autoZero"/>
        <c:auto val="1"/>
        <c:lblOffset val="100"/>
        <c:baseTimeUnit val="years"/>
      </c:dateAx>
      <c:valAx>
        <c:axId val="31292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92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71204</c:v>
                </c:pt>
                <c:pt idx="1">
                  <c:v>42858</c:v>
                </c:pt>
                <c:pt idx="2">
                  <c:v>43808</c:v>
                </c:pt>
                <c:pt idx="3">
                  <c:v>8999</c:v>
                </c:pt>
                <c:pt idx="4">
                  <c:v>32565</c:v>
                </c:pt>
              </c:numCache>
            </c:numRef>
          </c:val>
          <c:extLst xmlns:c16r2="http://schemas.microsoft.com/office/drawing/2015/06/chart">
            <c:ext xmlns:c16="http://schemas.microsoft.com/office/drawing/2014/chart" uri="{C3380CC4-5D6E-409C-BE32-E72D297353CC}">
              <c16:uniqueId val="{00000000-7295-4272-A52A-EE0C470B6F5C}"/>
            </c:ext>
          </c:extLst>
        </c:ser>
        <c:dLbls>
          <c:showLegendKey val="0"/>
          <c:showVal val="0"/>
          <c:showCatName val="0"/>
          <c:showSerName val="0"/>
          <c:showPercent val="0"/>
          <c:showBubbleSize val="0"/>
        </c:dLbls>
        <c:gapWidth val="150"/>
        <c:axId val="312925856"/>
        <c:axId val="3129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xmlns:c16r2="http://schemas.microsoft.com/office/drawing/2015/06/chart">
            <c:ext xmlns:c16="http://schemas.microsoft.com/office/drawing/2014/chart" uri="{C3380CC4-5D6E-409C-BE32-E72D297353CC}">
              <c16:uniqueId val="{00000001-7295-4272-A52A-EE0C470B6F5C}"/>
            </c:ext>
          </c:extLst>
        </c:ser>
        <c:dLbls>
          <c:showLegendKey val="0"/>
          <c:showVal val="0"/>
          <c:showCatName val="0"/>
          <c:showSerName val="0"/>
          <c:showPercent val="0"/>
          <c:showBubbleSize val="0"/>
        </c:dLbls>
        <c:marker val="1"/>
        <c:smooth val="0"/>
        <c:axId val="312925856"/>
        <c:axId val="312930560"/>
      </c:lineChart>
      <c:dateAx>
        <c:axId val="312925856"/>
        <c:scaling>
          <c:orientation val="minMax"/>
        </c:scaling>
        <c:delete val="1"/>
        <c:axPos val="b"/>
        <c:numFmt formatCode="ge" sourceLinked="1"/>
        <c:majorTickMark val="none"/>
        <c:minorTickMark val="none"/>
        <c:tickLblPos val="none"/>
        <c:crossAx val="312930560"/>
        <c:crosses val="autoZero"/>
        <c:auto val="1"/>
        <c:lblOffset val="100"/>
        <c:baseTimeUnit val="years"/>
      </c:dateAx>
      <c:valAx>
        <c:axId val="31293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92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東長堀地下駐車場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270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1" t="s">
        <v>125</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291</v>
      </c>
      <c r="V31" s="118"/>
      <c r="W31" s="118"/>
      <c r="X31" s="118"/>
      <c r="Y31" s="118"/>
      <c r="Z31" s="118"/>
      <c r="AA31" s="118"/>
      <c r="AB31" s="118"/>
      <c r="AC31" s="118"/>
      <c r="AD31" s="118"/>
      <c r="AE31" s="118"/>
      <c r="AF31" s="118"/>
      <c r="AG31" s="118"/>
      <c r="AH31" s="118"/>
      <c r="AI31" s="118"/>
      <c r="AJ31" s="118"/>
      <c r="AK31" s="118"/>
      <c r="AL31" s="118"/>
      <c r="AM31" s="118"/>
      <c r="AN31" s="118">
        <f>データ!Z7</f>
        <v>173</v>
      </c>
      <c r="AO31" s="118"/>
      <c r="AP31" s="118"/>
      <c r="AQ31" s="118"/>
      <c r="AR31" s="118"/>
      <c r="AS31" s="118"/>
      <c r="AT31" s="118"/>
      <c r="AU31" s="118"/>
      <c r="AV31" s="118"/>
      <c r="AW31" s="118"/>
      <c r="AX31" s="118"/>
      <c r="AY31" s="118"/>
      <c r="AZ31" s="118"/>
      <c r="BA31" s="118"/>
      <c r="BB31" s="118"/>
      <c r="BC31" s="118"/>
      <c r="BD31" s="118"/>
      <c r="BE31" s="118"/>
      <c r="BF31" s="118"/>
      <c r="BG31" s="118">
        <f>データ!AA7</f>
        <v>175</v>
      </c>
      <c r="BH31" s="118"/>
      <c r="BI31" s="118"/>
      <c r="BJ31" s="118"/>
      <c r="BK31" s="118"/>
      <c r="BL31" s="118"/>
      <c r="BM31" s="118"/>
      <c r="BN31" s="118"/>
      <c r="BO31" s="118"/>
      <c r="BP31" s="118"/>
      <c r="BQ31" s="118"/>
      <c r="BR31" s="118"/>
      <c r="BS31" s="118"/>
      <c r="BT31" s="118"/>
      <c r="BU31" s="118"/>
      <c r="BV31" s="118"/>
      <c r="BW31" s="118"/>
      <c r="BX31" s="118"/>
      <c r="BY31" s="118"/>
      <c r="BZ31" s="118">
        <f>データ!AB7</f>
        <v>109.1</v>
      </c>
      <c r="CA31" s="118"/>
      <c r="CB31" s="118"/>
      <c r="CC31" s="118"/>
      <c r="CD31" s="118"/>
      <c r="CE31" s="118"/>
      <c r="CF31" s="118"/>
      <c r="CG31" s="118"/>
      <c r="CH31" s="118"/>
      <c r="CI31" s="118"/>
      <c r="CJ31" s="118"/>
      <c r="CK31" s="118"/>
      <c r="CL31" s="118"/>
      <c r="CM31" s="118"/>
      <c r="CN31" s="118"/>
      <c r="CO31" s="118"/>
      <c r="CP31" s="118"/>
      <c r="CQ31" s="118"/>
      <c r="CR31" s="118"/>
      <c r="CS31" s="118">
        <f>データ!AC7</f>
        <v>140.5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104.1</v>
      </c>
      <c r="JD31" s="120"/>
      <c r="JE31" s="120"/>
      <c r="JF31" s="120"/>
      <c r="JG31" s="120"/>
      <c r="JH31" s="120"/>
      <c r="JI31" s="120"/>
      <c r="JJ31" s="120"/>
      <c r="JK31" s="120"/>
      <c r="JL31" s="120"/>
      <c r="JM31" s="120"/>
      <c r="JN31" s="120"/>
      <c r="JO31" s="120"/>
      <c r="JP31" s="120"/>
      <c r="JQ31" s="120"/>
      <c r="JR31" s="120"/>
      <c r="JS31" s="120"/>
      <c r="JT31" s="120"/>
      <c r="JU31" s="121"/>
      <c r="JV31" s="119">
        <f>データ!DL7</f>
        <v>101.1</v>
      </c>
      <c r="JW31" s="120"/>
      <c r="JX31" s="120"/>
      <c r="JY31" s="120"/>
      <c r="JZ31" s="120"/>
      <c r="KA31" s="120"/>
      <c r="KB31" s="120"/>
      <c r="KC31" s="120"/>
      <c r="KD31" s="120"/>
      <c r="KE31" s="120"/>
      <c r="KF31" s="120"/>
      <c r="KG31" s="120"/>
      <c r="KH31" s="120"/>
      <c r="KI31" s="120"/>
      <c r="KJ31" s="120"/>
      <c r="KK31" s="120"/>
      <c r="KL31" s="120"/>
      <c r="KM31" s="120"/>
      <c r="KN31" s="121"/>
      <c r="KO31" s="119">
        <f>データ!DM7</f>
        <v>103.3</v>
      </c>
      <c r="KP31" s="120"/>
      <c r="KQ31" s="120"/>
      <c r="KR31" s="120"/>
      <c r="KS31" s="120"/>
      <c r="KT31" s="120"/>
      <c r="KU31" s="120"/>
      <c r="KV31" s="120"/>
      <c r="KW31" s="120"/>
      <c r="KX31" s="120"/>
      <c r="KY31" s="120"/>
      <c r="KZ31" s="120"/>
      <c r="LA31" s="120"/>
      <c r="LB31" s="120"/>
      <c r="LC31" s="120"/>
      <c r="LD31" s="120"/>
      <c r="LE31" s="120"/>
      <c r="LF31" s="120"/>
      <c r="LG31" s="121"/>
      <c r="LH31" s="119">
        <f>データ!DN7</f>
        <v>108.1</v>
      </c>
      <c r="LI31" s="120"/>
      <c r="LJ31" s="120"/>
      <c r="LK31" s="120"/>
      <c r="LL31" s="120"/>
      <c r="LM31" s="120"/>
      <c r="LN31" s="120"/>
      <c r="LO31" s="120"/>
      <c r="LP31" s="120"/>
      <c r="LQ31" s="120"/>
      <c r="LR31" s="120"/>
      <c r="LS31" s="120"/>
      <c r="LT31" s="120"/>
      <c r="LU31" s="120"/>
      <c r="LV31" s="120"/>
      <c r="LW31" s="120"/>
      <c r="LX31" s="120"/>
      <c r="LY31" s="120"/>
      <c r="LZ31" s="121"/>
      <c r="MA31" s="119">
        <f>データ!DO7</f>
        <v>109.3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66</v>
      </c>
      <c r="EM52" s="118"/>
      <c r="EN52" s="118"/>
      <c r="EO52" s="118"/>
      <c r="EP52" s="118"/>
      <c r="EQ52" s="118"/>
      <c r="ER52" s="118"/>
      <c r="ES52" s="118"/>
      <c r="ET52" s="118"/>
      <c r="EU52" s="118"/>
      <c r="EV52" s="118"/>
      <c r="EW52" s="118"/>
      <c r="EX52" s="118"/>
      <c r="EY52" s="118"/>
      <c r="EZ52" s="118"/>
      <c r="FA52" s="118"/>
      <c r="FB52" s="118"/>
      <c r="FC52" s="118"/>
      <c r="FD52" s="118"/>
      <c r="FE52" s="118">
        <f>データ!BG7</f>
        <v>42</v>
      </c>
      <c r="FF52" s="118"/>
      <c r="FG52" s="118"/>
      <c r="FH52" s="118"/>
      <c r="FI52" s="118"/>
      <c r="FJ52" s="118"/>
      <c r="FK52" s="118"/>
      <c r="FL52" s="118"/>
      <c r="FM52" s="118"/>
      <c r="FN52" s="118"/>
      <c r="FO52" s="118"/>
      <c r="FP52" s="118"/>
      <c r="FQ52" s="118"/>
      <c r="FR52" s="118"/>
      <c r="FS52" s="118"/>
      <c r="FT52" s="118"/>
      <c r="FU52" s="118"/>
      <c r="FV52" s="118"/>
      <c r="FW52" s="118"/>
      <c r="FX52" s="118">
        <f>データ!BH7</f>
        <v>43</v>
      </c>
      <c r="FY52" s="118"/>
      <c r="FZ52" s="118"/>
      <c r="GA52" s="118"/>
      <c r="GB52" s="118"/>
      <c r="GC52" s="118"/>
      <c r="GD52" s="118"/>
      <c r="GE52" s="118"/>
      <c r="GF52" s="118"/>
      <c r="GG52" s="118"/>
      <c r="GH52" s="118"/>
      <c r="GI52" s="118"/>
      <c r="GJ52" s="118"/>
      <c r="GK52" s="118"/>
      <c r="GL52" s="118"/>
      <c r="GM52" s="118"/>
      <c r="GN52" s="118"/>
      <c r="GO52" s="118"/>
      <c r="GP52" s="118"/>
      <c r="GQ52" s="118">
        <f>データ!BI7</f>
        <v>8.4</v>
      </c>
      <c r="GR52" s="118"/>
      <c r="GS52" s="118"/>
      <c r="GT52" s="118"/>
      <c r="GU52" s="118"/>
      <c r="GV52" s="118"/>
      <c r="GW52" s="118"/>
      <c r="GX52" s="118"/>
      <c r="GY52" s="118"/>
      <c r="GZ52" s="118"/>
      <c r="HA52" s="118"/>
      <c r="HB52" s="118"/>
      <c r="HC52" s="118"/>
      <c r="HD52" s="118"/>
      <c r="HE52" s="118"/>
      <c r="HF52" s="118"/>
      <c r="HG52" s="118"/>
      <c r="HH52" s="118"/>
      <c r="HI52" s="118"/>
      <c r="HJ52" s="118">
        <f>データ!BJ7</f>
        <v>28.8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71204</v>
      </c>
      <c r="JD52" s="125"/>
      <c r="JE52" s="125"/>
      <c r="JF52" s="125"/>
      <c r="JG52" s="125"/>
      <c r="JH52" s="125"/>
      <c r="JI52" s="125"/>
      <c r="JJ52" s="125"/>
      <c r="JK52" s="125"/>
      <c r="JL52" s="125"/>
      <c r="JM52" s="125"/>
      <c r="JN52" s="125"/>
      <c r="JO52" s="125"/>
      <c r="JP52" s="125"/>
      <c r="JQ52" s="125"/>
      <c r="JR52" s="125"/>
      <c r="JS52" s="125"/>
      <c r="JT52" s="125"/>
      <c r="JU52" s="125"/>
      <c r="JV52" s="125">
        <f>データ!BR7</f>
        <v>42858</v>
      </c>
      <c r="JW52" s="125"/>
      <c r="JX52" s="125"/>
      <c r="JY52" s="125"/>
      <c r="JZ52" s="125"/>
      <c r="KA52" s="125"/>
      <c r="KB52" s="125"/>
      <c r="KC52" s="125"/>
      <c r="KD52" s="125"/>
      <c r="KE52" s="125"/>
      <c r="KF52" s="125"/>
      <c r="KG52" s="125"/>
      <c r="KH52" s="125"/>
      <c r="KI52" s="125"/>
      <c r="KJ52" s="125"/>
      <c r="KK52" s="125"/>
      <c r="KL52" s="125"/>
      <c r="KM52" s="125"/>
      <c r="KN52" s="125"/>
      <c r="KO52" s="125">
        <f>データ!BS7</f>
        <v>43808</v>
      </c>
      <c r="KP52" s="125"/>
      <c r="KQ52" s="125"/>
      <c r="KR52" s="125"/>
      <c r="KS52" s="125"/>
      <c r="KT52" s="125"/>
      <c r="KU52" s="125"/>
      <c r="KV52" s="125"/>
      <c r="KW52" s="125"/>
      <c r="KX52" s="125"/>
      <c r="KY52" s="125"/>
      <c r="KZ52" s="125"/>
      <c r="LA52" s="125"/>
      <c r="LB52" s="125"/>
      <c r="LC52" s="125"/>
      <c r="LD52" s="125"/>
      <c r="LE52" s="125"/>
      <c r="LF52" s="125"/>
      <c r="LG52" s="125"/>
      <c r="LH52" s="125">
        <f>データ!BT7</f>
        <v>8999</v>
      </c>
      <c r="LI52" s="125"/>
      <c r="LJ52" s="125"/>
      <c r="LK52" s="125"/>
      <c r="LL52" s="125"/>
      <c r="LM52" s="125"/>
      <c r="LN52" s="125"/>
      <c r="LO52" s="125"/>
      <c r="LP52" s="125"/>
      <c r="LQ52" s="125"/>
      <c r="LR52" s="125"/>
      <c r="LS52" s="125"/>
      <c r="LT52" s="125"/>
      <c r="LU52" s="125"/>
      <c r="LV52" s="125"/>
      <c r="LW52" s="125"/>
      <c r="LX52" s="125"/>
      <c r="LY52" s="125"/>
      <c r="LZ52" s="125"/>
      <c r="MA52" s="125">
        <f>データ!BU7</f>
        <v>32565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202</v>
      </c>
      <c r="V53" s="125"/>
      <c r="W53" s="125"/>
      <c r="X53" s="125"/>
      <c r="Y53" s="125"/>
      <c r="Z53" s="125"/>
      <c r="AA53" s="125"/>
      <c r="AB53" s="125"/>
      <c r="AC53" s="125"/>
      <c r="AD53" s="125"/>
      <c r="AE53" s="125"/>
      <c r="AF53" s="125"/>
      <c r="AG53" s="125"/>
      <c r="AH53" s="125"/>
      <c r="AI53" s="125"/>
      <c r="AJ53" s="125"/>
      <c r="AK53" s="125"/>
      <c r="AL53" s="125"/>
      <c r="AM53" s="125"/>
      <c r="AN53" s="125">
        <f>データ!BA7</f>
        <v>177</v>
      </c>
      <c r="AO53" s="125"/>
      <c r="AP53" s="125"/>
      <c r="AQ53" s="125"/>
      <c r="AR53" s="125"/>
      <c r="AS53" s="125"/>
      <c r="AT53" s="125"/>
      <c r="AU53" s="125"/>
      <c r="AV53" s="125"/>
      <c r="AW53" s="125"/>
      <c r="AX53" s="125"/>
      <c r="AY53" s="125"/>
      <c r="AZ53" s="125"/>
      <c r="BA53" s="125"/>
      <c r="BB53" s="125"/>
      <c r="BC53" s="125"/>
      <c r="BD53" s="125"/>
      <c r="BE53" s="125"/>
      <c r="BF53" s="125"/>
      <c r="BG53" s="125">
        <f>データ!BB7</f>
        <v>145</v>
      </c>
      <c r="BH53" s="125"/>
      <c r="BI53" s="125"/>
      <c r="BJ53" s="125"/>
      <c r="BK53" s="125"/>
      <c r="BL53" s="125"/>
      <c r="BM53" s="125"/>
      <c r="BN53" s="125"/>
      <c r="BO53" s="125"/>
      <c r="BP53" s="125"/>
      <c r="BQ53" s="125"/>
      <c r="BR53" s="125"/>
      <c r="BS53" s="125"/>
      <c r="BT53" s="125"/>
      <c r="BU53" s="125"/>
      <c r="BV53" s="125"/>
      <c r="BW53" s="125"/>
      <c r="BX53" s="125"/>
      <c r="BY53" s="125"/>
      <c r="BZ53" s="125">
        <f>データ!BC7</f>
        <v>108</v>
      </c>
      <c r="CA53" s="125"/>
      <c r="CB53" s="125"/>
      <c r="CC53" s="125"/>
      <c r="CD53" s="125"/>
      <c r="CE53" s="125"/>
      <c r="CF53" s="125"/>
      <c r="CG53" s="125"/>
      <c r="CH53" s="125"/>
      <c r="CI53" s="125"/>
      <c r="CJ53" s="125"/>
      <c r="CK53" s="125"/>
      <c r="CL53" s="125"/>
      <c r="CM53" s="125"/>
      <c r="CN53" s="125"/>
      <c r="CO53" s="125"/>
      <c r="CP53" s="125"/>
      <c r="CQ53" s="125"/>
      <c r="CR53" s="125"/>
      <c r="CS53" s="125">
        <f>データ!BD7</f>
        <v>90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37843</v>
      </c>
      <c r="JD53" s="125"/>
      <c r="JE53" s="125"/>
      <c r="JF53" s="125"/>
      <c r="JG53" s="125"/>
      <c r="JH53" s="125"/>
      <c r="JI53" s="125"/>
      <c r="JJ53" s="125"/>
      <c r="JK53" s="125"/>
      <c r="JL53" s="125"/>
      <c r="JM53" s="125"/>
      <c r="JN53" s="125"/>
      <c r="JO53" s="125"/>
      <c r="JP53" s="125"/>
      <c r="JQ53" s="125"/>
      <c r="JR53" s="125"/>
      <c r="JS53" s="125"/>
      <c r="JT53" s="125"/>
      <c r="JU53" s="125"/>
      <c r="JV53" s="125">
        <f>データ!BW7</f>
        <v>36318</v>
      </c>
      <c r="JW53" s="125"/>
      <c r="JX53" s="125"/>
      <c r="JY53" s="125"/>
      <c r="JZ53" s="125"/>
      <c r="KA53" s="125"/>
      <c r="KB53" s="125"/>
      <c r="KC53" s="125"/>
      <c r="KD53" s="125"/>
      <c r="KE53" s="125"/>
      <c r="KF53" s="125"/>
      <c r="KG53" s="125"/>
      <c r="KH53" s="125"/>
      <c r="KI53" s="125"/>
      <c r="KJ53" s="125"/>
      <c r="KK53" s="125"/>
      <c r="KL53" s="125"/>
      <c r="KM53" s="125"/>
      <c r="KN53" s="125"/>
      <c r="KO53" s="125">
        <f>データ!BX7</f>
        <v>37745</v>
      </c>
      <c r="KP53" s="125"/>
      <c r="KQ53" s="125"/>
      <c r="KR53" s="125"/>
      <c r="KS53" s="125"/>
      <c r="KT53" s="125"/>
      <c r="KU53" s="125"/>
      <c r="KV53" s="125"/>
      <c r="KW53" s="125"/>
      <c r="KX53" s="125"/>
      <c r="KY53" s="125"/>
      <c r="KZ53" s="125"/>
      <c r="LA53" s="125"/>
      <c r="LB53" s="125"/>
      <c r="LC53" s="125"/>
      <c r="LD53" s="125"/>
      <c r="LE53" s="125"/>
      <c r="LF53" s="125"/>
      <c r="LG53" s="125"/>
      <c r="LH53" s="125">
        <f>データ!BY7</f>
        <v>35151</v>
      </c>
      <c r="LI53" s="125"/>
      <c r="LJ53" s="125"/>
      <c r="LK53" s="125"/>
      <c r="LL53" s="125"/>
      <c r="LM53" s="125"/>
      <c r="LN53" s="125"/>
      <c r="LO53" s="125"/>
      <c r="LP53" s="125"/>
      <c r="LQ53" s="125"/>
      <c r="LR53" s="125"/>
      <c r="LS53" s="125"/>
      <c r="LT53" s="125"/>
      <c r="LU53" s="125"/>
      <c r="LV53" s="125"/>
      <c r="LW53" s="125"/>
      <c r="LX53" s="125"/>
      <c r="LY53" s="125"/>
      <c r="LZ53" s="125"/>
      <c r="MA53" s="125">
        <f>データ!BZ7</f>
        <v>29367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21347</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VRceFeO1Umm2znIZ6ypZzVoteX7BUVaDzX/Ylj6EdilB6UHdDo3Rx7EhwjPNSYdj1/b4zAD/HdEckEwS20PLZQ==" saltValue="ys6TwC2ej9Ne2yHPrDfRv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2018</v>
      </c>
      <c r="C6" s="60">
        <f t="shared" ref="C6:X6" si="1">C8</f>
        <v>271004</v>
      </c>
      <c r="D6" s="60">
        <f t="shared" si="1"/>
        <v>47</v>
      </c>
      <c r="E6" s="60">
        <f t="shared" si="1"/>
        <v>14</v>
      </c>
      <c r="F6" s="60">
        <f t="shared" si="1"/>
        <v>0</v>
      </c>
      <c r="G6" s="60">
        <f t="shared" si="1"/>
        <v>24</v>
      </c>
      <c r="H6" s="60" t="str">
        <f>SUBSTITUTE(H8,"　","")</f>
        <v>大阪府大阪市</v>
      </c>
      <c r="I6" s="60" t="str">
        <f t="shared" si="1"/>
        <v>東長堀地下駐車場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55</v>
      </c>
      <c r="S6" s="62" t="str">
        <f t="shared" si="1"/>
        <v>商業施設</v>
      </c>
      <c r="T6" s="62" t="str">
        <f t="shared" si="1"/>
        <v>有</v>
      </c>
      <c r="U6" s="63">
        <f t="shared" si="1"/>
        <v>12</v>
      </c>
      <c r="V6" s="63">
        <f t="shared" si="1"/>
        <v>270</v>
      </c>
      <c r="W6" s="63">
        <f t="shared" si="1"/>
        <v>600</v>
      </c>
      <c r="X6" s="62" t="str">
        <f t="shared" si="1"/>
        <v>利用料金制</v>
      </c>
      <c r="Y6" s="64">
        <f>IF(Y8="-",NA(),Y8)</f>
        <v>291</v>
      </c>
      <c r="Z6" s="64">
        <f t="shared" ref="Z6:AH6" si="2">IF(Z8="-",NA(),Z8)</f>
        <v>173</v>
      </c>
      <c r="AA6" s="64">
        <f t="shared" si="2"/>
        <v>175</v>
      </c>
      <c r="AB6" s="64">
        <f t="shared" si="2"/>
        <v>109.1</v>
      </c>
      <c r="AC6" s="64">
        <f t="shared" si="2"/>
        <v>140.5</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66</v>
      </c>
      <c r="BG6" s="64">
        <f t="shared" ref="BG6:BO6" si="5">IF(BG8="-",NA(),BG8)</f>
        <v>42</v>
      </c>
      <c r="BH6" s="64">
        <f t="shared" si="5"/>
        <v>43</v>
      </c>
      <c r="BI6" s="64">
        <f t="shared" si="5"/>
        <v>8.4</v>
      </c>
      <c r="BJ6" s="64">
        <f t="shared" si="5"/>
        <v>28.8</v>
      </c>
      <c r="BK6" s="64">
        <f t="shared" si="5"/>
        <v>18.2</v>
      </c>
      <c r="BL6" s="64">
        <f t="shared" si="5"/>
        <v>17.5</v>
      </c>
      <c r="BM6" s="64">
        <f t="shared" si="5"/>
        <v>14.3</v>
      </c>
      <c r="BN6" s="64">
        <f t="shared" si="5"/>
        <v>11.8</v>
      </c>
      <c r="BO6" s="64">
        <f t="shared" si="5"/>
        <v>8.6</v>
      </c>
      <c r="BP6" s="61" t="str">
        <f>IF(BP8="-","",IF(BP8="-","【-】","【"&amp;SUBSTITUTE(TEXT(BP8,"#,##0.0"),"-","△")&amp;"】"))</f>
        <v>【26.3】</v>
      </c>
      <c r="BQ6" s="65">
        <f>IF(BQ8="-",NA(),BQ8)</f>
        <v>71204</v>
      </c>
      <c r="BR6" s="65">
        <f t="shared" ref="BR6:BZ6" si="6">IF(BR8="-",NA(),BR8)</f>
        <v>42858</v>
      </c>
      <c r="BS6" s="65">
        <f t="shared" si="6"/>
        <v>43808</v>
      </c>
      <c r="BT6" s="65">
        <f t="shared" si="6"/>
        <v>8999</v>
      </c>
      <c r="BU6" s="65">
        <f t="shared" si="6"/>
        <v>32565</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101</v>
      </c>
      <c r="CM6" s="63">
        <f t="shared" ref="CM6:CN6" si="7">CM8</f>
        <v>0</v>
      </c>
      <c r="CN6" s="63">
        <f t="shared" si="7"/>
        <v>21347</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104.1</v>
      </c>
      <c r="DL6" s="64">
        <f t="shared" ref="DL6:DT6" si="9">IF(DL8="-",NA(),DL8)</f>
        <v>101.1</v>
      </c>
      <c r="DM6" s="64">
        <f t="shared" si="9"/>
        <v>103.3</v>
      </c>
      <c r="DN6" s="64">
        <f t="shared" si="9"/>
        <v>108.1</v>
      </c>
      <c r="DO6" s="64">
        <f t="shared" si="9"/>
        <v>109.3</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102</v>
      </c>
      <c r="B7" s="60">
        <f t="shared" ref="B7:X7" si="10">B8</f>
        <v>2018</v>
      </c>
      <c r="C7" s="60">
        <f t="shared" si="10"/>
        <v>271004</v>
      </c>
      <c r="D7" s="60">
        <f t="shared" si="10"/>
        <v>47</v>
      </c>
      <c r="E7" s="60">
        <f t="shared" si="10"/>
        <v>14</v>
      </c>
      <c r="F7" s="60">
        <f t="shared" si="10"/>
        <v>0</v>
      </c>
      <c r="G7" s="60">
        <f t="shared" si="10"/>
        <v>24</v>
      </c>
      <c r="H7" s="60" t="str">
        <f t="shared" si="10"/>
        <v>大阪府　大阪市</v>
      </c>
      <c r="I7" s="60" t="str">
        <f t="shared" si="10"/>
        <v>東長堀地下駐車場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55</v>
      </c>
      <c r="S7" s="62" t="str">
        <f t="shared" si="10"/>
        <v>商業施設</v>
      </c>
      <c r="T7" s="62" t="str">
        <f t="shared" si="10"/>
        <v>有</v>
      </c>
      <c r="U7" s="63">
        <f t="shared" si="10"/>
        <v>12</v>
      </c>
      <c r="V7" s="63">
        <f t="shared" si="10"/>
        <v>270</v>
      </c>
      <c r="W7" s="63">
        <f t="shared" si="10"/>
        <v>600</v>
      </c>
      <c r="X7" s="62" t="str">
        <f t="shared" si="10"/>
        <v>利用料金制</v>
      </c>
      <c r="Y7" s="64">
        <f>Y8</f>
        <v>291</v>
      </c>
      <c r="Z7" s="64">
        <f t="shared" ref="Z7:AH7" si="11">Z8</f>
        <v>173</v>
      </c>
      <c r="AA7" s="64">
        <f t="shared" si="11"/>
        <v>175</v>
      </c>
      <c r="AB7" s="64">
        <f t="shared" si="11"/>
        <v>109.1</v>
      </c>
      <c r="AC7" s="64">
        <f t="shared" si="11"/>
        <v>140.5</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66</v>
      </c>
      <c r="BG7" s="64">
        <f t="shared" ref="BG7:BO7" si="14">BG8</f>
        <v>42</v>
      </c>
      <c r="BH7" s="64">
        <f t="shared" si="14"/>
        <v>43</v>
      </c>
      <c r="BI7" s="64">
        <f t="shared" si="14"/>
        <v>8.4</v>
      </c>
      <c r="BJ7" s="64">
        <f t="shared" si="14"/>
        <v>28.8</v>
      </c>
      <c r="BK7" s="64">
        <f t="shared" si="14"/>
        <v>18.2</v>
      </c>
      <c r="BL7" s="64">
        <f t="shared" si="14"/>
        <v>17.5</v>
      </c>
      <c r="BM7" s="64">
        <f t="shared" si="14"/>
        <v>14.3</v>
      </c>
      <c r="BN7" s="64">
        <f t="shared" si="14"/>
        <v>11.8</v>
      </c>
      <c r="BO7" s="64">
        <f t="shared" si="14"/>
        <v>8.6</v>
      </c>
      <c r="BP7" s="61"/>
      <c r="BQ7" s="65">
        <f>BQ8</f>
        <v>71204</v>
      </c>
      <c r="BR7" s="65">
        <f t="shared" ref="BR7:BZ7" si="15">BR8</f>
        <v>42858</v>
      </c>
      <c r="BS7" s="65">
        <f t="shared" si="15"/>
        <v>43808</v>
      </c>
      <c r="BT7" s="65">
        <f t="shared" si="15"/>
        <v>8999</v>
      </c>
      <c r="BU7" s="65">
        <f t="shared" si="15"/>
        <v>32565</v>
      </c>
      <c r="BV7" s="65">
        <f t="shared" si="15"/>
        <v>37843</v>
      </c>
      <c r="BW7" s="65">
        <f t="shared" si="15"/>
        <v>36318</v>
      </c>
      <c r="BX7" s="65">
        <f t="shared" si="15"/>
        <v>37745</v>
      </c>
      <c r="BY7" s="65">
        <f t="shared" si="15"/>
        <v>35151</v>
      </c>
      <c r="BZ7" s="65">
        <f t="shared" si="15"/>
        <v>29367</v>
      </c>
      <c r="CA7" s="63"/>
      <c r="CB7" s="64" t="s">
        <v>103</v>
      </c>
      <c r="CC7" s="64" t="s">
        <v>103</v>
      </c>
      <c r="CD7" s="64" t="s">
        <v>103</v>
      </c>
      <c r="CE7" s="64" t="s">
        <v>103</v>
      </c>
      <c r="CF7" s="64" t="s">
        <v>103</v>
      </c>
      <c r="CG7" s="64" t="s">
        <v>103</v>
      </c>
      <c r="CH7" s="64" t="s">
        <v>103</v>
      </c>
      <c r="CI7" s="64" t="s">
        <v>103</v>
      </c>
      <c r="CJ7" s="64" t="s">
        <v>103</v>
      </c>
      <c r="CK7" s="64" t="s">
        <v>101</v>
      </c>
      <c r="CL7" s="61"/>
      <c r="CM7" s="63">
        <f>CM8</f>
        <v>0</v>
      </c>
      <c r="CN7" s="63">
        <f>CN8</f>
        <v>21347</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f>DK8</f>
        <v>104.1</v>
      </c>
      <c r="DL7" s="64">
        <f t="shared" ref="DL7:DT7" si="17">DL8</f>
        <v>101.1</v>
      </c>
      <c r="DM7" s="64">
        <f t="shared" si="17"/>
        <v>103.3</v>
      </c>
      <c r="DN7" s="64">
        <f t="shared" si="17"/>
        <v>108.1</v>
      </c>
      <c r="DO7" s="64">
        <f t="shared" si="17"/>
        <v>109.3</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271004</v>
      </c>
      <c r="D8" s="67">
        <v>47</v>
      </c>
      <c r="E8" s="67">
        <v>14</v>
      </c>
      <c r="F8" s="67">
        <v>0</v>
      </c>
      <c r="G8" s="67">
        <v>24</v>
      </c>
      <c r="H8" s="67" t="s">
        <v>104</v>
      </c>
      <c r="I8" s="67" t="s">
        <v>105</v>
      </c>
      <c r="J8" s="67" t="s">
        <v>106</v>
      </c>
      <c r="K8" s="67" t="s">
        <v>107</v>
      </c>
      <c r="L8" s="67" t="s">
        <v>108</v>
      </c>
      <c r="M8" s="67" t="s">
        <v>109</v>
      </c>
      <c r="N8" s="67" t="s">
        <v>110</v>
      </c>
      <c r="O8" s="68" t="s">
        <v>111</v>
      </c>
      <c r="P8" s="69" t="s">
        <v>112</v>
      </c>
      <c r="Q8" s="69" t="s">
        <v>113</v>
      </c>
      <c r="R8" s="70">
        <v>55</v>
      </c>
      <c r="S8" s="69" t="s">
        <v>114</v>
      </c>
      <c r="T8" s="69" t="s">
        <v>115</v>
      </c>
      <c r="U8" s="70">
        <v>12</v>
      </c>
      <c r="V8" s="70">
        <v>270</v>
      </c>
      <c r="W8" s="70">
        <v>600</v>
      </c>
      <c r="X8" s="69" t="s">
        <v>116</v>
      </c>
      <c r="Y8" s="71">
        <v>291</v>
      </c>
      <c r="Z8" s="71">
        <v>173</v>
      </c>
      <c r="AA8" s="71">
        <v>175</v>
      </c>
      <c r="AB8" s="71">
        <v>109.1</v>
      </c>
      <c r="AC8" s="71">
        <v>140.5</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66</v>
      </c>
      <c r="BG8" s="71">
        <v>42</v>
      </c>
      <c r="BH8" s="71">
        <v>43</v>
      </c>
      <c r="BI8" s="71">
        <v>8.4</v>
      </c>
      <c r="BJ8" s="71">
        <v>28.8</v>
      </c>
      <c r="BK8" s="71">
        <v>18.2</v>
      </c>
      <c r="BL8" s="71">
        <v>17.5</v>
      </c>
      <c r="BM8" s="71">
        <v>14.3</v>
      </c>
      <c r="BN8" s="71">
        <v>11.8</v>
      </c>
      <c r="BO8" s="71">
        <v>8.6</v>
      </c>
      <c r="BP8" s="68">
        <v>26.3</v>
      </c>
      <c r="BQ8" s="72">
        <v>71204</v>
      </c>
      <c r="BR8" s="72">
        <v>42858</v>
      </c>
      <c r="BS8" s="72">
        <v>43808</v>
      </c>
      <c r="BT8" s="73">
        <v>8999</v>
      </c>
      <c r="BU8" s="73">
        <v>32565</v>
      </c>
      <c r="BV8" s="72">
        <v>37843</v>
      </c>
      <c r="BW8" s="72">
        <v>36318</v>
      </c>
      <c r="BX8" s="72">
        <v>37745</v>
      </c>
      <c r="BY8" s="72">
        <v>35151</v>
      </c>
      <c r="BZ8" s="72">
        <v>29367</v>
      </c>
      <c r="CA8" s="70">
        <v>16102</v>
      </c>
      <c r="CB8" s="71" t="s">
        <v>108</v>
      </c>
      <c r="CC8" s="71" t="s">
        <v>108</v>
      </c>
      <c r="CD8" s="71" t="s">
        <v>108</v>
      </c>
      <c r="CE8" s="71" t="s">
        <v>108</v>
      </c>
      <c r="CF8" s="71" t="s">
        <v>108</v>
      </c>
      <c r="CG8" s="71" t="s">
        <v>108</v>
      </c>
      <c r="CH8" s="71" t="s">
        <v>108</v>
      </c>
      <c r="CI8" s="71" t="s">
        <v>108</v>
      </c>
      <c r="CJ8" s="71" t="s">
        <v>108</v>
      </c>
      <c r="CK8" s="71" t="s">
        <v>108</v>
      </c>
      <c r="CL8" s="68" t="s">
        <v>108</v>
      </c>
      <c r="CM8" s="70">
        <v>0</v>
      </c>
      <c r="CN8" s="70">
        <v>21347</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351.1</v>
      </c>
      <c r="DF8" s="71">
        <v>278.89999999999998</v>
      </c>
      <c r="DG8" s="71">
        <v>205.5</v>
      </c>
      <c r="DH8" s="71">
        <v>187.9</v>
      </c>
      <c r="DI8" s="71">
        <v>139.69999999999999</v>
      </c>
      <c r="DJ8" s="68">
        <v>103.6</v>
      </c>
      <c r="DK8" s="71">
        <v>104.1</v>
      </c>
      <c r="DL8" s="71">
        <v>101.1</v>
      </c>
      <c r="DM8" s="71">
        <v>103.3</v>
      </c>
      <c r="DN8" s="71">
        <v>108.1</v>
      </c>
      <c r="DO8" s="71">
        <v>109.3</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cp:lastPrinted>2020-01-29T03:26:03Z</cp:lastPrinted>
  <dcterms:created xsi:type="dcterms:W3CDTF">2019-12-05T07:25:27Z</dcterms:created>
  <dcterms:modified xsi:type="dcterms:W3CDTF">2020-01-29T03:26:03Z</dcterms:modified>
  <cp:category/>
</cp:coreProperties>
</file>