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05_行財政局\10_財政部\01_財務課\05 財政企画\11 財政状況資料集等\02.企業会計　経営比較分析表（H27～）\05.H31\05.H30地方公営企業決算状況調査\03.局より\駐車場\"/>
    </mc:Choice>
  </mc:AlternateContent>
  <workbookProtection workbookAlgorithmName="SHA-512" workbookHashValue="WATgQb7nR6/EfB4M7fFjGYY+hhafUvtz8iepVAmYzgx0QHkbmbJxTzGs1CQU4JGJBDRFFOs4LhCRr3NCiXQPXQ==" workbookSaltValue="dB2V9CzRUHsooh8HoA0kkg=="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GQ30" i="4"/>
  <c r="LT76" i="4"/>
  <c r="GQ51" i="4"/>
  <c r="LH30" i="4"/>
  <c r="IE76" i="4"/>
  <c r="BZ30" i="4"/>
  <c r="BZ51" i="4"/>
  <c r="BG30" i="4"/>
  <c r="LE76" i="4"/>
  <c r="FX51" i="4"/>
  <c r="HP76" i="4"/>
  <c r="AV76" i="4"/>
  <c r="KO51" i="4"/>
  <c r="BG51" i="4"/>
  <c r="KO30" i="4"/>
  <c r="FX30" i="4"/>
  <c r="KP76" i="4"/>
  <c r="FE51" i="4"/>
  <c r="HA76" i="4"/>
  <c r="AN51" i="4"/>
  <c r="FE30" i="4"/>
  <c r="JV30" i="4"/>
  <c r="AN30" i="4"/>
  <c r="AG76" i="4"/>
  <c r="JV51" i="4"/>
  <c r="KA76" i="4"/>
  <c r="EL51" i="4"/>
  <c r="JC30" i="4"/>
  <c r="U30" i="4"/>
  <c r="JC51" i="4"/>
  <c r="GL76" i="4"/>
  <c r="U51" i="4"/>
  <c r="EL30" i="4"/>
  <c r="R76"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<sst xmlns="http://schemas.openxmlformats.org/spreadsheetml/2006/main" count="278" uniqueCount="140">
  <si>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</si>
  <si>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</si>
  <si>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</si>
  <si>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</si>
  <si>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</si>
  <si>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</si>
  <si>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</si>
  <si>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</si>
  <si>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</si>
  <si>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</si>
  <si>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</si>
  <si>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</si>
  <si>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</si>
  <si>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</si>
  <si>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</si>
  <si>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</si>
  <si>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</si>
  <si>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</si>
  <si>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</si>
  <si>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</si>
  <si>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</si>
  <si>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</si>
  <si>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</si>
  <si>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</si>
  <si>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</si>
  <si>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</si>
  <si>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</si>
  <si>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</si>
  <si>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</si>
  <si>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</si>
  <si>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</si>
  <si>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</si>
  <si>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</si>
  <si>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</si>
  <si>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</si>
  <si>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</si>
  <si>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</si>
  <si>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</si>
  <si>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</si>
  <si>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</si>
  <si>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</si>
  <si>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</si>
  <si>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</si>
  <si>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</si>
  <si>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</si>
  <si>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</si>
  <si>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</si>
  <si>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</si>
  <si>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</si>
  <si>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</si>
  <si>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</si>
  <si>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</si>
  <si>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</si>
  <si>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</si>
  <si>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</si>
  <si>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</si>
  <si>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</si>
  <si>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</si>
  <si>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</si>
  <si>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</si>
  <si>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</si>
  <si>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</si>
  <si>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</si>
  <si>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</si>
  <si>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</si>
  <si>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</si>
  <si>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</si>
  <si>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</si>
  <si>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</si>
  <si>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</si>
  <si>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</si>
  <si>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</si>
  <si>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</si>
  <si>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</si>
  <si>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</si>
  <si>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</si>
  <si>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</si>
  <si>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</si>
  <si>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</si>
  <si>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</si>
  <si>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</si>
  <si>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</si>
  <si>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</si>
  <si>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</si>
  <si>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</si>
  <si>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</si>
  <si>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</si>
  <si>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</si>
  <si>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</si>
  <si>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</si>
  <si>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</si>
  <si>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</si>
  <si>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</si>
  <si>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</si>
  <si>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</si>
  <si>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</si>
  <si>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</si>
  <si>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</si>
  <si>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</si>
  <si>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</si>
  <si>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</si>
  <si>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</si>
  <si>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</si>
  <si>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当該値(N-1)</t>
    <phoneticPr fontId="5"/>
  </si>
  <si>
    <t>当該値(N-4)</t>
    <phoneticPr fontId="5"/>
  </si>
  <si>
    <t>当該値(N-2)</t>
    <phoneticPr fontId="5"/>
  </si>
  <si>
    <t>当該値(N-1)</t>
    <phoneticPr fontId="5"/>
  </si>
  <si>
    <t>当該値(N)</t>
    <phoneticPr fontId="5"/>
  </si>
  <si>
    <t>当該値(N)</t>
    <phoneticPr fontId="5"/>
  </si>
  <si>
    <t>当該値(N-1)</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</si>
  <si>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</si>
  <si>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</si>
  <si>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</si>
  <si>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</si>
  <si>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</si>
  <si>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</si>
  <si>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</si>
  <si>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</si>
  <si>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兵庫県　神戸市</t>
  </si>
  <si>
    <t>三宮第２駐車場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</si>
  <si>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</si>
  <si>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</si>
  <si>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</si>
  <si>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</si>
  <si>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</si>
  <si>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</si>
  <si>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</si>
  <si>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</si>
  <si>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</si>
  <si>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</si>
  <si>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</si>
  <si>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</si>
  <si>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</si>
  <si>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</si>
  <si>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</si>
  <si>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</si>
  <si>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⑪稼働率は、経年比較において横ばいであり、類似施設の平均と比較して低い。周辺施設の営業活動等、引き続き指定管理者と連携しながら利用台数の増加を図っていく。</t>
    <rPh sb="1" eb="3">
      <t>カドウ</t>
    </rPh>
    <rPh sb="3" eb="4">
      <t>リツ</t>
    </rPh>
    <rPh sb="6" eb="8">
      <t>ケイネン</t>
    </rPh>
    <rPh sb="8" eb="10">
      <t>ヒカク</t>
    </rPh>
    <rPh sb="14" eb="15">
      <t>ヨコ</t>
    </rPh>
    <rPh sb="21" eb="23">
      <t>ルイジ</t>
    </rPh>
    <rPh sb="23" eb="25">
      <t>シセツ</t>
    </rPh>
    <rPh sb="26" eb="28">
      <t>ヘイキン</t>
    </rPh>
    <rPh sb="29" eb="31">
      <t>ヒカク</t>
    </rPh>
    <rPh sb="33" eb="34">
      <t>ヒク</t>
    </rPh>
    <rPh sb="36" eb="38">
      <t>シュウヘン</t>
    </rPh>
    <rPh sb="38" eb="40">
      <t>シセツ</t>
    </rPh>
    <rPh sb="41" eb="43">
      <t>エイギョウ</t>
    </rPh>
    <rPh sb="43" eb="45">
      <t>カツドウ</t>
    </rPh>
    <rPh sb="45" eb="46">
      <t>トウ</t>
    </rPh>
    <rPh sb="47" eb="48">
      <t>ヒ</t>
    </rPh>
    <rPh sb="49" eb="50">
      <t>ツヅ</t>
    </rPh>
    <rPh sb="51" eb="53">
      <t>シテイ</t>
    </rPh>
    <rPh sb="53" eb="56">
      <t>カンリシャ</t>
    </rPh>
    <rPh sb="57" eb="59">
      <t>レンケイ</t>
    </rPh>
    <rPh sb="63" eb="65">
      <t>リヨウ</t>
    </rPh>
    <rPh sb="65" eb="67">
      <t>ダイスウ</t>
    </rPh>
    <rPh sb="68" eb="70">
      <t>ゾウカ</t>
    </rPh>
    <rPh sb="71" eb="72">
      <t>ハカ</t>
    </rPh>
    <phoneticPr fontId="5"/>
  </si>
  <si>
    <t>経営状況は安定しているため、都心三宮再整備に伴う周辺土地利用環境の変化も踏まえ、引き続き利用率の増加を目指していく。</t>
    <rPh sb="0" eb="2">
      <t>ケイエイ</t>
    </rPh>
    <rPh sb="2" eb="4">
      <t>ジョウキョウ</t>
    </rPh>
    <rPh sb="5" eb="7">
      <t>アンテイ</t>
    </rPh>
    <rPh sb="14" eb="16">
      <t>トシン</t>
    </rPh>
    <rPh sb="16" eb="18">
      <t>サンノミヤ</t>
    </rPh>
    <rPh sb="18" eb="21">
      <t>サイセイビ</t>
    </rPh>
    <rPh sb="22" eb="23">
      <t>トモナ</t>
    </rPh>
    <rPh sb="24" eb="26">
      <t>シュウヘン</t>
    </rPh>
    <rPh sb="26" eb="28">
      <t>トチ</t>
    </rPh>
    <rPh sb="28" eb="30">
      <t>リヨウ</t>
    </rPh>
    <rPh sb="30" eb="32">
      <t>カンキョウ</t>
    </rPh>
    <rPh sb="33" eb="35">
      <t>ヘンカ</t>
    </rPh>
    <rPh sb="36" eb="37">
      <t>フ</t>
    </rPh>
    <rPh sb="40" eb="41">
      <t>ヒ</t>
    </rPh>
    <rPh sb="42" eb="43">
      <t>ツヅ</t>
    </rPh>
    <rPh sb="44" eb="47">
      <t>リヨウリツ</t>
    </rPh>
    <rPh sb="48" eb="50">
      <t>ゾウカ</t>
    </rPh>
    <rPh sb="51" eb="53">
      <t>メザ</t>
    </rPh>
    <phoneticPr fontId="5"/>
  </si>
  <si>
    <t>⑩企業債残高対料金収入比率は平成29年度より０となっている。⑧設備投資見込額は他の駐車場と比較して、平均的であるが、引き続き必要な設備更新に対する投資を計画的に行っていく。</t>
    <rPh sb="1" eb="3">
      <t>キギョウ</t>
    </rPh>
    <rPh sb="3" eb="4">
      <t>サイ</t>
    </rPh>
    <rPh sb="4" eb="6">
      <t>ザンダカ</t>
    </rPh>
    <rPh sb="6" eb="7">
      <t>タイ</t>
    </rPh>
    <rPh sb="7" eb="9">
      <t>リョウキン</t>
    </rPh>
    <rPh sb="9" eb="11">
      <t>シュウニュウ</t>
    </rPh>
    <rPh sb="11" eb="13">
      <t>ヒリツ</t>
    </rPh>
    <rPh sb="14" eb="16">
      <t>ヘイセイ</t>
    </rPh>
    <rPh sb="18" eb="20">
      <t>ネンド</t>
    </rPh>
    <rPh sb="31" eb="38">
      <t>セツビトウシミコミガク</t>
    </rPh>
    <rPh sb="39" eb="40">
      <t>ホカ</t>
    </rPh>
    <rPh sb="41" eb="44">
      <t>チュウシャジョウ</t>
    </rPh>
    <rPh sb="45" eb="47">
      <t>ヒカク</t>
    </rPh>
    <rPh sb="50" eb="53">
      <t>ヘイキンテキ</t>
    </rPh>
    <rPh sb="58" eb="59">
      <t>ヒ</t>
    </rPh>
    <rPh sb="60" eb="61">
      <t>ツヅ</t>
    </rPh>
    <rPh sb="62" eb="64">
      <t>ヒツヨウ</t>
    </rPh>
    <rPh sb="65" eb="67">
      <t>セツビ</t>
    </rPh>
    <rPh sb="67" eb="69">
      <t>コウシン</t>
    </rPh>
    <rPh sb="70" eb="71">
      <t>タイ</t>
    </rPh>
    <rPh sb="73" eb="75">
      <t>トウシ</t>
    </rPh>
    <rPh sb="76" eb="79">
      <t>ケイカクテキ</t>
    </rPh>
    <rPh sb="80" eb="81">
      <t>オコナ</t>
    </rPh>
    <phoneticPr fontId="5"/>
  </si>
  <si>
    <t>①収益的収支比率について、直近５年間は200％を超えており、また④売上高GOP比率や⑤EBITDAについても類似施設平均値を上回っておることから健全な経営状態といえる。市街地中心部に立地し、平日のビジネス利用や休日の買い物・観光等の需要が安定的に見込まれることが要因である。</t>
    <rPh sb="1" eb="4">
      <t>シュウエキテキ</t>
    </rPh>
    <rPh sb="4" eb="6">
      <t>シュウシ</t>
    </rPh>
    <rPh sb="6" eb="8">
      <t>ヒリツ</t>
    </rPh>
    <rPh sb="13" eb="15">
      <t>チョッキン</t>
    </rPh>
    <rPh sb="16" eb="18">
      <t>ネンカン</t>
    </rPh>
    <rPh sb="24" eb="25">
      <t>コ</t>
    </rPh>
    <rPh sb="33" eb="36">
      <t>ウリアゲダカ</t>
    </rPh>
    <rPh sb="39" eb="41">
      <t>ヒリツ</t>
    </rPh>
    <rPh sb="54" eb="56">
      <t>ルイジ</t>
    </rPh>
    <rPh sb="56" eb="58">
      <t>シセツ</t>
    </rPh>
    <rPh sb="58" eb="61">
      <t>ヘイキンチ</t>
    </rPh>
    <rPh sb="62" eb="64">
      <t>ウワマワ</t>
    </rPh>
    <rPh sb="72" eb="74">
      <t>ケンゼン</t>
    </rPh>
    <rPh sb="75" eb="77">
      <t>ケイエイ</t>
    </rPh>
    <rPh sb="77" eb="79">
      <t>ジョウタイ</t>
    </rPh>
    <rPh sb="84" eb="87">
      <t>シガイチ</t>
    </rPh>
    <rPh sb="87" eb="90">
      <t>チュウシンブ</t>
    </rPh>
    <rPh sb="91" eb="93">
      <t>リッチ</t>
    </rPh>
    <rPh sb="95" eb="97">
      <t>ヘイジツ</t>
    </rPh>
    <rPh sb="102" eb="104">
      <t>リヨウ</t>
    </rPh>
    <rPh sb="105" eb="107">
      <t>キュウジツ</t>
    </rPh>
    <rPh sb="108" eb="109">
      <t>カ</t>
    </rPh>
    <rPh sb="110" eb="111">
      <t>モノ</t>
    </rPh>
    <rPh sb="112" eb="114">
      <t>カンコウ</t>
    </rPh>
    <rPh sb="114" eb="115">
      <t>トウ</t>
    </rPh>
    <rPh sb="116" eb="118">
      <t>ジュヨウ</t>
    </rPh>
    <rPh sb="119" eb="122">
      <t>アンテイテキ</t>
    </rPh>
    <rPh sb="123" eb="125">
      <t>ミコ</t>
    </rPh>
    <rPh sb="131" eb="133">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</si>
</sst>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230</c:v>
                </c:pt>
                <c:pt idx="1">
                  <c:v>246.1</c:v>
                </c:pt>
                <c:pt idx="2">
                  <c:v>298.8</c:v>
                </c:pt>
                <c:pt idx="3">
                  <c:v>328.5</c:v>
                </c:pt>
                <c:pt idx="4">
                  <c:v>247.6</c:v>
                </c:pt>
              </c:numCache>
            </c:numRef>
          </c:val>
          <c:extLst>
            <c:ext xmlns:c16="http://schemas.microsoft.com/office/drawing/2014/chart" uri="{C3380CC4-5D6E-409C-BE32-E72D297353CC}">
              <c16:uniqueId val="{00000000-6D8D-4D3E-8762-9CD05D8EF8B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6D8D-4D3E-8762-9CD05D8EF8B2}"/>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193.5</c:v>
                </c:pt>
                <c:pt idx="1">
                  <c:v>66.400000000000006</c:v>
                </c:pt>
                <c:pt idx="2">
                  <c:v>15.3</c:v>
                </c:pt>
                <c:pt idx="3">
                  <c:v>0</c:v>
                </c:pt>
                <c:pt idx="4">
                  <c:v>0</c:v>
                </c:pt>
              </c:numCache>
            </c:numRef>
          </c:val>
          <c:extLst>
            <c:ext xmlns:c16="http://schemas.microsoft.com/office/drawing/2014/chart" uri="{C3380CC4-5D6E-409C-BE32-E72D297353CC}">
              <c16:uniqueId val="{00000000-1154-4973-B555-59C30A2EC40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1154-4973-B555-59C30A2EC40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272-4E8F-98E9-6C15F174B89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72-4E8F-98E9-6C15F174B89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330-44D3-8B73-6CBB418AFC4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330-44D3-8B73-6CBB418AFC4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70-4DA5-9660-CEBA1EB8726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FD70-4DA5-9660-CEBA1EB8726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3B8-4360-B2EF-EBF901A9BF1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33B8-4360-B2EF-EBF901A9BF1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148.9</c:v>
                </c:pt>
                <c:pt idx="1">
                  <c:v>158</c:v>
                </c:pt>
                <c:pt idx="2">
                  <c:v>154.5</c:v>
                </c:pt>
                <c:pt idx="3">
                  <c:v>153.80000000000001</c:v>
                </c:pt>
                <c:pt idx="4">
                  <c:v>153.80000000000001</c:v>
                </c:pt>
              </c:numCache>
            </c:numRef>
          </c:val>
          <c:extLst>
            <c:ext xmlns:c16="http://schemas.microsoft.com/office/drawing/2014/chart" uri="{C3380CC4-5D6E-409C-BE32-E72D297353CC}">
              <c16:uniqueId val="{00000000-4D26-4550-9CA8-79E230B762E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4D26-4550-9CA8-79E230B762E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33.1</c:v>
                </c:pt>
                <c:pt idx="1">
                  <c:v>29.4</c:v>
                </c:pt>
                <c:pt idx="2">
                  <c:v>66.5</c:v>
                </c:pt>
                <c:pt idx="3">
                  <c:v>69.599999999999994</c:v>
                </c:pt>
                <c:pt idx="4">
                  <c:v>59.6</c:v>
                </c:pt>
              </c:numCache>
            </c:numRef>
          </c:val>
          <c:extLst>
            <c:ext xmlns:c16="http://schemas.microsoft.com/office/drawing/2014/chart" uri="{C3380CC4-5D6E-409C-BE32-E72D297353CC}">
              <c16:uniqueId val="{00000000-3DCD-47D2-8ACE-C059732897A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3DCD-47D2-8ACE-C059732897A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133043</c:v>
                </c:pt>
                <c:pt idx="1">
                  <c:v>147552</c:v>
                </c:pt>
                <c:pt idx="2">
                  <c:v>138377</c:v>
                </c:pt>
                <c:pt idx="3">
                  <c:v>148555</c:v>
                </c:pt>
                <c:pt idx="4">
                  <c:v>129766</c:v>
                </c:pt>
              </c:numCache>
            </c:numRef>
          </c:val>
          <c:extLst>
            <c:ext xmlns:c16="http://schemas.microsoft.com/office/drawing/2014/chart" uri="{C3380CC4-5D6E-409C-BE32-E72D297353CC}">
              <c16:uniqueId val="{00000000-9577-486B-ACCC-86E7C438738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9577-486B-ACCC-86E7C4387380}"/>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Y9" zoomScaleNormal="100" zoomScaleSheetLayoutView="70" workbookViewId="0">
      <selection activeCell="LC13" sqref="LC13"/>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兵庫県神戸市　三宮第２駐車場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19348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230</v>
      </c>
      <c r="V31" s="118"/>
      <c r="W31" s="118"/>
      <c r="X31" s="118"/>
      <c r="Y31" s="118"/>
      <c r="Z31" s="118"/>
      <c r="AA31" s="118"/>
      <c r="AB31" s="118"/>
      <c r="AC31" s="118"/>
      <c r="AD31" s="118"/>
      <c r="AE31" s="118"/>
      <c r="AF31" s="118"/>
      <c r="AG31" s="118"/>
      <c r="AH31" s="118"/>
      <c r="AI31" s="118"/>
      <c r="AJ31" s="118"/>
      <c r="AK31" s="118"/>
      <c r="AL31" s="118"/>
      <c r="AM31" s="118"/>
      <c r="AN31" s="118">
        <f>データ!Z7</f>
        <v>246.1</v>
      </c>
      <c r="AO31" s="118"/>
      <c r="AP31" s="118"/>
      <c r="AQ31" s="118"/>
      <c r="AR31" s="118"/>
      <c r="AS31" s="118"/>
      <c r="AT31" s="118"/>
      <c r="AU31" s="118"/>
      <c r="AV31" s="118"/>
      <c r="AW31" s="118"/>
      <c r="AX31" s="118"/>
      <c r="AY31" s="118"/>
      <c r="AZ31" s="118"/>
      <c r="BA31" s="118"/>
      <c r="BB31" s="118"/>
      <c r="BC31" s="118"/>
      <c r="BD31" s="118"/>
      <c r="BE31" s="118"/>
      <c r="BF31" s="118"/>
      <c r="BG31" s="118">
        <f>データ!AA7</f>
        <v>298.8</v>
      </c>
      <c r="BH31" s="118"/>
      <c r="BI31" s="118"/>
      <c r="BJ31" s="118"/>
      <c r="BK31" s="118"/>
      <c r="BL31" s="118"/>
      <c r="BM31" s="118"/>
      <c r="BN31" s="118"/>
      <c r="BO31" s="118"/>
      <c r="BP31" s="118"/>
      <c r="BQ31" s="118"/>
      <c r="BR31" s="118"/>
      <c r="BS31" s="118"/>
      <c r="BT31" s="118"/>
      <c r="BU31" s="118"/>
      <c r="BV31" s="118"/>
      <c r="BW31" s="118"/>
      <c r="BX31" s="118"/>
      <c r="BY31" s="118"/>
      <c r="BZ31" s="118">
        <f>データ!AB7</f>
        <v>328.5</v>
      </c>
      <c r="CA31" s="118"/>
      <c r="CB31" s="118"/>
      <c r="CC31" s="118"/>
      <c r="CD31" s="118"/>
      <c r="CE31" s="118"/>
      <c r="CF31" s="118"/>
      <c r="CG31" s="118"/>
      <c r="CH31" s="118"/>
      <c r="CI31" s="118"/>
      <c r="CJ31" s="118"/>
      <c r="CK31" s="118"/>
      <c r="CL31" s="118"/>
      <c r="CM31" s="118"/>
      <c r="CN31" s="118"/>
      <c r="CO31" s="118"/>
      <c r="CP31" s="118"/>
      <c r="CQ31" s="118"/>
      <c r="CR31" s="118"/>
      <c r="CS31" s="118">
        <f>データ!AC7</f>
        <v>247.6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148.9</v>
      </c>
      <c r="JD31" s="120"/>
      <c r="JE31" s="120"/>
      <c r="JF31" s="120"/>
      <c r="JG31" s="120"/>
      <c r="JH31" s="120"/>
      <c r="JI31" s="120"/>
      <c r="JJ31" s="120"/>
      <c r="JK31" s="120"/>
      <c r="JL31" s="120"/>
      <c r="JM31" s="120"/>
      <c r="JN31" s="120"/>
      <c r="JO31" s="120"/>
      <c r="JP31" s="120"/>
      <c r="JQ31" s="120"/>
      <c r="JR31" s="120"/>
      <c r="JS31" s="120"/>
      <c r="JT31" s="120"/>
      <c r="JU31" s="121"/>
      <c r="JV31" s="119">
        <f>データ!DL7</f>
        <v>158</v>
      </c>
      <c r="JW31" s="120"/>
      <c r="JX31" s="120"/>
      <c r="JY31" s="120"/>
      <c r="JZ31" s="120"/>
      <c r="KA31" s="120"/>
      <c r="KB31" s="120"/>
      <c r="KC31" s="120"/>
      <c r="KD31" s="120"/>
      <c r="KE31" s="120"/>
      <c r="KF31" s="120"/>
      <c r="KG31" s="120"/>
      <c r="KH31" s="120"/>
      <c r="KI31" s="120"/>
      <c r="KJ31" s="120"/>
      <c r="KK31" s="120"/>
      <c r="KL31" s="120"/>
      <c r="KM31" s="120"/>
      <c r="KN31" s="121"/>
      <c r="KO31" s="119">
        <f>データ!DM7</f>
        <v>154.5</v>
      </c>
      <c r="KP31" s="120"/>
      <c r="KQ31" s="120"/>
      <c r="KR31" s="120"/>
      <c r="KS31" s="120"/>
      <c r="KT31" s="120"/>
      <c r="KU31" s="120"/>
      <c r="KV31" s="120"/>
      <c r="KW31" s="120"/>
      <c r="KX31" s="120"/>
      <c r="KY31" s="120"/>
      <c r="KZ31" s="120"/>
      <c r="LA31" s="120"/>
      <c r="LB31" s="120"/>
      <c r="LC31" s="120"/>
      <c r="LD31" s="120"/>
      <c r="LE31" s="120"/>
      <c r="LF31" s="120"/>
      <c r="LG31" s="121"/>
      <c r="LH31" s="119">
        <f>データ!DN7</f>
        <v>153.80000000000001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153.80000000000001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33.1</v>
      </c>
      <c r="EM52" s="118"/>
      <c r="EN52" s="118"/>
      <c r="EO52" s="118"/>
      <c r="EP52" s="118"/>
      <c r="EQ52" s="118"/>
      <c r="ER52" s="118"/>
      <c r="ES52" s="118"/>
      <c r="ET52" s="118"/>
      <c r="EU52" s="118"/>
      <c r="EV52" s="118"/>
      <c r="EW52" s="118"/>
      <c r="EX52" s="118"/>
      <c r="EY52" s="118"/>
      <c r="EZ52" s="118"/>
      <c r="FA52" s="118"/>
      <c r="FB52" s="118"/>
      <c r="FC52" s="118"/>
      <c r="FD52" s="118"/>
      <c r="FE52" s="118">
        <f>データ!BG7</f>
        <v>29.4</v>
      </c>
      <c r="FF52" s="118"/>
      <c r="FG52" s="118"/>
      <c r="FH52" s="118"/>
      <c r="FI52" s="118"/>
      <c r="FJ52" s="118"/>
      <c r="FK52" s="118"/>
      <c r="FL52" s="118"/>
      <c r="FM52" s="118"/>
      <c r="FN52" s="118"/>
      <c r="FO52" s="118"/>
      <c r="FP52" s="118"/>
      <c r="FQ52" s="118"/>
      <c r="FR52" s="118"/>
      <c r="FS52" s="118"/>
      <c r="FT52" s="118"/>
      <c r="FU52" s="118"/>
      <c r="FV52" s="118"/>
      <c r="FW52" s="118"/>
      <c r="FX52" s="118">
        <f>データ!BH7</f>
        <v>66.5</v>
      </c>
      <c r="FY52" s="118"/>
      <c r="FZ52" s="118"/>
      <c r="GA52" s="118"/>
      <c r="GB52" s="118"/>
      <c r="GC52" s="118"/>
      <c r="GD52" s="118"/>
      <c r="GE52" s="118"/>
      <c r="GF52" s="118"/>
      <c r="GG52" s="118"/>
      <c r="GH52" s="118"/>
      <c r="GI52" s="118"/>
      <c r="GJ52" s="118"/>
      <c r="GK52" s="118"/>
      <c r="GL52" s="118"/>
      <c r="GM52" s="118"/>
      <c r="GN52" s="118"/>
      <c r="GO52" s="118"/>
      <c r="GP52" s="118"/>
      <c r="GQ52" s="118">
        <f>データ!BI7</f>
        <v>69.599999999999994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59.6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133043</v>
      </c>
      <c r="JD52" s="125"/>
      <c r="JE52" s="125"/>
      <c r="JF52" s="125"/>
      <c r="JG52" s="125"/>
      <c r="JH52" s="125"/>
      <c r="JI52" s="125"/>
      <c r="JJ52" s="125"/>
      <c r="JK52" s="125"/>
      <c r="JL52" s="125"/>
      <c r="JM52" s="125"/>
      <c r="JN52" s="125"/>
      <c r="JO52" s="125"/>
      <c r="JP52" s="125"/>
      <c r="JQ52" s="125"/>
      <c r="JR52" s="125"/>
      <c r="JS52" s="125"/>
      <c r="JT52" s="125"/>
      <c r="JU52" s="125"/>
      <c r="JV52" s="125">
        <f>データ!BR7</f>
        <v>147552</v>
      </c>
      <c r="JW52" s="125"/>
      <c r="JX52" s="125"/>
      <c r="JY52" s="125"/>
      <c r="JZ52" s="125"/>
      <c r="KA52" s="125"/>
      <c r="KB52" s="125"/>
      <c r="KC52" s="125"/>
      <c r="KD52" s="125"/>
      <c r="KE52" s="125"/>
      <c r="KF52" s="125"/>
      <c r="KG52" s="125"/>
      <c r="KH52" s="125"/>
      <c r="KI52" s="125"/>
      <c r="KJ52" s="125"/>
      <c r="KK52" s="125"/>
      <c r="KL52" s="125"/>
      <c r="KM52" s="125"/>
      <c r="KN52" s="125"/>
      <c r="KO52" s="125">
        <f>データ!BS7</f>
        <v>138377</v>
      </c>
      <c r="KP52" s="125"/>
      <c r="KQ52" s="125"/>
      <c r="KR52" s="125"/>
      <c r="KS52" s="125"/>
      <c r="KT52" s="125"/>
      <c r="KU52" s="125"/>
      <c r="KV52" s="125"/>
      <c r="KW52" s="125"/>
      <c r="KX52" s="125"/>
      <c r="KY52" s="125"/>
      <c r="KZ52" s="125"/>
      <c r="LA52" s="125"/>
      <c r="LB52" s="125"/>
      <c r="LC52" s="125"/>
      <c r="LD52" s="125"/>
      <c r="LE52" s="125"/>
      <c r="LF52" s="125"/>
      <c r="LG52" s="125"/>
      <c r="LH52" s="125">
        <f>データ!BT7</f>
        <v>148555</v>
      </c>
      <c r="LI52" s="125"/>
      <c r="LJ52" s="125"/>
      <c r="LK52" s="125"/>
      <c r="LL52" s="125"/>
      <c r="LM52" s="125"/>
      <c r="LN52" s="125"/>
      <c r="LO52" s="125"/>
      <c r="LP52" s="125"/>
      <c r="LQ52" s="125"/>
      <c r="LR52" s="125"/>
      <c r="LS52" s="125"/>
      <c r="LT52" s="125"/>
      <c r="LU52" s="125"/>
      <c r="LV52" s="125"/>
      <c r="LW52" s="125"/>
      <c r="LX52" s="125"/>
      <c r="LY52" s="125"/>
      <c r="LZ52" s="125"/>
      <c r="MA52" s="125">
        <f>データ!BU7</f>
        <v>129766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197244</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193.5</v>
      </c>
      <c r="KB77" s="120"/>
      <c r="KC77" s="120"/>
      <c r="KD77" s="120"/>
      <c r="KE77" s="120"/>
      <c r="KF77" s="120"/>
      <c r="KG77" s="120"/>
      <c r="KH77" s="120"/>
      <c r="KI77" s="120"/>
      <c r="KJ77" s="120"/>
      <c r="KK77" s="120"/>
      <c r="KL77" s="120"/>
      <c r="KM77" s="120"/>
      <c r="KN77" s="120"/>
      <c r="KO77" s="121"/>
      <c r="KP77" s="119">
        <f>データ!DA7</f>
        <v>66.400000000000006</v>
      </c>
      <c r="KQ77" s="120"/>
      <c r="KR77" s="120"/>
      <c r="KS77" s="120"/>
      <c r="KT77" s="120"/>
      <c r="KU77" s="120"/>
      <c r="KV77" s="120"/>
      <c r="KW77" s="120"/>
      <c r="KX77" s="120"/>
      <c r="KY77" s="120"/>
      <c r="KZ77" s="120"/>
      <c r="LA77" s="120"/>
      <c r="LB77" s="120"/>
      <c r="LC77" s="120"/>
      <c r="LD77" s="121"/>
      <c r="LE77" s="119">
        <f>データ!DB7</f>
        <v>15.3</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vwT9i1VIk+Nm6TlIfZNhNV3GlK+9lZpT7MNdO8TYmWf0TmpnRtKsQ5ompISdRHKhr0VGrfBys0+Vcof/c8gNA==" saltValue="o9ILoVydOfKlFxIkSYZaI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93</v>
      </c>
      <c r="AO5" s="59" t="s">
        <v>94</v>
      </c>
      <c r="AP5" s="59" t="s">
        <v>95</v>
      </c>
      <c r="AQ5" s="59" t="s">
        <v>96</v>
      </c>
      <c r="AR5" s="59" t="s">
        <v>97</v>
      </c>
      <c r="AS5" s="59" t="s">
        <v>98</v>
      </c>
      <c r="AT5" s="59" t="s">
        <v>99</v>
      </c>
      <c r="AU5" s="59" t="s">
        <v>89</v>
      </c>
      <c r="AV5" s="59" t="s">
        <v>102</v>
      </c>
      <c r="AW5" s="59" t="s">
        <v>91</v>
      </c>
      <c r="AX5" s="59" t="s">
        <v>103</v>
      </c>
      <c r="AY5" s="59" t="s">
        <v>93</v>
      </c>
      <c r="AZ5" s="59" t="s">
        <v>94</v>
      </c>
      <c r="BA5" s="59" t="s">
        <v>95</v>
      </c>
      <c r="BB5" s="59" t="s">
        <v>96</v>
      </c>
      <c r="BC5" s="59" t="s">
        <v>97</v>
      </c>
      <c r="BD5" s="59" t="s">
        <v>98</v>
      </c>
      <c r="BE5" s="59" t="s">
        <v>99</v>
      </c>
      <c r="BF5" s="59" t="s">
        <v>89</v>
      </c>
      <c r="BG5" s="59" t="s">
        <v>90</v>
      </c>
      <c r="BH5" s="59" t="s">
        <v>91</v>
      </c>
      <c r="BI5" s="59" t="s">
        <v>103</v>
      </c>
      <c r="BJ5" s="59" t="s">
        <v>93</v>
      </c>
      <c r="BK5" s="59" t="s">
        <v>94</v>
      </c>
      <c r="BL5" s="59" t="s">
        <v>95</v>
      </c>
      <c r="BM5" s="59" t="s">
        <v>96</v>
      </c>
      <c r="BN5" s="59" t="s">
        <v>97</v>
      </c>
      <c r="BO5" s="59" t="s">
        <v>98</v>
      </c>
      <c r="BP5" s="59" t="s">
        <v>99</v>
      </c>
      <c r="BQ5" s="59" t="s">
        <v>104</v>
      </c>
      <c r="BR5" s="59" t="s">
        <v>90</v>
      </c>
      <c r="BS5" s="59" t="s">
        <v>91</v>
      </c>
      <c r="BT5" s="59" t="s">
        <v>92</v>
      </c>
      <c r="BU5" s="59" t="s">
        <v>93</v>
      </c>
      <c r="BV5" s="59" t="s">
        <v>94</v>
      </c>
      <c r="BW5" s="59" t="s">
        <v>95</v>
      </c>
      <c r="BX5" s="59" t="s">
        <v>96</v>
      </c>
      <c r="BY5" s="59" t="s">
        <v>97</v>
      </c>
      <c r="BZ5" s="59" t="s">
        <v>98</v>
      </c>
      <c r="CA5" s="59" t="s">
        <v>99</v>
      </c>
      <c r="CB5" s="59" t="s">
        <v>89</v>
      </c>
      <c r="CC5" s="59" t="s">
        <v>90</v>
      </c>
      <c r="CD5" s="59" t="s">
        <v>105</v>
      </c>
      <c r="CE5" s="59" t="s">
        <v>106</v>
      </c>
      <c r="CF5" s="59" t="s">
        <v>107</v>
      </c>
      <c r="CG5" s="59" t="s">
        <v>94</v>
      </c>
      <c r="CH5" s="59" t="s">
        <v>95</v>
      </c>
      <c r="CI5" s="59" t="s">
        <v>96</v>
      </c>
      <c r="CJ5" s="59" t="s">
        <v>97</v>
      </c>
      <c r="CK5" s="59" t="s">
        <v>98</v>
      </c>
      <c r="CL5" s="59" t="s">
        <v>99</v>
      </c>
      <c r="CM5" s="150"/>
      <c r="CN5" s="150"/>
      <c r="CO5" s="59" t="s">
        <v>89</v>
      </c>
      <c r="CP5" s="59" t="s">
        <v>90</v>
      </c>
      <c r="CQ5" s="59" t="s">
        <v>91</v>
      </c>
      <c r="CR5" s="59" t="s">
        <v>92</v>
      </c>
      <c r="CS5" s="59" t="s">
        <v>108</v>
      </c>
      <c r="CT5" s="59" t="s">
        <v>94</v>
      </c>
      <c r="CU5" s="59" t="s">
        <v>95</v>
      </c>
      <c r="CV5" s="59" t="s">
        <v>96</v>
      </c>
      <c r="CW5" s="59" t="s">
        <v>97</v>
      </c>
      <c r="CX5" s="59" t="s">
        <v>98</v>
      </c>
      <c r="CY5" s="59" t="s">
        <v>99</v>
      </c>
      <c r="CZ5" s="59" t="s">
        <v>89</v>
      </c>
      <c r="DA5" s="59" t="s">
        <v>90</v>
      </c>
      <c r="DB5" s="59" t="s">
        <v>91</v>
      </c>
      <c r="DC5" s="59" t="s">
        <v>109</v>
      </c>
      <c r="DD5" s="59" t="s">
        <v>93</v>
      </c>
      <c r="DE5" s="59" t="s">
        <v>94</v>
      </c>
      <c r="DF5" s="59" t="s">
        <v>95</v>
      </c>
      <c r="DG5" s="59" t="s">
        <v>96</v>
      </c>
      <c r="DH5" s="59" t="s">
        <v>97</v>
      </c>
      <c r="DI5" s="59" t="s">
        <v>98</v>
      </c>
      <c r="DJ5" s="59" t="s">
        <v>35</v>
      </c>
      <c r="DK5" s="59" t="s">
        <v>110</v>
      </c>
      <c r="DL5" s="59" t="s">
        <v>102</v>
      </c>
      <c r="DM5" s="59" t="s">
        <v>111</v>
      </c>
      <c r="DN5" s="59" t="s">
        <v>92</v>
      </c>
      <c r="DO5" s="59" t="s">
        <v>93</v>
      </c>
      <c r="DP5" s="59" t="s">
        <v>94</v>
      </c>
      <c r="DQ5" s="59" t="s">
        <v>95</v>
      </c>
      <c r="DR5" s="59" t="s">
        <v>96</v>
      </c>
      <c r="DS5" s="59" t="s">
        <v>97</v>
      </c>
      <c r="DT5" s="59" t="s">
        <v>98</v>
      </c>
      <c r="DU5" s="59" t="s">
        <v>99</v>
      </c>
    </row>
    <row r="6" spans="1:125" s="66" customFormat="1" x14ac:dyDescent="0.2">
      <c r="A6" s="49" t="s">
        <v>112</v>
      </c>
      <c r="B6" s="60">
        <f>B8</f>
        <v>2018</v>
      </c>
      <c r="C6" s="60">
        <f t="shared" ref="C6:X6" si="1">C8</f>
        <v>281000</v>
      </c>
      <c r="D6" s="60">
        <f t="shared" si="1"/>
        <v>47</v>
      </c>
      <c r="E6" s="60">
        <f t="shared" si="1"/>
        <v>14</v>
      </c>
      <c r="F6" s="60">
        <f t="shared" si="1"/>
        <v>0</v>
      </c>
      <c r="G6" s="60">
        <f t="shared" si="1"/>
        <v>5</v>
      </c>
      <c r="H6" s="60" t="str">
        <f>SUBSTITUTE(H8,"　","")</f>
        <v>兵庫県神戸市</v>
      </c>
      <c r="I6" s="60" t="str">
        <f t="shared" si="1"/>
        <v>三宮第２駐車場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45</v>
      </c>
      <c r="S6" s="62" t="str">
        <f t="shared" si="1"/>
        <v>公共施設</v>
      </c>
      <c r="T6" s="62" t="str">
        <f t="shared" si="1"/>
        <v>無</v>
      </c>
      <c r="U6" s="63">
        <f t="shared" si="1"/>
        <v>19348</v>
      </c>
      <c r="V6" s="63">
        <f t="shared" si="1"/>
        <v>550</v>
      </c>
      <c r="W6" s="63">
        <f t="shared" si="1"/>
        <v>400</v>
      </c>
      <c r="X6" s="62" t="str">
        <f t="shared" si="1"/>
        <v>代行制</v>
      </c>
      <c r="Y6" s="64">
        <f>IF(Y8="-",NA(),Y8)</f>
        <v>230</v>
      </c>
      <c r="Z6" s="64">
        <f t="shared" ref="Z6:AH6" si="2">IF(Z8="-",NA(),Z8)</f>
        <v>246.1</v>
      </c>
      <c r="AA6" s="64">
        <f t="shared" si="2"/>
        <v>298.8</v>
      </c>
      <c r="AB6" s="64">
        <f t="shared" si="2"/>
        <v>328.5</v>
      </c>
      <c r="AC6" s="64">
        <f t="shared" si="2"/>
        <v>247.6</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33.1</v>
      </c>
      <c r="BG6" s="64">
        <f t="shared" ref="BG6:BO6" si="5">IF(BG8="-",NA(),BG8)</f>
        <v>29.4</v>
      </c>
      <c r="BH6" s="64">
        <f t="shared" si="5"/>
        <v>66.5</v>
      </c>
      <c r="BI6" s="64">
        <f t="shared" si="5"/>
        <v>69.599999999999994</v>
      </c>
      <c r="BJ6" s="64">
        <f t="shared" si="5"/>
        <v>59.6</v>
      </c>
      <c r="BK6" s="64">
        <f t="shared" si="5"/>
        <v>11.2</v>
      </c>
      <c r="BL6" s="64">
        <f t="shared" si="5"/>
        <v>8</v>
      </c>
      <c r="BM6" s="64">
        <f t="shared" si="5"/>
        <v>13.7</v>
      </c>
      <c r="BN6" s="64">
        <f t="shared" si="5"/>
        <v>7.5</v>
      </c>
      <c r="BO6" s="64">
        <f t="shared" si="5"/>
        <v>1.9</v>
      </c>
      <c r="BP6" s="61" t="str">
        <f>IF(BP8="-","",IF(BP8="-","【-】","【"&amp;SUBSTITUTE(TEXT(BP8,"#,##0.0"),"-","△")&amp;"】"))</f>
        <v>【26.3】</v>
      </c>
      <c r="BQ6" s="65">
        <f>IF(BQ8="-",NA(),BQ8)</f>
        <v>133043</v>
      </c>
      <c r="BR6" s="65">
        <f t="shared" ref="BR6:BZ6" si="6">IF(BR8="-",NA(),BR8)</f>
        <v>147552</v>
      </c>
      <c r="BS6" s="65">
        <f t="shared" si="6"/>
        <v>138377</v>
      </c>
      <c r="BT6" s="65">
        <f t="shared" si="6"/>
        <v>148555</v>
      </c>
      <c r="BU6" s="65">
        <f t="shared" si="6"/>
        <v>129766</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113</v>
      </c>
      <c r="CM6" s="63">
        <f t="shared" ref="CM6:CN6" si="7">CM8</f>
        <v>0</v>
      </c>
      <c r="CN6" s="63">
        <f t="shared" si="7"/>
        <v>197244</v>
      </c>
      <c r="CO6" s="64"/>
      <c r="CP6" s="64"/>
      <c r="CQ6" s="64"/>
      <c r="CR6" s="64"/>
      <c r="CS6" s="64"/>
      <c r="CT6" s="64"/>
      <c r="CU6" s="64"/>
      <c r="CV6" s="64"/>
      <c r="CW6" s="64"/>
      <c r="CX6" s="64"/>
      <c r="CY6" s="61" t="s">
        <v>114</v>
      </c>
      <c r="CZ6" s="64">
        <f>IF(CZ8="-",NA(),CZ8)</f>
        <v>193.5</v>
      </c>
      <c r="DA6" s="64">
        <f t="shared" ref="DA6:DI6" si="8">IF(DA8="-",NA(),DA8)</f>
        <v>66.400000000000006</v>
      </c>
      <c r="DB6" s="64">
        <f t="shared" si="8"/>
        <v>15.3</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148.9</v>
      </c>
      <c r="DL6" s="64">
        <f t="shared" ref="DL6:DT6" si="9">IF(DL8="-",NA(),DL8)</f>
        <v>158</v>
      </c>
      <c r="DM6" s="64">
        <f t="shared" si="9"/>
        <v>154.5</v>
      </c>
      <c r="DN6" s="64">
        <f t="shared" si="9"/>
        <v>153.80000000000001</v>
      </c>
      <c r="DO6" s="64">
        <f t="shared" si="9"/>
        <v>153.80000000000001</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2">
      <c r="A7" s="49" t="s">
        <v>115</v>
      </c>
      <c r="B7" s="60">
        <f t="shared" ref="B7:X7" si="10">B8</f>
        <v>2018</v>
      </c>
      <c r="C7" s="60">
        <f t="shared" si="10"/>
        <v>281000</v>
      </c>
      <c r="D7" s="60">
        <f t="shared" si="10"/>
        <v>47</v>
      </c>
      <c r="E7" s="60">
        <f t="shared" si="10"/>
        <v>14</v>
      </c>
      <c r="F7" s="60">
        <f t="shared" si="10"/>
        <v>0</v>
      </c>
      <c r="G7" s="60">
        <f t="shared" si="10"/>
        <v>5</v>
      </c>
      <c r="H7" s="60" t="str">
        <f t="shared" si="10"/>
        <v>兵庫県　神戸市</v>
      </c>
      <c r="I7" s="60" t="str">
        <f t="shared" si="10"/>
        <v>三宮第２駐車場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45</v>
      </c>
      <c r="S7" s="62" t="str">
        <f t="shared" si="10"/>
        <v>公共施設</v>
      </c>
      <c r="T7" s="62" t="str">
        <f t="shared" si="10"/>
        <v>無</v>
      </c>
      <c r="U7" s="63">
        <f t="shared" si="10"/>
        <v>19348</v>
      </c>
      <c r="V7" s="63">
        <f t="shared" si="10"/>
        <v>550</v>
      </c>
      <c r="W7" s="63">
        <f t="shared" si="10"/>
        <v>400</v>
      </c>
      <c r="X7" s="62" t="str">
        <f t="shared" si="10"/>
        <v>代行制</v>
      </c>
      <c r="Y7" s="64">
        <f>Y8</f>
        <v>230</v>
      </c>
      <c r="Z7" s="64">
        <f t="shared" ref="Z7:AH7" si="11">Z8</f>
        <v>246.1</v>
      </c>
      <c r="AA7" s="64">
        <f t="shared" si="11"/>
        <v>298.8</v>
      </c>
      <c r="AB7" s="64">
        <f t="shared" si="11"/>
        <v>328.5</v>
      </c>
      <c r="AC7" s="64">
        <f t="shared" si="11"/>
        <v>247.6</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33.1</v>
      </c>
      <c r="BG7" s="64">
        <f t="shared" ref="BG7:BO7" si="14">BG8</f>
        <v>29.4</v>
      </c>
      <c r="BH7" s="64">
        <f t="shared" si="14"/>
        <v>66.5</v>
      </c>
      <c r="BI7" s="64">
        <f t="shared" si="14"/>
        <v>69.599999999999994</v>
      </c>
      <c r="BJ7" s="64">
        <f t="shared" si="14"/>
        <v>59.6</v>
      </c>
      <c r="BK7" s="64">
        <f t="shared" si="14"/>
        <v>11.2</v>
      </c>
      <c r="BL7" s="64">
        <f t="shared" si="14"/>
        <v>8</v>
      </c>
      <c r="BM7" s="64">
        <f t="shared" si="14"/>
        <v>13.7</v>
      </c>
      <c r="BN7" s="64">
        <f t="shared" si="14"/>
        <v>7.5</v>
      </c>
      <c r="BO7" s="64">
        <f t="shared" si="14"/>
        <v>1.9</v>
      </c>
      <c r="BP7" s="61"/>
      <c r="BQ7" s="65">
        <f>BQ8</f>
        <v>133043</v>
      </c>
      <c r="BR7" s="65">
        <f t="shared" ref="BR7:BZ7" si="15">BR8</f>
        <v>147552</v>
      </c>
      <c r="BS7" s="65">
        <f t="shared" si="15"/>
        <v>138377</v>
      </c>
      <c r="BT7" s="65">
        <f t="shared" si="15"/>
        <v>148555</v>
      </c>
      <c r="BU7" s="65">
        <f t="shared" si="15"/>
        <v>129766</v>
      </c>
      <c r="BV7" s="65">
        <f t="shared" si="15"/>
        <v>19615</v>
      </c>
      <c r="BW7" s="65">
        <f t="shared" si="15"/>
        <v>21116</v>
      </c>
      <c r="BX7" s="65">
        <f t="shared" si="15"/>
        <v>20714</v>
      </c>
      <c r="BY7" s="65">
        <f t="shared" si="15"/>
        <v>16622</v>
      </c>
      <c r="BZ7" s="65">
        <f t="shared" si="15"/>
        <v>15790</v>
      </c>
      <c r="CA7" s="63"/>
      <c r="CB7" s="64" t="s">
        <v>116</v>
      </c>
      <c r="CC7" s="64" t="s">
        <v>116</v>
      </c>
      <c r="CD7" s="64" t="s">
        <v>116</v>
      </c>
      <c r="CE7" s="64" t="s">
        <v>116</v>
      </c>
      <c r="CF7" s="64" t="s">
        <v>116</v>
      </c>
      <c r="CG7" s="64" t="s">
        <v>116</v>
      </c>
      <c r="CH7" s="64" t="s">
        <v>116</v>
      </c>
      <c r="CI7" s="64" t="s">
        <v>116</v>
      </c>
      <c r="CJ7" s="64" t="s">
        <v>116</v>
      </c>
      <c r="CK7" s="64" t="s">
        <v>114</v>
      </c>
      <c r="CL7" s="61"/>
      <c r="CM7" s="63">
        <f>CM8</f>
        <v>0</v>
      </c>
      <c r="CN7" s="63">
        <f>CN8</f>
        <v>197244</v>
      </c>
      <c r="CO7" s="64" t="s">
        <v>116</v>
      </c>
      <c r="CP7" s="64" t="s">
        <v>116</v>
      </c>
      <c r="CQ7" s="64" t="s">
        <v>116</v>
      </c>
      <c r="CR7" s="64" t="s">
        <v>116</v>
      </c>
      <c r="CS7" s="64" t="s">
        <v>116</v>
      </c>
      <c r="CT7" s="64" t="s">
        <v>116</v>
      </c>
      <c r="CU7" s="64" t="s">
        <v>116</v>
      </c>
      <c r="CV7" s="64" t="s">
        <v>116</v>
      </c>
      <c r="CW7" s="64" t="s">
        <v>116</v>
      </c>
      <c r="CX7" s="64" t="s">
        <v>117</v>
      </c>
      <c r="CY7" s="61"/>
      <c r="CZ7" s="64">
        <f>CZ8</f>
        <v>193.5</v>
      </c>
      <c r="DA7" s="64">
        <f t="shared" ref="DA7:DI7" si="16">DA8</f>
        <v>66.400000000000006</v>
      </c>
      <c r="DB7" s="64">
        <f t="shared" si="16"/>
        <v>15.3</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148.9</v>
      </c>
      <c r="DL7" s="64">
        <f t="shared" ref="DL7:DT7" si="17">DL8</f>
        <v>158</v>
      </c>
      <c r="DM7" s="64">
        <f t="shared" si="17"/>
        <v>154.5</v>
      </c>
      <c r="DN7" s="64">
        <f t="shared" si="17"/>
        <v>153.80000000000001</v>
      </c>
      <c r="DO7" s="64">
        <f t="shared" si="17"/>
        <v>153.80000000000001</v>
      </c>
      <c r="DP7" s="64">
        <f t="shared" si="17"/>
        <v>167.7</v>
      </c>
      <c r="DQ7" s="64">
        <f t="shared" si="17"/>
        <v>169.3</v>
      </c>
      <c r="DR7" s="64">
        <f t="shared" si="17"/>
        <v>166.6</v>
      </c>
      <c r="DS7" s="64">
        <f t="shared" si="17"/>
        <v>164.4</v>
      </c>
      <c r="DT7" s="64">
        <f t="shared" si="17"/>
        <v>165</v>
      </c>
      <c r="DU7" s="61"/>
    </row>
    <row r="8" spans="1:125" s="66" customFormat="1" x14ac:dyDescent="0.2">
      <c r="A8" s="49"/>
      <c r="B8" s="67">
        <v>2018</v>
      </c>
      <c r="C8" s="67">
        <v>281000</v>
      </c>
      <c r="D8" s="67">
        <v>47</v>
      </c>
      <c r="E8" s="67">
        <v>14</v>
      </c>
      <c r="F8" s="67">
        <v>0</v>
      </c>
      <c r="G8" s="67">
        <v>5</v>
      </c>
      <c r="H8" s="67" t="s">
        <v>118</v>
      </c>
      <c r="I8" s="67" t="s">
        <v>119</v>
      </c>
      <c r="J8" s="67" t="s">
        <v>120</v>
      </c>
      <c r="K8" s="67" t="s">
        <v>121</v>
      </c>
      <c r="L8" s="67" t="s">
        <v>122</v>
      </c>
      <c r="M8" s="67" t="s">
        <v>123</v>
      </c>
      <c r="N8" s="67" t="s">
        <v>124</v>
      </c>
      <c r="O8" s="68" t="s">
        <v>125</v>
      </c>
      <c r="P8" s="69" t="s">
        <v>126</v>
      </c>
      <c r="Q8" s="69" t="s">
        <v>127</v>
      </c>
      <c r="R8" s="70">
        <v>45</v>
      </c>
      <c r="S8" s="69" t="s">
        <v>128</v>
      </c>
      <c r="T8" s="69" t="s">
        <v>129</v>
      </c>
      <c r="U8" s="70">
        <v>19348</v>
      </c>
      <c r="V8" s="70">
        <v>550</v>
      </c>
      <c r="W8" s="70">
        <v>400</v>
      </c>
      <c r="X8" s="69" t="s">
        <v>130</v>
      </c>
      <c r="Y8" s="71">
        <v>230</v>
      </c>
      <c r="Z8" s="71">
        <v>246.1</v>
      </c>
      <c r="AA8" s="71">
        <v>298.8</v>
      </c>
      <c r="AB8" s="71">
        <v>328.5</v>
      </c>
      <c r="AC8" s="71">
        <v>247.6</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33.1</v>
      </c>
      <c r="BG8" s="71">
        <v>29.4</v>
      </c>
      <c r="BH8" s="71">
        <v>66.5</v>
      </c>
      <c r="BI8" s="71">
        <v>69.599999999999994</v>
      </c>
      <c r="BJ8" s="71">
        <v>59.6</v>
      </c>
      <c r="BK8" s="71">
        <v>11.2</v>
      </c>
      <c r="BL8" s="71">
        <v>8</v>
      </c>
      <c r="BM8" s="71">
        <v>13.7</v>
      </c>
      <c r="BN8" s="71">
        <v>7.5</v>
      </c>
      <c r="BO8" s="71">
        <v>1.9</v>
      </c>
      <c r="BP8" s="68">
        <v>26.3</v>
      </c>
      <c r="BQ8" s="72">
        <v>133043</v>
      </c>
      <c r="BR8" s="72">
        <v>147552</v>
      </c>
      <c r="BS8" s="72">
        <v>138377</v>
      </c>
      <c r="BT8" s="73">
        <v>148555</v>
      </c>
      <c r="BU8" s="73">
        <v>129766</v>
      </c>
      <c r="BV8" s="72">
        <v>19615</v>
      </c>
      <c r="BW8" s="72">
        <v>21116</v>
      </c>
      <c r="BX8" s="72">
        <v>20714</v>
      </c>
      <c r="BY8" s="72">
        <v>16622</v>
      </c>
      <c r="BZ8" s="72">
        <v>15790</v>
      </c>
      <c r="CA8" s="70">
        <v>16102</v>
      </c>
      <c r="CB8" s="71" t="s">
        <v>122</v>
      </c>
      <c r="CC8" s="71" t="s">
        <v>122</v>
      </c>
      <c r="CD8" s="71" t="s">
        <v>122</v>
      </c>
      <c r="CE8" s="71" t="s">
        <v>122</v>
      </c>
      <c r="CF8" s="71" t="s">
        <v>122</v>
      </c>
      <c r="CG8" s="71" t="s">
        <v>122</v>
      </c>
      <c r="CH8" s="71" t="s">
        <v>122</v>
      </c>
      <c r="CI8" s="71" t="s">
        <v>122</v>
      </c>
      <c r="CJ8" s="71" t="s">
        <v>122</v>
      </c>
      <c r="CK8" s="71" t="s">
        <v>122</v>
      </c>
      <c r="CL8" s="68" t="s">
        <v>122</v>
      </c>
      <c r="CM8" s="70">
        <v>0</v>
      </c>
      <c r="CN8" s="70">
        <v>197244</v>
      </c>
      <c r="CO8" s="71" t="s">
        <v>122</v>
      </c>
      <c r="CP8" s="71" t="s">
        <v>122</v>
      </c>
      <c r="CQ8" s="71" t="s">
        <v>122</v>
      </c>
      <c r="CR8" s="71" t="s">
        <v>122</v>
      </c>
      <c r="CS8" s="71" t="s">
        <v>122</v>
      </c>
      <c r="CT8" s="71" t="s">
        <v>122</v>
      </c>
      <c r="CU8" s="71" t="s">
        <v>122</v>
      </c>
      <c r="CV8" s="71" t="s">
        <v>122</v>
      </c>
      <c r="CW8" s="71" t="s">
        <v>122</v>
      </c>
      <c r="CX8" s="71" t="s">
        <v>122</v>
      </c>
      <c r="CY8" s="68" t="s">
        <v>122</v>
      </c>
      <c r="CZ8" s="71">
        <v>193.5</v>
      </c>
      <c r="DA8" s="71">
        <v>66.400000000000006</v>
      </c>
      <c r="DB8" s="71">
        <v>15.3</v>
      </c>
      <c r="DC8" s="71">
        <v>0</v>
      </c>
      <c r="DD8" s="71">
        <v>0</v>
      </c>
      <c r="DE8" s="71">
        <v>141.9</v>
      </c>
      <c r="DF8" s="71">
        <v>181.6</v>
      </c>
      <c r="DG8" s="71">
        <v>148.9</v>
      </c>
      <c r="DH8" s="71">
        <v>135.30000000000001</v>
      </c>
      <c r="DI8" s="71">
        <v>110.8</v>
      </c>
      <c r="DJ8" s="68">
        <v>103.6</v>
      </c>
      <c r="DK8" s="71">
        <v>148.9</v>
      </c>
      <c r="DL8" s="71">
        <v>158</v>
      </c>
      <c r="DM8" s="71">
        <v>154.5</v>
      </c>
      <c r="DN8" s="71">
        <v>153.80000000000001</v>
      </c>
      <c r="DO8" s="71">
        <v>153.80000000000001</v>
      </c>
      <c r="DP8" s="71">
        <v>167.7</v>
      </c>
      <c r="DQ8" s="71">
        <v>169.3</v>
      </c>
      <c r="DR8" s="71">
        <v>166.6</v>
      </c>
      <c r="DS8" s="71">
        <v>164.4</v>
      </c>
      <c r="DT8" s="71">
        <v>165</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2020-01-31T01:20:36Z</cp:lastPrinted>
  <dcterms:created xsi:type="dcterms:W3CDTF">2019-12-05T07:25:55Z</dcterms:created>
  <dcterms:modified xsi:type="dcterms:W3CDTF">2020-01-31T14:09:08Z</dcterms:modified>
  <cp:category/>
</cp:coreProperties>
</file>