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05_行財政局\10_財政部\01_財務課\05 財政企画\11 財政状況資料集等\02.企業会計　経営比較分析表（H27～）\05.H31\05.H30地方公営企業決算状況調査\03.局より\駐車場\"/>
    </mc:Choice>
  </mc:AlternateContent>
  <workbookProtection workbookAlgorithmName="SHA-512" workbookHashValue="SoxPx+942kz27pkcnoZyRLowsOMKCMlI4m+g/MotD/sxk87zCqpjYc+IMpABRmzzRXLwEv5FzA9PYvkcq5qvEw==" workbookSaltValue="zItioXEmHvtaZJidgXYRig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HP76" i="4"/>
  <c r="FX30" i="4"/>
  <c r="BG30" i="4"/>
  <c r="AV76" i="4"/>
  <c r="KO51" i="4"/>
  <c r="LE76" i="4"/>
  <c r="FX51" i="4"/>
  <c r="KO30" i="4"/>
  <c r="BG51" i="4"/>
  <c r="HA76" i="4"/>
  <c r="AN51" i="4"/>
  <c r="FE30" i="4"/>
  <c r="AG76" i="4"/>
  <c r="JV51" i="4"/>
  <c r="FE51" i="4"/>
  <c r="AN30" i="4"/>
  <c r="KP76" i="4"/>
  <c r="JV30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<sst xmlns="http://schemas.openxmlformats.org/spreadsheetml/2006/main" count="278" uniqueCount="130">
  <si>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</si>
  <si>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</si>
  <si>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</si>
  <si>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</si>
  <si>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</si>
  <si>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</si>
  <si>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</si>
  <si>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</si>
  <si>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</si>
  <si>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</si>
  <si>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</si>
  <si>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</si>
  <si>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</si>
  <si>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</si>
  <si>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</si>
  <si>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</si>
  <si>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</si>
  <si>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</si>
  <si>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</si>
  <si>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</si>
  <si>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</si>
  <si>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</si>
  <si>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</si>
  <si>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</si>
  <si>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</si>
  <si>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</si>
  <si>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</si>
  <si>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</si>
  <si>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</si>
  <si>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</si>
  <si>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</si>
  <si>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</si>
  <si>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</si>
  <si>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</si>
  <si>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</si>
  <si>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</si>
  <si>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</si>
  <si>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</si>
  <si>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</si>
  <si>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</si>
  <si>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</si>
  <si>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</si>
  <si>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</si>
  <si>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</si>
  <si>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</si>
  <si>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</si>
  <si>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</si>
  <si>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</si>
  <si>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</si>
  <si>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</si>
  <si>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</si>
  <si>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</si>
  <si>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</si>
  <si>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</si>
  <si>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</si>
  <si>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</si>
  <si>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</si>
  <si>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</si>
  <si>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</si>
  <si>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</si>
  <si>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</si>
  <si>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</si>
  <si>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</si>
  <si>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</si>
  <si>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</si>
  <si>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</si>
  <si>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</si>
  <si>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</si>
  <si>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</si>
  <si>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</si>
  <si>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</si>
  <si>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</si>
  <si>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</si>
  <si>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</si>
  <si>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</si>
  <si>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</si>
  <si>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</si>
  <si>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</si>
  <si>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</si>
  <si>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</si>
  <si>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</si>
  <si>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</si>
  <si>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</si>
  <si>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</si>
  <si>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</si>
  <si>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</si>
  <si>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</si>
  <si>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</si>
  <si>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</si>
  <si>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</si>
  <si>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</si>
  <si>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</si>
  <si>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</si>
  <si>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</si>
  <si>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</si>
  <si>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</si>
  <si>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</si>
  <si>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</si>
  <si>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</si>
  <si>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</si>
  <si>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</si>
  <si>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</si>
  <si>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</si>
  <si>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</si>
  <si>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</si>
  <si>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</si>
  <si>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</si>
  <si>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</si>
  <si>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</si>
  <si>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</si>
  <si>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</si>
  <si>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</si>
  <si>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</si>
  <si>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</si>
  <si>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</si>
  <si>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</si>
  <si>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</si>
  <si>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</si>
  <si>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</si>
  <si>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</si>
  <si>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</si>
  <si>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</si>
  <si>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</si>
  <si>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</si>
  <si>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</si>
  <si>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</si>
  <si>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％を下回る赤字であり、類似施設平均を下回っている。④売上高GOP比率及び⑤EBITDAは、減少傾向であり、類似施設の平均を下回っている。周辺商業施設利用者の変化や、近隣民間駐車場との価格差が原因であると考えられる。引き続き、経営状況の改善に努めていく。</t>
    <rPh sb="1" eb="4">
      <t>シュウエキテキ</t>
    </rPh>
    <rPh sb="4" eb="6">
      <t>シュウシ</t>
    </rPh>
    <rPh sb="6" eb="8">
      <t>ヒリツ</t>
    </rPh>
    <rPh sb="18" eb="20">
      <t>シタマワ</t>
    </rPh>
    <rPh sb="21" eb="23">
      <t>アカジ</t>
    </rPh>
    <rPh sb="27" eb="29">
      <t>ルイジ</t>
    </rPh>
    <rPh sb="29" eb="31">
      <t>シセツ</t>
    </rPh>
    <rPh sb="31" eb="33">
      <t>ヘイキン</t>
    </rPh>
    <rPh sb="34" eb="36">
      <t>シタマワ</t>
    </rPh>
    <rPh sb="42" eb="44">
      <t>ウリアゲ</t>
    </rPh>
    <rPh sb="44" eb="45">
      <t>ダカ</t>
    </rPh>
    <rPh sb="48" eb="50">
      <t>ヒリツ</t>
    </rPh>
    <rPh sb="50" eb="51">
      <t>オヨ</t>
    </rPh>
    <rPh sb="61" eb="63">
      <t>ゲンショウ</t>
    </rPh>
    <rPh sb="63" eb="65">
      <t>ケイコウ</t>
    </rPh>
    <rPh sb="69" eb="71">
      <t>ルイジ</t>
    </rPh>
    <rPh sb="71" eb="73">
      <t>シセツ</t>
    </rPh>
    <rPh sb="74" eb="76">
      <t>ヘイキン</t>
    </rPh>
    <rPh sb="77" eb="79">
      <t>シタマワ</t>
    </rPh>
    <rPh sb="84" eb="86">
      <t>シュウヘン</t>
    </rPh>
    <rPh sb="86" eb="88">
      <t>ショウギョウ</t>
    </rPh>
    <rPh sb="88" eb="90">
      <t>シセツ</t>
    </rPh>
    <rPh sb="90" eb="93">
      <t>リヨウシャ</t>
    </rPh>
    <rPh sb="94" eb="96">
      <t>ヘンカ</t>
    </rPh>
    <rPh sb="98" eb="100">
      <t>キンリン</t>
    </rPh>
    <rPh sb="100" eb="102">
      <t>ミンカン</t>
    </rPh>
    <rPh sb="102" eb="105">
      <t>チュウシャジョウ</t>
    </rPh>
    <rPh sb="107" eb="110">
      <t>カカクサ</t>
    </rPh>
    <rPh sb="111" eb="113">
      <t>ゲンイン</t>
    </rPh>
    <rPh sb="117" eb="118">
      <t>カンガ</t>
    </rPh>
    <rPh sb="123" eb="124">
      <t>ヒ</t>
    </rPh>
    <rPh sb="125" eb="126">
      <t>ツヅ</t>
    </rPh>
    <rPh sb="128" eb="130">
      <t>ケイエイ</t>
    </rPh>
    <rPh sb="130" eb="132">
      <t>ジョウキョウ</t>
    </rPh>
    <rPh sb="133" eb="135">
      <t>カイゼン</t>
    </rPh>
    <rPh sb="136" eb="137">
      <t>ツト</t>
    </rPh>
    <phoneticPr fontId="5"/>
  </si>
  <si>
    <t>⑪稼働率について、類似施設平均を下回っている。供用開始時と比べ、近隣の民間駐車場が増えたことが原因と考えられる。</t>
    <rPh sb="1" eb="3">
      <t>カドウ</t>
    </rPh>
    <rPh sb="3" eb="4">
      <t>リツ</t>
    </rPh>
    <rPh sb="9" eb="11">
      <t>ルイジ</t>
    </rPh>
    <rPh sb="11" eb="13">
      <t>シセツ</t>
    </rPh>
    <rPh sb="13" eb="15">
      <t>ヘイキン</t>
    </rPh>
    <rPh sb="16" eb="18">
      <t>シタマワ</t>
    </rPh>
    <rPh sb="23" eb="25">
      <t>キョウヨウ</t>
    </rPh>
    <rPh sb="25" eb="27">
      <t>カイシ</t>
    </rPh>
    <rPh sb="27" eb="28">
      <t>ジ</t>
    </rPh>
    <rPh sb="29" eb="30">
      <t>クラ</t>
    </rPh>
    <rPh sb="32" eb="34">
      <t>キンリン</t>
    </rPh>
    <rPh sb="35" eb="37">
      <t>ミンカン</t>
    </rPh>
    <rPh sb="37" eb="40">
      <t>チュウシャジョウ</t>
    </rPh>
    <rPh sb="41" eb="42">
      <t>フ</t>
    </rPh>
    <rPh sb="47" eb="49">
      <t>ゲンイン</t>
    </rPh>
    <rPh sb="50" eb="51">
      <t>カンガ</t>
    </rPh>
    <phoneticPr fontId="5"/>
  </si>
  <si>
    <t>⑧設備投資見込み額は少ない。しかしながら、供用開始から40年以上経過する駐車場である。⑩企業債残高対料金収入比率は平成29年度より0となっており、必要な設備更新に対する投資を計画的に行っていく。</t>
    <rPh sb="1" eb="3">
      <t>セツビ</t>
    </rPh>
    <rPh sb="3" eb="5">
      <t>トウシ</t>
    </rPh>
    <rPh sb="5" eb="7">
      <t>ミコ</t>
    </rPh>
    <rPh sb="8" eb="9">
      <t>ガク</t>
    </rPh>
    <rPh sb="10" eb="11">
      <t>スク</t>
    </rPh>
    <rPh sb="21" eb="23">
      <t>キョウヨウ</t>
    </rPh>
    <rPh sb="23" eb="25">
      <t>カイシ</t>
    </rPh>
    <rPh sb="29" eb="32">
      <t>ネンイジョウ</t>
    </rPh>
    <rPh sb="32" eb="34">
      <t>ケイカ</t>
    </rPh>
    <rPh sb="36" eb="39">
      <t>チュウシャジョウ</t>
    </rPh>
    <rPh sb="44" eb="46">
      <t>キギョウ</t>
    </rPh>
    <rPh sb="46" eb="47">
      <t>サイ</t>
    </rPh>
    <rPh sb="47" eb="49">
      <t>ザンダカ</t>
    </rPh>
    <rPh sb="49" eb="50">
      <t>タイ</t>
    </rPh>
    <rPh sb="50" eb="52">
      <t>リョウキン</t>
    </rPh>
    <rPh sb="52" eb="54">
      <t>シュウニュウ</t>
    </rPh>
    <rPh sb="54" eb="56">
      <t>ヒリツ</t>
    </rPh>
    <rPh sb="57" eb="59">
      <t>ヘイセイ</t>
    </rPh>
    <rPh sb="61" eb="63">
      <t>ネンド</t>
    </rPh>
    <phoneticPr fontId="5"/>
  </si>
  <si>
    <t>経営状況を改善し、老朽化に対応する設備改修費用や土木修繕費用を賄う必要がある。新たな取り組みとしてカーシェアリング事業を開始するなど、引き続き、指定管理者と連携して、周辺施設への営業や利用者サービスの向上に取り組んでいきたい。</t>
    <rPh sb="0" eb="2">
      <t>ケイエイ</t>
    </rPh>
    <rPh sb="2" eb="4">
      <t>ジョウキョウ</t>
    </rPh>
    <rPh sb="5" eb="7">
      <t>カイゼン</t>
    </rPh>
    <rPh sb="9" eb="12">
      <t>ロウキュウカ</t>
    </rPh>
    <rPh sb="13" eb="15">
      <t>タイオウ</t>
    </rPh>
    <rPh sb="17" eb="19">
      <t>セツビ</t>
    </rPh>
    <rPh sb="19" eb="21">
      <t>カイシュウ</t>
    </rPh>
    <rPh sb="21" eb="23">
      <t>ヒヨウ</t>
    </rPh>
    <rPh sb="24" eb="26">
      <t>ドボク</t>
    </rPh>
    <rPh sb="26" eb="28">
      <t>シュウゼン</t>
    </rPh>
    <rPh sb="28" eb="30">
      <t>ヒヨウ</t>
    </rPh>
    <rPh sb="31" eb="32">
      <t>マカナ</t>
    </rPh>
    <rPh sb="33" eb="35">
      <t>ヒツヨウ</t>
    </rPh>
    <rPh sb="39" eb="40">
      <t>アラ</t>
    </rPh>
    <rPh sb="42" eb="43">
      <t>ト</t>
    </rPh>
    <rPh sb="44" eb="45">
      <t>ク</t>
    </rPh>
    <rPh sb="57" eb="59">
      <t>ジギョウ</t>
    </rPh>
    <rPh sb="60" eb="62">
      <t>カイシ</t>
    </rPh>
    <rPh sb="67" eb="68">
      <t>ヒ</t>
    </rPh>
    <rPh sb="69" eb="70">
      <t>ツヅ</t>
    </rPh>
    <rPh sb="72" eb="74">
      <t>シテイ</t>
    </rPh>
    <rPh sb="74" eb="77">
      <t>カンリシャ</t>
    </rPh>
    <rPh sb="78" eb="80">
      <t>レンケイ</t>
    </rPh>
    <rPh sb="83" eb="85">
      <t>シュウヘン</t>
    </rPh>
    <rPh sb="85" eb="87">
      <t>シセツ</t>
    </rPh>
    <rPh sb="89" eb="91">
      <t>エイギョウ</t>
    </rPh>
    <rPh sb="92" eb="95">
      <t>リヨウシャ</t>
    </rPh>
    <rPh sb="100" eb="102">
      <t>コウジョウ</t>
    </rPh>
    <rPh sb="103" eb="104">
      <t>ト</t>
    </rPh>
    <rPh sb="105" eb="106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</si>
</sst>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58.4</c:v>
                </c:pt>
                <c:pt idx="2">
                  <c:v>59.6</c:v>
                </c:pt>
                <c:pt idx="3">
                  <c:v>19.899999999999999</c:v>
                </c:pt>
                <c:pt idx="4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C-4A60-9511-C759EE957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C-4A60-9511-C759EE957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422.9</c:v>
                </c:pt>
                <c:pt idx="1">
                  <c:v>350.4</c:v>
                </c:pt>
                <c:pt idx="2">
                  <c:v>291.89999999999998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4-4367-B49B-8034D37B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4-4367-B49B-8034D37B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153-4ACE-A4DC-4C47DB0B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3-4ACE-A4DC-4C47DB0B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7B8-46E6-BBCA-70929B66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8-46E6-BBCA-70929B66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9-43F8-8A3A-7B553A10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9-43F8-8A3A-7B553A10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8-447F-A2FC-0807FFE64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8-447F-A2FC-0807FFE64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136.4</c:v>
                </c:pt>
                <c:pt idx="1">
                  <c:v>139.5</c:v>
                </c:pt>
                <c:pt idx="2">
                  <c:v>142.69999999999999</c:v>
                </c:pt>
                <c:pt idx="3">
                  <c:v>135.5</c:v>
                </c:pt>
                <c:pt idx="4">
                  <c:v>128.6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9-4AF4-92D8-EDA28242D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9-4AF4-92D8-EDA28242D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-16.3</c:v>
                </c:pt>
                <c:pt idx="1">
                  <c:v>-13.6</c:v>
                </c:pt>
                <c:pt idx="2">
                  <c:v>-10.6</c:v>
                </c:pt>
                <c:pt idx="3">
                  <c:v>-89.5</c:v>
                </c:pt>
                <c:pt idx="4">
                  <c:v>-74.099999999999994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9-4395-857B-8DD832402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9-4395-857B-8DD832402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-5598</c:v>
                </c:pt>
                <c:pt idx="1">
                  <c:v>-4762</c:v>
                </c:pt>
                <c:pt idx="2">
                  <c:v>-3512</c:v>
                </c:pt>
                <c:pt idx="3">
                  <c:v>-39010</c:v>
                </c:pt>
                <c:pt idx="4">
                  <c:v>-28646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F-42A8-B4C1-AFCDA397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F-42A8-B4C1-AFCDA397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83" sqref="ND83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兵庫県神戸市　新長田駐車場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9414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220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56.7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58.4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59.6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19.899999999999999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58.5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136.4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139.5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142.69999999999999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135.5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128.6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-16.3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-13.6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-10.6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-89.5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-74.099999999999994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-5598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-4762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-3512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-39010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-28646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104771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422.9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350.4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291.89999999999998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g7UiUh+fEQ/fWi16CIK73ZEoh3HqjIRRxVGIOmwrZoBSQZlff9JDiO7gL6s49JI8NTLgHM38ZeFPkqeQsUldA==" saltValue="ummlivpBiktAkWonyaiyP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100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101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102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103</v>
      </c>
      <c r="B6" s="60">
        <f>B8</f>
        <v>2018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兵庫県神戸市</v>
      </c>
      <c r="I6" s="60" t="str">
        <f t="shared" si="1"/>
        <v>新長田駐車場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44</v>
      </c>
      <c r="S6" s="62" t="str">
        <f t="shared" si="1"/>
        <v>駅</v>
      </c>
      <c r="T6" s="62" t="str">
        <f t="shared" si="1"/>
        <v>無</v>
      </c>
      <c r="U6" s="63">
        <f t="shared" si="1"/>
        <v>9414</v>
      </c>
      <c r="V6" s="63">
        <f t="shared" si="1"/>
        <v>220</v>
      </c>
      <c r="W6" s="63">
        <f t="shared" si="1"/>
        <v>200</v>
      </c>
      <c r="X6" s="62" t="str">
        <f t="shared" si="1"/>
        <v>代行制</v>
      </c>
      <c r="Y6" s="64">
        <f>IF(Y8="-",NA(),Y8)</f>
        <v>56.7</v>
      </c>
      <c r="Z6" s="64">
        <f t="shared" ref="Z6:AH6" si="2">IF(Z8="-",NA(),Z8)</f>
        <v>58.4</v>
      </c>
      <c r="AA6" s="64">
        <f t="shared" si="2"/>
        <v>59.6</v>
      </c>
      <c r="AB6" s="64">
        <f t="shared" si="2"/>
        <v>19.899999999999999</v>
      </c>
      <c r="AC6" s="64">
        <f t="shared" si="2"/>
        <v>58.5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-16.3</v>
      </c>
      <c r="BG6" s="64">
        <f t="shared" ref="BG6:BO6" si="5">IF(BG8="-",NA(),BG8)</f>
        <v>-13.6</v>
      </c>
      <c r="BH6" s="64">
        <f t="shared" si="5"/>
        <v>-10.6</v>
      </c>
      <c r="BI6" s="64">
        <f t="shared" si="5"/>
        <v>-89.5</v>
      </c>
      <c r="BJ6" s="64">
        <f t="shared" si="5"/>
        <v>-74.099999999999994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-5598</v>
      </c>
      <c r="BR6" s="65">
        <f t="shared" ref="BR6:BZ6" si="6">IF(BR8="-",NA(),BR8)</f>
        <v>-4762</v>
      </c>
      <c r="BS6" s="65">
        <f t="shared" si="6"/>
        <v>-3512</v>
      </c>
      <c r="BT6" s="65">
        <f t="shared" si="6"/>
        <v>-39010</v>
      </c>
      <c r="BU6" s="65">
        <f t="shared" si="6"/>
        <v>-28646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0</v>
      </c>
      <c r="CN6" s="63">
        <f t="shared" si="7"/>
        <v>104771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422.9</v>
      </c>
      <c r="DA6" s="64">
        <f t="shared" ref="DA6:DI6" si="8">IF(DA8="-",NA(),DA8)</f>
        <v>350.4</v>
      </c>
      <c r="DB6" s="64">
        <f t="shared" si="8"/>
        <v>291.89999999999998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136.4</v>
      </c>
      <c r="DL6" s="64">
        <f t="shared" ref="DL6:DT6" si="9">IF(DL8="-",NA(),DL8)</f>
        <v>139.5</v>
      </c>
      <c r="DM6" s="64">
        <f t="shared" si="9"/>
        <v>142.69999999999999</v>
      </c>
      <c r="DN6" s="64">
        <f t="shared" si="9"/>
        <v>135.5</v>
      </c>
      <c r="DO6" s="64">
        <f t="shared" si="9"/>
        <v>128.6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106</v>
      </c>
      <c r="B7" s="60">
        <f t="shared" ref="B7:X7" si="10">B8</f>
        <v>2018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兵庫県　神戸市</v>
      </c>
      <c r="I7" s="60" t="str">
        <f t="shared" si="10"/>
        <v>新長田駐車場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44</v>
      </c>
      <c r="S7" s="62" t="str">
        <f t="shared" si="10"/>
        <v>駅</v>
      </c>
      <c r="T7" s="62" t="str">
        <f t="shared" si="10"/>
        <v>無</v>
      </c>
      <c r="U7" s="63">
        <f t="shared" si="10"/>
        <v>9414</v>
      </c>
      <c r="V7" s="63">
        <f t="shared" si="10"/>
        <v>220</v>
      </c>
      <c r="W7" s="63">
        <f t="shared" si="10"/>
        <v>200</v>
      </c>
      <c r="X7" s="62" t="str">
        <f t="shared" si="10"/>
        <v>代行制</v>
      </c>
      <c r="Y7" s="64">
        <f>Y8</f>
        <v>56.7</v>
      </c>
      <c r="Z7" s="64">
        <f t="shared" ref="Z7:AH7" si="11">Z8</f>
        <v>58.4</v>
      </c>
      <c r="AA7" s="64">
        <f t="shared" si="11"/>
        <v>59.6</v>
      </c>
      <c r="AB7" s="64">
        <f t="shared" si="11"/>
        <v>19.899999999999999</v>
      </c>
      <c r="AC7" s="64">
        <f t="shared" si="11"/>
        <v>58.5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-16.3</v>
      </c>
      <c r="BG7" s="64">
        <f t="shared" ref="BG7:BO7" si="14">BG8</f>
        <v>-13.6</v>
      </c>
      <c r="BH7" s="64">
        <f t="shared" si="14"/>
        <v>-10.6</v>
      </c>
      <c r="BI7" s="64">
        <f t="shared" si="14"/>
        <v>-89.5</v>
      </c>
      <c r="BJ7" s="64">
        <f t="shared" si="14"/>
        <v>-74.099999999999994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-5598</v>
      </c>
      <c r="BR7" s="65">
        <f t="shared" ref="BR7:BZ7" si="15">BR8</f>
        <v>-4762</v>
      </c>
      <c r="BS7" s="65">
        <f t="shared" si="15"/>
        <v>-3512</v>
      </c>
      <c r="BT7" s="65">
        <f t="shared" si="15"/>
        <v>-39010</v>
      </c>
      <c r="BU7" s="65">
        <f t="shared" si="15"/>
        <v>-28646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104</v>
      </c>
      <c r="CL7" s="61"/>
      <c r="CM7" s="63">
        <f>CM8</f>
        <v>0</v>
      </c>
      <c r="CN7" s="63">
        <f>CN8</f>
        <v>104771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104</v>
      </c>
      <c r="CY7" s="61"/>
      <c r="CZ7" s="64">
        <f>CZ8</f>
        <v>422.9</v>
      </c>
      <c r="DA7" s="64">
        <f t="shared" ref="DA7:DI7" si="16">DA8</f>
        <v>350.4</v>
      </c>
      <c r="DB7" s="64">
        <f t="shared" si="16"/>
        <v>291.89999999999998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136.4</v>
      </c>
      <c r="DL7" s="64">
        <f t="shared" ref="DL7:DT7" si="17">DL8</f>
        <v>139.5</v>
      </c>
      <c r="DM7" s="64">
        <f t="shared" si="17"/>
        <v>142.69999999999999</v>
      </c>
      <c r="DN7" s="64">
        <f t="shared" si="17"/>
        <v>135.5</v>
      </c>
      <c r="DO7" s="64">
        <f t="shared" si="17"/>
        <v>128.6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2">
      <c r="A8" s="49"/>
      <c r="B8" s="67">
        <v>2018</v>
      </c>
      <c r="C8" s="67">
        <v>281000</v>
      </c>
      <c r="D8" s="67">
        <v>47</v>
      </c>
      <c r="E8" s="67">
        <v>14</v>
      </c>
      <c r="F8" s="67">
        <v>0</v>
      </c>
      <c r="G8" s="67">
        <v>6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44</v>
      </c>
      <c r="S8" s="69" t="s">
        <v>118</v>
      </c>
      <c r="T8" s="69" t="s">
        <v>119</v>
      </c>
      <c r="U8" s="70">
        <v>9414</v>
      </c>
      <c r="V8" s="70">
        <v>220</v>
      </c>
      <c r="W8" s="70">
        <v>200</v>
      </c>
      <c r="X8" s="69" t="s">
        <v>120</v>
      </c>
      <c r="Y8" s="71">
        <v>56.7</v>
      </c>
      <c r="Z8" s="71">
        <v>58.4</v>
      </c>
      <c r="AA8" s="71">
        <v>59.6</v>
      </c>
      <c r="AB8" s="71">
        <v>19.899999999999999</v>
      </c>
      <c r="AC8" s="71">
        <v>58.5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-16.3</v>
      </c>
      <c r="BG8" s="71">
        <v>-13.6</v>
      </c>
      <c r="BH8" s="71">
        <v>-10.6</v>
      </c>
      <c r="BI8" s="71">
        <v>-89.5</v>
      </c>
      <c r="BJ8" s="71">
        <v>-74.099999999999994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-5598</v>
      </c>
      <c r="BR8" s="72">
        <v>-4762</v>
      </c>
      <c r="BS8" s="72">
        <v>-3512</v>
      </c>
      <c r="BT8" s="73">
        <v>-39010</v>
      </c>
      <c r="BU8" s="73">
        <v>-28646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>
        <v>104771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422.9</v>
      </c>
      <c r="DA8" s="71">
        <v>350.4</v>
      </c>
      <c r="DB8" s="71">
        <v>291.89999999999998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136.4</v>
      </c>
      <c r="DL8" s="71">
        <v>139.5</v>
      </c>
      <c r="DM8" s="71">
        <v>142.69999999999999</v>
      </c>
      <c r="DN8" s="71">
        <v>135.5</v>
      </c>
      <c r="DO8" s="71">
        <v>128.6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2020-01-31T01:21:18Z</cp:lastPrinted>
  <dcterms:created xsi:type="dcterms:W3CDTF">2019-12-05T07:25:56Z</dcterms:created>
  <dcterms:modified xsi:type="dcterms:W3CDTF">2020-01-31T01:21:21Z</dcterms:modified>
  <cp:category/>
</cp:coreProperties>
</file>