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500 経営関係業務\400 決算\100 決算事務 &amp; 決算統計\H30決算統計\02 決算統計\07 経営比較分析\02 回答\"/>
    </mc:Choice>
  </mc:AlternateContent>
  <workbookProtection workbookAlgorithmName="SHA-512" workbookHashValue="wB6j0QeQRXJNYsg33xFPyiphXzWVeOWy+PNxAulZyzH4weJBumWXxulOllVgy2yy0KhQUfN0cyNqZZe6MLiikQ==" workbookSaltValue="kf5qAZMKbpmSiB+W8J1qT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<sst xmlns="http://schemas.openxmlformats.org/spreadsheetml/2006/main" count="223" uniqueCount="111">
  <si>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</si>
  <si>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</si>
  <si>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</si>
  <si>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</si>
  <si>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</si>
  <si>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</si>
  <si>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</si>
  <si>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</si>
  <si>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</si>
  <si>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</si>
  <si>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</si>
  <si>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</si>
  <si>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</si>
  <si>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</si>
  <si>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</si>
  <si>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</si>
  <si>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</si>
  <si>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</si>
  <si>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</si>
  <si>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</si>
  <si>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</si>
  <si>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</si>
  <si>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</si>
  <si>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</si>
  <si>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</si>
  <si>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</si>
  <si>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</si>
  <si>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</si>
  <si>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</si>
  <si>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</si>
  <si>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</si>
  <si>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</si>
  <si>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</si>
  <si>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</si>
  <si>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</si>
  <si>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</si>
  <si>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</si>
  <si>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</si>
  <si>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</si>
  <si>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</si>
  <si>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</si>
  <si>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</si>
  <si>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</si>
  <si>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</si>
  <si>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</si>
  <si>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</si>
  <si>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</si>
  <si>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</si>
  <si>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</si>
  <si>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</si>
  <si>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</si>
  <si>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</si>
  <si>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</si>
  <si>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</si>
  <si>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</si>
  <si>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</si>
  <si>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</si>
  <si>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</si>
  <si>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</si>
  <si>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</si>
  <si>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</si>
  <si>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</si>
  <si>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</si>
  <si>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</si>
  <si>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</si>
  <si>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</si>
  <si>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</si>
  <si>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</si>
  <si>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</si>
  <si>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</si>
  <si>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</si>
  <si>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</si>
  <si>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</si>
  <si>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</si>
  <si>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</si>
  <si>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</si>
  <si>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</si>
  <si>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</si>
  <si>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</si>
  <si>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</si>
  <si>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</si>
  <si>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</si>
  <si>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</si>
  <si>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</si>
  <si>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</si>
  <si>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</si>
  <si>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</si>
  <si>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</si>
  <si>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</si>
  <si>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</si>
  <si>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</si>
  <si>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</si>
  <si>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</si>
  <si>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</si>
  <si>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</si>
  <si>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</si>
  <si>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岡山市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</si>
  <si>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</si>
  <si>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</si>
  <si>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</si>
  <si>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</si>
  <si>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</si>
  <si>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</si>
  <si>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</si>
  <si>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</si>
  <si>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</si>
  <si>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</si>
  <si>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</si>
  <si>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類似団体間での比較では、本格的な整備時期が平成一桁以降と遅いことから、老朽化の指標の数値はいずれも低い。（本市は平成22年度より地方公営企業法を適用しており、①有形固定資産減価償却率（％）は法適用以降の減価償却累計で算出されるため、その点に留意する必要がある。）
　ただし、将来的には多額の更新需要が見込まれることから、長寿命化や改築更新費用の平準化を計画的に進める必要がある。</t>
    <phoneticPr fontId="4"/>
  </si>
  <si>
    <t xml:space="preserve">　持続可能な下水道事業の運営を図るため、Ｈ27年度に策定した経営戦略（岡山市下水道事業経営計画2016）の中で目標数値を定め、ＰＤＣＡサイクルにより経営改善を図ることとしている。
　具体的には、接続促進による使用料収入の確保、施設の統廃合や施設管理の効率化等による支出の削減等により、経営改善を進めることとしている。
</t>
    <phoneticPr fontId="4"/>
  </si>
  <si>
    <r>
      <t>　公共下水道と同様の傾向であるが、公共下水道に比べ、処理区域内人口密度が低いため、経営効率は悪い。ただし、水洗化率については、類似団体間比較では平均程度となっている。
　各指標の特徴としては以下のとおり
①一般会計繰入金により赤字相当額を補てんしており、１００％程度となっている。
②一般会計繰入金により赤字相当額を補てんしており、欠損金は生じていない。</t>
    </r>
    <r>
      <rPr>
        <sz val="11"/>
        <rFont val="ＭＳ ゴシック"/>
        <family val="3"/>
        <charset val="128"/>
      </rPr>
      <t xml:space="preserve">
③類似団体と比べ整備時期が遅いこと等により、経費に占める償還元金の割合が高いため、他都市に比べて低水準となっている。</t>
    </r>
    <r>
      <rPr>
        <sz val="11"/>
        <color theme="1"/>
        <rFont val="ＭＳ ゴシック"/>
        <family val="3"/>
        <charset val="128"/>
      </rPr>
      <t xml:space="preserve">
④類似団体と比べ整備時期が遅いこと等により、高水準となっているが、確実に減少している。
⑤使用料対象としている額に対し、１００％は賄えていない。
⑥資本費が高いこと（④）等により、高い水準にある。
⑦整備途上であることから、低い水準であるが、類似団体平均程度。
⑧整備途上であることから、低い水準にあるが、年々高くなっている。
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</si>
</sst>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1-4040-A1A1-864B93BA9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1-4040-A1A1-864B93BA9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44.06</c:v>
                </c:pt>
                <c:pt idx="1">
                  <c:v>48.69</c:v>
                </c:pt>
                <c:pt idx="2">
                  <c:v>50</c:v>
                </c:pt>
                <c:pt idx="3">
                  <c:v>49</c:v>
                </c:pt>
                <c:pt idx="4">
                  <c:v>48.63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4-4CAB-8E0F-0A4471C5D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14-4CAB-8E0F-0A4471C5D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83.58</c:v>
                </c:pt>
                <c:pt idx="1">
                  <c:v>84.57</c:v>
                </c:pt>
                <c:pt idx="2">
                  <c:v>85.57</c:v>
                </c:pt>
                <c:pt idx="3">
                  <c:v>88.1</c:v>
                </c:pt>
                <c:pt idx="4">
                  <c:v>88.57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7-42DD-941B-395E6CF9A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7-42DD-941B-395E6CF9A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100.02</c:v>
                </c:pt>
                <c:pt idx="1">
                  <c:v>99.97</c:v>
                </c:pt>
                <c:pt idx="2">
                  <c:v>98.71</c:v>
                </c:pt>
                <c:pt idx="3">
                  <c:v>100.47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4-4461-9009-E3D97D7BB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101.24</c:v>
                </c:pt>
                <c:pt idx="1">
                  <c:v>100.94</c:v>
                </c:pt>
                <c:pt idx="2">
                  <c:v>100.85</c:v>
                </c:pt>
                <c:pt idx="3">
                  <c:v>102.13</c:v>
                </c:pt>
                <c:pt idx="4">
                  <c:v>101.72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34-4461-9009-E3D97D7BB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13.3</c:v>
                </c:pt>
                <c:pt idx="1">
                  <c:v>15.92</c:v>
                </c:pt>
                <c:pt idx="2">
                  <c:v>18.34</c:v>
                </c:pt>
                <c:pt idx="3">
                  <c:v>20.88</c:v>
                </c:pt>
                <c:pt idx="4">
                  <c:v>22.89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B-4C0E-B0B4-FBBED5172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22.34</c:v>
                </c:pt>
                <c:pt idx="1">
                  <c:v>22.79</c:v>
                </c:pt>
                <c:pt idx="2">
                  <c:v>22.77</c:v>
                </c:pt>
                <c:pt idx="3">
                  <c:v>23.93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B-4C0E-B0B4-FBBED5172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8-401A-8513-2D2D10425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28-401A-8513-2D2D10425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A-4841-9D35-EA64EEA63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184.13</c:v>
                </c:pt>
                <c:pt idx="1">
                  <c:v>101.85</c:v>
                </c:pt>
                <c:pt idx="2">
                  <c:v>110.77</c:v>
                </c:pt>
                <c:pt idx="3">
                  <c:v>109.51</c:v>
                </c:pt>
                <c:pt idx="4">
                  <c:v>112.88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1A-4841-9D35-EA64EEA63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14.24</c:v>
                </c:pt>
                <c:pt idx="1">
                  <c:v>14.83</c:v>
                </c:pt>
                <c:pt idx="2">
                  <c:v>16.23</c:v>
                </c:pt>
                <c:pt idx="3">
                  <c:v>12.77</c:v>
                </c:pt>
                <c:pt idx="4">
                  <c:v>14.78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E-4F24-A74D-37BD2534A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63.22</c:v>
                </c:pt>
                <c:pt idx="1">
                  <c:v>49.07</c:v>
                </c:pt>
                <c:pt idx="2">
                  <c:v>46.78</c:v>
                </c:pt>
                <c:pt idx="3">
                  <c:v>47.44</c:v>
                </c:pt>
                <c:pt idx="4">
                  <c:v>49.18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AE-4F24-A74D-37BD2534A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2090.15</c:v>
                </c:pt>
                <c:pt idx="1">
                  <c:v>1797.16</c:v>
                </c:pt>
                <c:pt idx="2">
                  <c:v>1666.55</c:v>
                </c:pt>
                <c:pt idx="3">
                  <c:v>1611.27</c:v>
                </c:pt>
                <c:pt idx="4">
                  <c:v>1610.29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7-4902-963C-7DBE415EF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7-4902-963C-7DBE415EF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49.84</c:v>
                </c:pt>
                <c:pt idx="1">
                  <c:v>57.35</c:v>
                </c:pt>
                <c:pt idx="2">
                  <c:v>61.49</c:v>
                </c:pt>
                <c:pt idx="3">
                  <c:v>58.77</c:v>
                </c:pt>
                <c:pt idx="4">
                  <c:v>59.85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4-486E-986D-C29C83DD9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4-486E-986D-C29C83DD9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407.33</c:v>
                </c:pt>
                <c:pt idx="1">
                  <c:v>370.76</c:v>
                </c:pt>
                <c:pt idx="2">
                  <c:v>352.19</c:v>
                </c:pt>
                <c:pt idx="3">
                  <c:v>366.42</c:v>
                </c:pt>
                <c:pt idx="4">
                  <c:v>360.27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7-4C39-BCE1-54922E40F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7-4C39-BCE1-54922E40F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2" zoomScale="70" zoomScaleNormal="7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岡山県　岡山市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709241</v>
      </c>
      <c r="AM8" s="50"/>
      <c r="AN8" s="50"/>
      <c r="AO8" s="50"/>
      <c r="AP8" s="50"/>
      <c r="AQ8" s="50"/>
      <c r="AR8" s="50"/>
      <c r="AS8" s="50"/>
      <c r="AT8" s="45">
        <f>データ!T6</f>
        <v>789.95</v>
      </c>
      <c r="AU8" s="45"/>
      <c r="AV8" s="45"/>
      <c r="AW8" s="45"/>
      <c r="AX8" s="45"/>
      <c r="AY8" s="45"/>
      <c r="AZ8" s="45"/>
      <c r="BA8" s="45"/>
      <c r="BB8" s="45">
        <f>データ!U6</f>
        <v>897.83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42.42</v>
      </c>
      <c r="J10" s="45"/>
      <c r="K10" s="45"/>
      <c r="L10" s="45"/>
      <c r="M10" s="45"/>
      <c r="N10" s="45"/>
      <c r="O10" s="45"/>
      <c r="P10" s="45">
        <f>データ!P6</f>
        <v>1.06</v>
      </c>
      <c r="Q10" s="45"/>
      <c r="R10" s="45"/>
      <c r="S10" s="45"/>
      <c r="T10" s="45"/>
      <c r="U10" s="45"/>
      <c r="V10" s="45"/>
      <c r="W10" s="45">
        <f>データ!Q6</f>
        <v>94.68</v>
      </c>
      <c r="X10" s="45"/>
      <c r="Y10" s="45"/>
      <c r="Z10" s="45"/>
      <c r="AA10" s="45"/>
      <c r="AB10" s="45"/>
      <c r="AC10" s="45"/>
      <c r="AD10" s="50">
        <f>データ!R6</f>
        <v>2957</v>
      </c>
      <c r="AE10" s="50"/>
      <c r="AF10" s="50"/>
      <c r="AG10" s="50"/>
      <c r="AH10" s="50"/>
      <c r="AI10" s="50"/>
      <c r="AJ10" s="50"/>
      <c r="AK10" s="2"/>
      <c r="AL10" s="50">
        <f>データ!V6</f>
        <v>7478</v>
      </c>
      <c r="AM10" s="50"/>
      <c r="AN10" s="50"/>
      <c r="AO10" s="50"/>
      <c r="AP10" s="50"/>
      <c r="AQ10" s="50"/>
      <c r="AR10" s="50"/>
      <c r="AS10" s="50"/>
      <c r="AT10" s="45">
        <f>データ!W6</f>
        <v>2.86</v>
      </c>
      <c r="AU10" s="45"/>
      <c r="AV10" s="45"/>
      <c r="AW10" s="45"/>
      <c r="AX10" s="45"/>
      <c r="AY10" s="45"/>
      <c r="AZ10" s="45"/>
      <c r="BA10" s="45"/>
      <c r="BB10" s="45">
        <f>データ!X6</f>
        <v>2614.69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110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108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109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【101.92】</v>
      </c>
      <c r="F85" s="26" t="str">
        <f>データ!AT6</f>
        <v>【88.06】</v>
      </c>
      <c r="G85" s="26" t="str">
        <f>データ!BE6</f>
        <v>【54.23】</v>
      </c>
      <c r="H85" s="26" t="str">
        <f>データ!BP6</f>
        <v>【1,209.40】</v>
      </c>
      <c r="I85" s="26" t="str">
        <f>データ!CA6</f>
        <v>【74.48】</v>
      </c>
      <c r="J85" s="26" t="str">
        <f>データ!CL6</f>
        <v>【219.46】</v>
      </c>
      <c r="K85" s="26" t="str">
        <f>データ!CW6</f>
        <v>【42.82】</v>
      </c>
      <c r="L85" s="26" t="str">
        <f>データ!DH6</f>
        <v>【83.36】</v>
      </c>
      <c r="M85" s="26" t="str">
        <f>データ!DS6</f>
        <v>【24.88】</v>
      </c>
      <c r="N85" s="26" t="str">
        <f>データ!ED6</f>
        <v>【0.01】</v>
      </c>
      <c r="O85" s="26" t="str">
        <f>データ!EO6</f>
        <v>【0.12】</v>
      </c>
    </row>
  </sheetData>
  <sheetProtection algorithmName="SHA-512" hashValue="zX+GxW9ek2e+1hxpkL7dxI+tqC7r2gIH0kneIP2LNDPTDEa+DWX9pQbUtHBldDbt6QUCmAfACbiF6OS9Ual3Lw==" saltValue="of8zRNnVUI2cnNIHPxRlB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331007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岡山県　岡山市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42.42</v>
      </c>
      <c r="P6" s="34">
        <f t="shared" si="3"/>
        <v>1.06</v>
      </c>
      <c r="Q6" s="34">
        <f t="shared" si="3"/>
        <v>94.68</v>
      </c>
      <c r="R6" s="34">
        <f t="shared" si="3"/>
        <v>2957</v>
      </c>
      <c r="S6" s="34">
        <f t="shared" si="3"/>
        <v>709241</v>
      </c>
      <c r="T6" s="34">
        <f t="shared" si="3"/>
        <v>789.95</v>
      </c>
      <c r="U6" s="34">
        <f t="shared" si="3"/>
        <v>897.83</v>
      </c>
      <c r="V6" s="34">
        <f t="shared" si="3"/>
        <v>7478</v>
      </c>
      <c r="W6" s="34">
        <f t="shared" si="3"/>
        <v>2.86</v>
      </c>
      <c r="X6" s="34">
        <f t="shared" si="3"/>
        <v>2614.69</v>
      </c>
      <c r="Y6" s="35">
        <f>IF(Y7="",NA(),Y7)</f>
        <v>100.02</v>
      </c>
      <c r="Z6" s="35">
        <f t="shared" ref="Z6:AH6" si="4">IF(Z7="",NA(),Z7)</f>
        <v>99.97</v>
      </c>
      <c r="AA6" s="35">
        <f t="shared" si="4"/>
        <v>98.71</v>
      </c>
      <c r="AB6" s="35">
        <f t="shared" si="4"/>
        <v>100.47</v>
      </c>
      <c r="AC6" s="35">
        <f t="shared" si="4"/>
        <v>100</v>
      </c>
      <c r="AD6" s="35">
        <f t="shared" si="4"/>
        <v>101.24</v>
      </c>
      <c r="AE6" s="35">
        <f t="shared" si="4"/>
        <v>100.94</v>
      </c>
      <c r="AF6" s="35">
        <f t="shared" si="4"/>
        <v>100.85</v>
      </c>
      <c r="AG6" s="35">
        <f t="shared" si="4"/>
        <v>102.13</v>
      </c>
      <c r="AH6" s="35">
        <f t="shared" si="4"/>
        <v>101.72</v>
      </c>
      <c r="AI6" s="34" t="str">
        <f>IF(AI7="","",IF(AI7="-","【-】","【"&amp;SUBSTITUTE(TEXT(AI7,"#,##0.00"),"-","△")&amp;"】"))</f>
        <v>【101.92】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184.13</v>
      </c>
      <c r="AP6" s="35">
        <f t="shared" si="5"/>
        <v>101.85</v>
      </c>
      <c r="AQ6" s="35">
        <f t="shared" si="5"/>
        <v>110.77</v>
      </c>
      <c r="AR6" s="35">
        <f t="shared" si="5"/>
        <v>109.51</v>
      </c>
      <c r="AS6" s="35">
        <f t="shared" si="5"/>
        <v>112.88</v>
      </c>
      <c r="AT6" s="34" t="str">
        <f>IF(AT7="","",IF(AT7="-","【-】","【"&amp;SUBSTITUTE(TEXT(AT7,"#,##0.00"),"-","△")&amp;"】"))</f>
        <v>【88.06】</v>
      </c>
      <c r="AU6" s="35">
        <f>IF(AU7="",NA(),AU7)</f>
        <v>14.24</v>
      </c>
      <c r="AV6" s="35">
        <f t="shared" ref="AV6:BD6" si="6">IF(AV7="",NA(),AV7)</f>
        <v>14.83</v>
      </c>
      <c r="AW6" s="35">
        <f t="shared" si="6"/>
        <v>16.23</v>
      </c>
      <c r="AX6" s="35">
        <f t="shared" si="6"/>
        <v>12.77</v>
      </c>
      <c r="AY6" s="35">
        <f t="shared" si="6"/>
        <v>14.78</v>
      </c>
      <c r="AZ6" s="35">
        <f t="shared" si="6"/>
        <v>63.22</v>
      </c>
      <c r="BA6" s="35">
        <f t="shared" si="6"/>
        <v>49.07</v>
      </c>
      <c r="BB6" s="35">
        <f t="shared" si="6"/>
        <v>46.78</v>
      </c>
      <c r="BC6" s="35">
        <f t="shared" si="6"/>
        <v>47.44</v>
      </c>
      <c r="BD6" s="35">
        <f t="shared" si="6"/>
        <v>49.18</v>
      </c>
      <c r="BE6" s="34" t="str">
        <f>IF(BE7="","",IF(BE7="-","【-】","【"&amp;SUBSTITUTE(TEXT(BE7,"#,##0.00"),"-","△")&amp;"】"))</f>
        <v>【54.23】</v>
      </c>
      <c r="BF6" s="35">
        <f>IF(BF7="",NA(),BF7)</f>
        <v>2090.15</v>
      </c>
      <c r="BG6" s="35">
        <f t="shared" ref="BG6:BO6" si="7">IF(BG7="",NA(),BG7)</f>
        <v>1797.16</v>
      </c>
      <c r="BH6" s="35">
        <f t="shared" si="7"/>
        <v>1666.55</v>
      </c>
      <c r="BI6" s="35">
        <f t="shared" si="7"/>
        <v>1611.27</v>
      </c>
      <c r="BJ6" s="35">
        <f t="shared" si="7"/>
        <v>1610.29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49.84</v>
      </c>
      <c r="BR6" s="35">
        <f t="shared" ref="BR6:BZ6" si="8">IF(BR7="",NA(),BR7)</f>
        <v>57.35</v>
      </c>
      <c r="BS6" s="35">
        <f t="shared" si="8"/>
        <v>61.49</v>
      </c>
      <c r="BT6" s="35">
        <f t="shared" si="8"/>
        <v>58.77</v>
      </c>
      <c r="BU6" s="35">
        <f t="shared" si="8"/>
        <v>59.85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407.33</v>
      </c>
      <c r="CC6" s="35">
        <f t="shared" ref="CC6:CK6" si="9">IF(CC7="",NA(),CC7)</f>
        <v>370.76</v>
      </c>
      <c r="CD6" s="35">
        <f t="shared" si="9"/>
        <v>352.19</v>
      </c>
      <c r="CE6" s="35">
        <f t="shared" si="9"/>
        <v>366.42</v>
      </c>
      <c r="CF6" s="35">
        <f t="shared" si="9"/>
        <v>360.27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44.06</v>
      </c>
      <c r="CN6" s="35">
        <f t="shared" ref="CN6:CV6" si="10">IF(CN7="",NA(),CN7)</f>
        <v>48.69</v>
      </c>
      <c r="CO6" s="35">
        <f t="shared" si="10"/>
        <v>50</v>
      </c>
      <c r="CP6" s="35">
        <f t="shared" si="10"/>
        <v>49</v>
      </c>
      <c r="CQ6" s="35">
        <f t="shared" si="10"/>
        <v>48.63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83.58</v>
      </c>
      <c r="CY6" s="35">
        <f t="shared" ref="CY6:DG6" si="11">IF(CY7="",NA(),CY7)</f>
        <v>84.57</v>
      </c>
      <c r="CZ6" s="35">
        <f t="shared" si="11"/>
        <v>85.57</v>
      </c>
      <c r="DA6" s="35">
        <f t="shared" si="11"/>
        <v>88.1</v>
      </c>
      <c r="DB6" s="35">
        <f t="shared" si="11"/>
        <v>88.57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5">
        <f>IF(DI7="",NA(),DI7)</f>
        <v>13.3</v>
      </c>
      <c r="DJ6" s="35">
        <f t="shared" ref="DJ6:DR6" si="12">IF(DJ7="",NA(),DJ7)</f>
        <v>15.92</v>
      </c>
      <c r="DK6" s="35">
        <f t="shared" si="12"/>
        <v>18.34</v>
      </c>
      <c r="DL6" s="35">
        <f t="shared" si="12"/>
        <v>20.88</v>
      </c>
      <c r="DM6" s="35">
        <f t="shared" si="12"/>
        <v>22.89</v>
      </c>
      <c r="DN6" s="35">
        <f t="shared" si="12"/>
        <v>22.34</v>
      </c>
      <c r="DO6" s="35">
        <f t="shared" si="12"/>
        <v>22.79</v>
      </c>
      <c r="DP6" s="35">
        <f t="shared" si="12"/>
        <v>22.77</v>
      </c>
      <c r="DQ6" s="35">
        <f t="shared" si="12"/>
        <v>23.93</v>
      </c>
      <c r="DR6" s="35">
        <f t="shared" si="12"/>
        <v>24.68</v>
      </c>
      <c r="DS6" s="34" t="str">
        <f>IF(DS7="","",IF(DS7="-","【-】","【"&amp;SUBSTITUTE(TEXT(DS7,"#,##0.00"),"-","△")&amp;"】"))</f>
        <v>【24.88】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5">
        <f t="shared" si="13"/>
        <v>0.04</v>
      </c>
      <c r="EA6" s="34">
        <f t="shared" si="13"/>
        <v>0</v>
      </c>
      <c r="EB6" s="34">
        <f t="shared" si="13"/>
        <v>0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8" s="36" customFormat="1" x14ac:dyDescent="0.15">
      <c r="A7" s="28"/>
      <c r="B7" s="37">
        <v>2018</v>
      </c>
      <c r="C7" s="37">
        <v>331007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42.42</v>
      </c>
      <c r="P7" s="38">
        <v>1.06</v>
      </c>
      <c r="Q7" s="38">
        <v>94.68</v>
      </c>
      <c r="R7" s="38">
        <v>2957</v>
      </c>
      <c r="S7" s="38">
        <v>709241</v>
      </c>
      <c r="T7" s="38">
        <v>789.95</v>
      </c>
      <c r="U7" s="38">
        <v>897.83</v>
      </c>
      <c r="V7" s="38">
        <v>7478</v>
      </c>
      <c r="W7" s="38">
        <v>2.86</v>
      </c>
      <c r="X7" s="38">
        <v>2614.69</v>
      </c>
      <c r="Y7" s="38">
        <v>100.02</v>
      </c>
      <c r="Z7" s="38">
        <v>99.97</v>
      </c>
      <c r="AA7" s="38">
        <v>98.71</v>
      </c>
      <c r="AB7" s="38">
        <v>100.47</v>
      </c>
      <c r="AC7" s="38">
        <v>100</v>
      </c>
      <c r="AD7" s="38">
        <v>101.24</v>
      </c>
      <c r="AE7" s="38">
        <v>100.94</v>
      </c>
      <c r="AF7" s="38">
        <v>100.85</v>
      </c>
      <c r="AG7" s="38">
        <v>102.13</v>
      </c>
      <c r="AH7" s="38">
        <v>101.72</v>
      </c>
      <c r="AI7" s="38">
        <v>101.92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184.13</v>
      </c>
      <c r="AP7" s="38">
        <v>101.85</v>
      </c>
      <c r="AQ7" s="38">
        <v>110.77</v>
      </c>
      <c r="AR7" s="38">
        <v>109.51</v>
      </c>
      <c r="AS7" s="38">
        <v>112.88</v>
      </c>
      <c r="AT7" s="38">
        <v>88.06</v>
      </c>
      <c r="AU7" s="38">
        <v>14.24</v>
      </c>
      <c r="AV7" s="38">
        <v>14.83</v>
      </c>
      <c r="AW7" s="38">
        <v>16.23</v>
      </c>
      <c r="AX7" s="38">
        <v>12.77</v>
      </c>
      <c r="AY7" s="38">
        <v>14.78</v>
      </c>
      <c r="AZ7" s="38">
        <v>63.22</v>
      </c>
      <c r="BA7" s="38">
        <v>49.07</v>
      </c>
      <c r="BB7" s="38">
        <v>46.78</v>
      </c>
      <c r="BC7" s="38">
        <v>47.44</v>
      </c>
      <c r="BD7" s="38">
        <v>49.18</v>
      </c>
      <c r="BE7" s="38">
        <v>54.23</v>
      </c>
      <c r="BF7" s="38">
        <v>2090.15</v>
      </c>
      <c r="BG7" s="38">
        <v>1797.16</v>
      </c>
      <c r="BH7" s="38">
        <v>1666.55</v>
      </c>
      <c r="BI7" s="38">
        <v>1611.27</v>
      </c>
      <c r="BJ7" s="38">
        <v>1610.29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49.84</v>
      </c>
      <c r="BR7" s="38">
        <v>57.35</v>
      </c>
      <c r="BS7" s="38">
        <v>61.49</v>
      </c>
      <c r="BT7" s="38">
        <v>58.77</v>
      </c>
      <c r="BU7" s="38">
        <v>59.85</v>
      </c>
      <c r="BV7" s="38">
        <v>66.56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407.33</v>
      </c>
      <c r="CC7" s="38">
        <v>370.76</v>
      </c>
      <c r="CD7" s="38">
        <v>352.19</v>
      </c>
      <c r="CE7" s="38">
        <v>366.42</v>
      </c>
      <c r="CF7" s="38">
        <v>360.27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44.06</v>
      </c>
      <c r="CN7" s="38">
        <v>48.69</v>
      </c>
      <c r="CO7" s="38">
        <v>50</v>
      </c>
      <c r="CP7" s="38">
        <v>49</v>
      </c>
      <c r="CQ7" s="38">
        <v>48.63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83.58</v>
      </c>
      <c r="CY7" s="38">
        <v>84.57</v>
      </c>
      <c r="CZ7" s="38">
        <v>85.57</v>
      </c>
      <c r="DA7" s="38">
        <v>88.1</v>
      </c>
      <c r="DB7" s="38">
        <v>88.57</v>
      </c>
      <c r="DC7" s="38">
        <v>82.35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>
        <v>13.3</v>
      </c>
      <c r="DJ7" s="38">
        <v>15.92</v>
      </c>
      <c r="DK7" s="38">
        <v>18.34</v>
      </c>
      <c r="DL7" s="38">
        <v>20.88</v>
      </c>
      <c r="DM7" s="38">
        <v>22.89</v>
      </c>
      <c r="DN7" s="38">
        <v>22.34</v>
      </c>
      <c r="DO7" s="38">
        <v>22.79</v>
      </c>
      <c r="DP7" s="38">
        <v>22.77</v>
      </c>
      <c r="DQ7" s="38">
        <v>23.93</v>
      </c>
      <c r="DR7" s="38">
        <v>24.68</v>
      </c>
      <c r="DS7" s="38">
        <v>24.88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0.04</v>
      </c>
      <c r="EA7" s="38">
        <v>0</v>
      </c>
      <c r="EB7" s="38">
        <v>0</v>
      </c>
      <c r="EC7" s="38">
        <v>0.01</v>
      </c>
      <c r="ED7" s="38">
        <v>0.01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はらの　みきや</cp:lastModifiedBy>
  <cp:lastPrinted>2020-01-31T05:16:22Z</cp:lastPrinted>
  <dcterms:created xsi:type="dcterms:W3CDTF">2019-12-05T04:51:27Z</dcterms:created>
  <dcterms:modified xsi:type="dcterms:W3CDTF">2020-01-31T05:16:55Z</dcterms:modified>
  <cp:category/>
</cp:coreProperties>
</file>