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H30決算統計\02 決算統計\07 経営比較分析\02 回答\"/>
    </mc:Choice>
  </mc:AlternateContent>
  <workbookProtection workbookAlgorithmName="SHA-512" workbookHashValue="FK8fnWut8BqJickNvzRoIJxbR8Jpz+/c4kxUFxYRoZPieT1c3+VhrGdWBRE2uvqAleVzdJcmCWgalvhQ+XHBCQ==" workbookSaltValue="n/obhW/tP6zHeY55E1Ptp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<sst xmlns="http://schemas.openxmlformats.org/spreadsheetml/2006/main" count="223" uniqueCount="111">
  <si>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</si>
  <si>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</si>
  <si>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</si>
  <si>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</si>
  <si>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</si>
  <si>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</si>
  <si>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</si>
  <si>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</si>
  <si>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</si>
  <si>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</si>
  <si>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</si>
  <si>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</si>
  <si>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</si>
  <si>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</si>
  <si>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</si>
  <si>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</si>
  <si>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</si>
  <si>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</si>
  <si>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</si>
  <si>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</si>
  <si>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</si>
  <si>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</si>
  <si>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</si>
  <si>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</si>
  <si>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</si>
  <si>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</si>
  <si>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</si>
  <si>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</si>
  <si>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</si>
  <si>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</si>
  <si>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</si>
  <si>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</si>
  <si>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</si>
  <si>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</si>
  <si>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</si>
  <si>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</si>
  <si>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</si>
  <si>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</si>
  <si>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</si>
  <si>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</si>
  <si>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</si>
  <si>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</si>
  <si>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</si>
  <si>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</si>
  <si>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</si>
  <si>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</si>
  <si>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</si>
  <si>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</si>
  <si>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</si>
  <si>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</si>
  <si>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</si>
  <si>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</si>
  <si>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</si>
  <si>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</si>
  <si>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</si>
  <si>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</si>
  <si>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</si>
  <si>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</si>
  <si>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</si>
  <si>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</si>
  <si>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</si>
  <si>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</si>
  <si>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</si>
  <si>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</si>
  <si>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</si>
  <si>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</si>
  <si>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</si>
  <si>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</si>
  <si>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</si>
  <si>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</si>
  <si>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</si>
  <si>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</si>
  <si>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</si>
  <si>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</si>
  <si>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</si>
  <si>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</si>
  <si>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</si>
  <si>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</si>
  <si>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</si>
  <si>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</si>
  <si>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</si>
  <si>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</si>
  <si>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</si>
  <si>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</si>
  <si>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</si>
  <si>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</si>
  <si>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</si>
  <si>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</si>
  <si>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</si>
  <si>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</si>
  <si>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</si>
  <si>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</si>
  <si>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</si>
  <si>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</si>
  <si>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</si>
  <si>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</si>
  <si>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</si>
  <si>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</si>
  <si>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</si>
  <si>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</si>
  <si>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</si>
  <si>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</si>
  <si>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</si>
  <si>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</si>
  <si>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</si>
  <si>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</si>
  <si>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</si>
  <si>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</si>
  <si>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</si>
  <si>
    <t>　農業集落排水事業については、整備が終了しており、水洗化率は高い。
　処理施設が点在しており、経営効率は特定環境保全公共下水道事業よりもさらに悪い。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③整備が終了しており、経費に占める償還元金の割合も減少してきているため、年々、改善傾向にある。
④類似団体と比べ処理施設数が多いこと等により、高水準となっているが、確実に減少している。
⑤使用料対象としている額に対し、１００％は賄えていない。
⑥資本費が高いこと（④）等により、高い水準にある。
⑦類似団体平均程度。処理区域内人口の減少等により年々減少傾向にある。
⑧整備が終了していることから、高い水準にある。</t>
    <rPh sb="170" eb="172">
      <t>セイビ</t>
    </rPh>
    <rPh sb="173" eb="175">
      <t>シュウリョウ</t>
    </rPh>
    <rPh sb="180" eb="182">
      <t>ケイヒ</t>
    </rPh>
    <rPh sb="183" eb="184">
      <t>シ</t>
    </rPh>
    <rPh sb="186" eb="188">
      <t>ショウカン</t>
    </rPh>
    <rPh sb="188" eb="190">
      <t>ガンキン</t>
    </rPh>
    <rPh sb="191" eb="193">
      <t>ワリアイ</t>
    </rPh>
    <rPh sb="194" eb="196">
      <t>ゲンショウ</t>
    </rPh>
    <rPh sb="205" eb="207">
      <t>ネンネン</t>
    </rPh>
    <rPh sb="208" eb="210">
      <t>カイゼン</t>
    </rPh>
    <rPh sb="210" eb="212">
      <t>ケイコウ</t>
    </rPh>
    <phoneticPr fontId="4"/>
  </si>
  <si>
    <t>　類似団体間での比較では、本格的な整備時期が平成一桁以降と遅い上に、償却年数の短い設備が多い処理場が多いことから、近年、老朽化の指標のうち、有形固定資産減価償却率が類似団体平均を上回っている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rPh sb="31" eb="32">
      <t>ウエ</t>
    </rPh>
    <rPh sb="34" eb="36">
      <t>ショウキャク</t>
    </rPh>
    <rPh sb="36" eb="38">
      <t>ネンスウ</t>
    </rPh>
    <rPh sb="39" eb="40">
      <t>ミジカ</t>
    </rPh>
    <rPh sb="41" eb="43">
      <t>セツビ</t>
    </rPh>
    <rPh sb="44" eb="45">
      <t>オオ</t>
    </rPh>
    <rPh sb="46" eb="49">
      <t>ショリジョウ</t>
    </rPh>
    <rPh sb="50" eb="51">
      <t>オオ</t>
    </rPh>
    <rPh sb="57" eb="59">
      <t>キンネン</t>
    </rPh>
    <rPh sb="70" eb="72">
      <t>ユウケイ</t>
    </rPh>
    <rPh sb="72" eb="74">
      <t>コテイ</t>
    </rPh>
    <rPh sb="74" eb="76">
      <t>シサン</t>
    </rPh>
    <rPh sb="76" eb="78">
      <t>ゲンカ</t>
    </rPh>
    <rPh sb="78" eb="80">
      <t>ショウキャク</t>
    </rPh>
    <rPh sb="80" eb="81">
      <t>リツ</t>
    </rPh>
    <rPh sb="82" eb="84">
      <t>ルイジ</t>
    </rPh>
    <rPh sb="84" eb="86">
      <t>ダンタイ</t>
    </rPh>
    <rPh sb="86" eb="88">
      <t>ヘイキン</t>
    </rPh>
    <rPh sb="89" eb="91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</si>
</sst>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D-4732-B34C-52B628B7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D-4732-B34C-52B628B7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53.35</c:v>
                </c:pt>
                <c:pt idx="1">
                  <c:v>53.08</c:v>
                </c:pt>
                <c:pt idx="2">
                  <c:v>53.24</c:v>
                </c:pt>
                <c:pt idx="3">
                  <c:v>51.43</c:v>
                </c:pt>
                <c:pt idx="4">
                  <c:v>50.77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B-43C4-9088-D23DE994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B-43C4-9088-D23DE994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92.51</c:v>
                </c:pt>
                <c:pt idx="1">
                  <c:v>92.89</c:v>
                </c:pt>
                <c:pt idx="2">
                  <c:v>93.18</c:v>
                </c:pt>
                <c:pt idx="3">
                  <c:v>93.41</c:v>
                </c:pt>
                <c:pt idx="4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3-4307-942C-39C24375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3-4307-942C-39C243751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100.06</c:v>
                </c:pt>
                <c:pt idx="1">
                  <c:v>99.84</c:v>
                </c:pt>
                <c:pt idx="2">
                  <c:v>99.99</c:v>
                </c:pt>
                <c:pt idx="3">
                  <c:v>100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9-42DB-90E7-8FD7803C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9-42DB-90E7-8FD7803C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16.97</c:v>
                </c:pt>
                <c:pt idx="1">
                  <c:v>19.86</c:v>
                </c:pt>
                <c:pt idx="2">
                  <c:v>22.74</c:v>
                </c:pt>
                <c:pt idx="3">
                  <c:v>25.54</c:v>
                </c:pt>
                <c:pt idx="4">
                  <c:v>27.88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6-4646-9AB8-28068118F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6-4646-9AB8-28068118F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D-4C10-BFC3-91D4AD76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D-4C10-BFC3-91D4AD76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F-44FE-B99F-E8A36FA8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F-44FE-B99F-E8A36FA8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17.34</c:v>
                </c:pt>
                <c:pt idx="1">
                  <c:v>18.66</c:v>
                </c:pt>
                <c:pt idx="2">
                  <c:v>25.99</c:v>
                </c:pt>
                <c:pt idx="3">
                  <c:v>26.98</c:v>
                </c:pt>
                <c:pt idx="4">
                  <c:v>24.26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B-424B-B0A1-2F8C5787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B-424B-B0A1-2F8C5787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2125.02</c:v>
                </c:pt>
                <c:pt idx="1">
                  <c:v>2090.5</c:v>
                </c:pt>
                <c:pt idx="2">
                  <c:v>2026.83</c:v>
                </c:pt>
                <c:pt idx="3">
                  <c:v>1962.02</c:v>
                </c:pt>
                <c:pt idx="4">
                  <c:v>1909.47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C85-9ED8-BB289886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5-4C85-9ED8-BB289886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33.28</c:v>
                </c:pt>
                <c:pt idx="1">
                  <c:v>32.42</c:v>
                </c:pt>
                <c:pt idx="2">
                  <c:v>31.88</c:v>
                </c:pt>
                <c:pt idx="3">
                  <c:v>30.83</c:v>
                </c:pt>
                <c:pt idx="4">
                  <c:v>30.11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7-467B-825C-97C24765B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7-467B-825C-97C24765B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475</c:v>
                </c:pt>
                <c:pt idx="1">
                  <c:v>481.58</c:v>
                </c:pt>
                <c:pt idx="2">
                  <c:v>490.85</c:v>
                </c:pt>
                <c:pt idx="3">
                  <c:v>508.63</c:v>
                </c:pt>
                <c:pt idx="4">
                  <c:v>522.53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F-42C9-8ADF-C4E3CFE39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F-42C9-8ADF-C4E3CFE39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topLeftCell="A28" zoomScale="80" zoomScaleNormal="100" zoomScaleSheetLayoutView="8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岡山県　岡山市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709241</v>
      </c>
      <c r="AM8" s="50"/>
      <c r="AN8" s="50"/>
      <c r="AO8" s="50"/>
      <c r="AP8" s="50"/>
      <c r="AQ8" s="50"/>
      <c r="AR8" s="50"/>
      <c r="AS8" s="50"/>
      <c r="AT8" s="45">
        <f>データ!T6</f>
        <v>789.95</v>
      </c>
      <c r="AU8" s="45"/>
      <c r="AV8" s="45"/>
      <c r="AW8" s="45"/>
      <c r="AX8" s="45"/>
      <c r="AY8" s="45"/>
      <c r="AZ8" s="45"/>
      <c r="BA8" s="45"/>
      <c r="BB8" s="45">
        <f>データ!U6</f>
        <v>897.83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38.19</v>
      </c>
      <c r="J10" s="45"/>
      <c r="K10" s="45"/>
      <c r="L10" s="45"/>
      <c r="M10" s="45"/>
      <c r="N10" s="45"/>
      <c r="O10" s="45"/>
      <c r="P10" s="45">
        <f>データ!P6</f>
        <v>1.03</v>
      </c>
      <c r="Q10" s="45"/>
      <c r="R10" s="45"/>
      <c r="S10" s="45"/>
      <c r="T10" s="45"/>
      <c r="U10" s="45"/>
      <c r="V10" s="45"/>
      <c r="W10" s="45">
        <f>データ!Q6</f>
        <v>97.2</v>
      </c>
      <c r="X10" s="45"/>
      <c r="Y10" s="45"/>
      <c r="Z10" s="45"/>
      <c r="AA10" s="45"/>
      <c r="AB10" s="45"/>
      <c r="AC10" s="45"/>
      <c r="AD10" s="50">
        <f>データ!R6</f>
        <v>2957</v>
      </c>
      <c r="AE10" s="50"/>
      <c r="AF10" s="50"/>
      <c r="AG10" s="50"/>
      <c r="AH10" s="50"/>
      <c r="AI10" s="50"/>
      <c r="AJ10" s="50"/>
      <c r="AK10" s="2"/>
      <c r="AL10" s="50">
        <f>データ!V6</f>
        <v>7321</v>
      </c>
      <c r="AM10" s="50"/>
      <c r="AN10" s="50"/>
      <c r="AO10" s="50"/>
      <c r="AP10" s="50"/>
      <c r="AQ10" s="50"/>
      <c r="AR10" s="50"/>
      <c r="AS10" s="50"/>
      <c r="AT10" s="45">
        <f>データ!W6</f>
        <v>2.34</v>
      </c>
      <c r="AU10" s="45"/>
      <c r="AV10" s="45"/>
      <c r="AW10" s="45"/>
      <c r="AX10" s="45"/>
      <c r="AY10" s="45"/>
      <c r="AZ10" s="45"/>
      <c r="BA10" s="45"/>
      <c r="BB10" s="45">
        <f>データ!X6</f>
        <v>3128.63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110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108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rz0cMfmL+OEPtEKB88xZ5N+O3yTbOPrtY3X5NcWPzkb8aZxTpsAYNGjWBm5XJDpTrnnsOIxb6QCa+G0e1qVy+w==" saltValue="qupWU3xE/2IG64LDrUz/j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38.19</v>
      </c>
      <c r="P6" s="34">
        <f t="shared" si="3"/>
        <v>1.03</v>
      </c>
      <c r="Q6" s="34">
        <f t="shared" si="3"/>
        <v>97.2</v>
      </c>
      <c r="R6" s="34">
        <f t="shared" si="3"/>
        <v>2957</v>
      </c>
      <c r="S6" s="34">
        <f t="shared" si="3"/>
        <v>709241</v>
      </c>
      <c r="T6" s="34">
        <f t="shared" si="3"/>
        <v>789.95</v>
      </c>
      <c r="U6" s="34">
        <f t="shared" si="3"/>
        <v>897.83</v>
      </c>
      <c r="V6" s="34">
        <f t="shared" si="3"/>
        <v>7321</v>
      </c>
      <c r="W6" s="34">
        <f t="shared" si="3"/>
        <v>2.34</v>
      </c>
      <c r="X6" s="34">
        <f t="shared" si="3"/>
        <v>3128.63</v>
      </c>
      <c r="Y6" s="35">
        <f>IF(Y7="",NA(),Y7)</f>
        <v>100.06</v>
      </c>
      <c r="Z6" s="35">
        <f t="shared" ref="Z6:AH6" si="4">IF(Z7="",NA(),Z7)</f>
        <v>99.84</v>
      </c>
      <c r="AA6" s="35">
        <f t="shared" si="4"/>
        <v>99.99</v>
      </c>
      <c r="AB6" s="35">
        <f t="shared" si="4"/>
        <v>100</v>
      </c>
      <c r="AC6" s="35">
        <f t="shared" si="4"/>
        <v>100.01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>
        <f>IF(AU7="",NA(),AU7)</f>
        <v>17.34</v>
      </c>
      <c r="AV6" s="35">
        <f t="shared" ref="AV6:BD6" si="6">IF(AV7="",NA(),AV7)</f>
        <v>18.66</v>
      </c>
      <c r="AW6" s="35">
        <f t="shared" si="6"/>
        <v>25.99</v>
      </c>
      <c r="AX6" s="35">
        <f t="shared" si="6"/>
        <v>26.98</v>
      </c>
      <c r="AY6" s="35">
        <f t="shared" si="6"/>
        <v>24.26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5">
        <f>IF(BF7="",NA(),BF7)</f>
        <v>2125.02</v>
      </c>
      <c r="BG6" s="35">
        <f t="shared" ref="BG6:BO6" si="7">IF(BG7="",NA(),BG7)</f>
        <v>2090.5</v>
      </c>
      <c r="BH6" s="35">
        <f t="shared" si="7"/>
        <v>2026.83</v>
      </c>
      <c r="BI6" s="35">
        <f t="shared" si="7"/>
        <v>1962.02</v>
      </c>
      <c r="BJ6" s="35">
        <f t="shared" si="7"/>
        <v>1909.47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33.28</v>
      </c>
      <c r="BR6" s="35">
        <f t="shared" ref="BR6:BZ6" si="8">IF(BR7="",NA(),BR7)</f>
        <v>32.42</v>
      </c>
      <c r="BS6" s="35">
        <f t="shared" si="8"/>
        <v>31.88</v>
      </c>
      <c r="BT6" s="35">
        <f t="shared" si="8"/>
        <v>30.83</v>
      </c>
      <c r="BU6" s="35">
        <f t="shared" si="8"/>
        <v>30.11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475</v>
      </c>
      <c r="CC6" s="35">
        <f t="shared" ref="CC6:CK6" si="9">IF(CC7="",NA(),CC7)</f>
        <v>481.58</v>
      </c>
      <c r="CD6" s="35">
        <f t="shared" si="9"/>
        <v>490.85</v>
      </c>
      <c r="CE6" s="35">
        <f t="shared" si="9"/>
        <v>508.63</v>
      </c>
      <c r="CF6" s="35">
        <f t="shared" si="9"/>
        <v>522.53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53.35</v>
      </c>
      <c r="CN6" s="35">
        <f t="shared" ref="CN6:CV6" si="10">IF(CN7="",NA(),CN7)</f>
        <v>53.08</v>
      </c>
      <c r="CO6" s="35">
        <f t="shared" si="10"/>
        <v>53.24</v>
      </c>
      <c r="CP6" s="35">
        <f t="shared" si="10"/>
        <v>51.43</v>
      </c>
      <c r="CQ6" s="35">
        <f t="shared" si="10"/>
        <v>50.77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92.51</v>
      </c>
      <c r="CY6" s="35">
        <f t="shared" ref="CY6:DG6" si="11">IF(CY7="",NA(),CY7)</f>
        <v>92.89</v>
      </c>
      <c r="CZ6" s="35">
        <f t="shared" si="11"/>
        <v>93.18</v>
      </c>
      <c r="DA6" s="35">
        <f t="shared" si="11"/>
        <v>93.41</v>
      </c>
      <c r="DB6" s="35">
        <f t="shared" si="11"/>
        <v>94.1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>
        <f>IF(DI7="",NA(),DI7)</f>
        <v>16.97</v>
      </c>
      <c r="DJ6" s="35">
        <f t="shared" ref="DJ6:DR6" si="12">IF(DJ7="",NA(),DJ7)</f>
        <v>19.86</v>
      </c>
      <c r="DK6" s="35">
        <f t="shared" si="12"/>
        <v>22.74</v>
      </c>
      <c r="DL6" s="35">
        <f t="shared" si="12"/>
        <v>25.54</v>
      </c>
      <c r="DM6" s="35">
        <f t="shared" si="12"/>
        <v>27.88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331007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38.19</v>
      </c>
      <c r="P7" s="38">
        <v>1.03</v>
      </c>
      <c r="Q7" s="38">
        <v>97.2</v>
      </c>
      <c r="R7" s="38">
        <v>2957</v>
      </c>
      <c r="S7" s="38">
        <v>709241</v>
      </c>
      <c r="T7" s="38">
        <v>789.95</v>
      </c>
      <c r="U7" s="38">
        <v>897.83</v>
      </c>
      <c r="V7" s="38">
        <v>7321</v>
      </c>
      <c r="W7" s="38">
        <v>2.34</v>
      </c>
      <c r="X7" s="38">
        <v>3128.63</v>
      </c>
      <c r="Y7" s="38">
        <v>100.06</v>
      </c>
      <c r="Z7" s="38">
        <v>99.84</v>
      </c>
      <c r="AA7" s="38">
        <v>99.99</v>
      </c>
      <c r="AB7" s="38">
        <v>100</v>
      </c>
      <c r="AC7" s="38">
        <v>100.01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101.77</v>
      </c>
      <c r="AI7" s="38">
        <v>101.6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227.4</v>
      </c>
      <c r="AT7" s="38">
        <v>195.44</v>
      </c>
      <c r="AU7" s="38">
        <v>17.34</v>
      </c>
      <c r="AV7" s="38">
        <v>18.66</v>
      </c>
      <c r="AW7" s="38">
        <v>25.99</v>
      </c>
      <c r="AX7" s="38">
        <v>26.98</v>
      </c>
      <c r="AY7" s="38">
        <v>24.26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>
        <v>2125.02</v>
      </c>
      <c r="BG7" s="38">
        <v>2090.5</v>
      </c>
      <c r="BH7" s="38">
        <v>2026.83</v>
      </c>
      <c r="BI7" s="38">
        <v>1962.02</v>
      </c>
      <c r="BJ7" s="38">
        <v>1909.47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33.28</v>
      </c>
      <c r="BR7" s="38">
        <v>32.42</v>
      </c>
      <c r="BS7" s="38">
        <v>31.88</v>
      </c>
      <c r="BT7" s="38">
        <v>30.83</v>
      </c>
      <c r="BU7" s="38">
        <v>30.11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475</v>
      </c>
      <c r="CC7" s="38">
        <v>481.58</v>
      </c>
      <c r="CD7" s="38">
        <v>490.85</v>
      </c>
      <c r="CE7" s="38">
        <v>508.63</v>
      </c>
      <c r="CF7" s="38">
        <v>522.53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53.35</v>
      </c>
      <c r="CN7" s="38">
        <v>53.08</v>
      </c>
      <c r="CO7" s="38">
        <v>53.24</v>
      </c>
      <c r="CP7" s="38">
        <v>51.43</v>
      </c>
      <c r="CQ7" s="38">
        <v>50.77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92.51</v>
      </c>
      <c r="CY7" s="38">
        <v>92.89</v>
      </c>
      <c r="CZ7" s="38">
        <v>93.18</v>
      </c>
      <c r="DA7" s="38">
        <v>93.41</v>
      </c>
      <c r="DB7" s="38">
        <v>94.1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>
        <v>16.97</v>
      </c>
      <c r="DJ7" s="38">
        <v>19.86</v>
      </c>
      <c r="DK7" s="38">
        <v>22.74</v>
      </c>
      <c r="DL7" s="38">
        <v>25.54</v>
      </c>
      <c r="DM7" s="38">
        <v>27.88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24.13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はらの　みきや</cp:lastModifiedBy>
  <cp:lastPrinted>2020-01-31T05:39:54Z</cp:lastPrinted>
  <dcterms:created xsi:type="dcterms:W3CDTF">2019-12-05T04:54:58Z</dcterms:created>
  <dcterms:modified xsi:type="dcterms:W3CDTF">2020-01-31T05:42:12Z</dcterms:modified>
  <cp:category/>
</cp:coreProperties>
</file>