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H31（H30決算分）\02 提出用\"/>
    </mc:Choice>
  </mc:AlternateContent>
  <workbookProtection workbookAlgorithmName="SHA-512" workbookHashValue="XdOe0RrjWmd9TFYWTELklMryASAIu8xlacZR0wNG/Nr88w8IA2cWZpg4dSpGpvXv7ygor3SAkUDWn+/ESVuTOg==" workbookSaltValue="4Y8+Vk8RE5fbAdYPsa0VVg==" workbookSpinCount="100000" lockStructure="1"/>
  <bookViews>
    <workbookView xWindow="465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<sst xmlns="http://schemas.openxmlformats.org/spreadsheetml/2006/main" count="223" uniqueCount="111">
  <si>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</si>
  <si>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</si>
  <si>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</si>
  <si>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</si>
  <si>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</si>
  <si>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</si>
  <si>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</si>
  <si>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</si>
  <si>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</si>
  <si>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</si>
  <si>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</si>
  <si>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</si>
  <si>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</si>
  <si>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</si>
  <si>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</si>
  <si>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</si>
  <si>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</si>
  <si>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</si>
  <si>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</si>
  <si>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</si>
  <si>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</si>
  <si>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</si>
  <si>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</si>
  <si>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</si>
  <si>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</si>
  <si>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</si>
  <si>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</si>
  <si>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</si>
  <si>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</si>
  <si>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</si>
  <si>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</si>
  <si>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</si>
  <si>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</si>
  <si>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</si>
  <si>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</si>
  <si>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</si>
  <si>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</si>
  <si>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</si>
  <si>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</si>
  <si>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</si>
  <si>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</si>
  <si>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</si>
  <si>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</si>
  <si>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</si>
  <si>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</si>
  <si>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</si>
  <si>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</si>
  <si>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</si>
  <si>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</si>
  <si>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</si>
  <si>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</si>
  <si>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</si>
  <si>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</si>
  <si>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</si>
  <si>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</si>
  <si>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</si>
  <si>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</si>
  <si>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</si>
  <si>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</si>
  <si>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</si>
  <si>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</si>
  <si>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</si>
  <si>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</si>
  <si>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</si>
  <si>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</si>
  <si>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</si>
  <si>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</si>
  <si>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</si>
  <si>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</si>
  <si>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</si>
  <si>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</si>
  <si>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</si>
  <si>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</si>
  <si>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</si>
  <si>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</si>
  <si>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</si>
  <si>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</si>
  <si>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</si>
  <si>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</si>
  <si>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</si>
  <si>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</si>
  <si>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</si>
  <si>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</si>
  <si>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</si>
  <si>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</si>
  <si>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</si>
  <si>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</si>
  <si>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</si>
  <si>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</si>
  <si>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</si>
  <si>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</si>
  <si>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</si>
  <si>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</si>
  <si>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</si>
  <si>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</si>
  <si>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</si>
  <si>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</si>
  <si>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</si>
  <si>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</si>
  <si>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</si>
  <si>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</si>
  <si>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</si>
  <si>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</si>
  <si>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</si>
  <si>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</si>
  <si>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</si>
  <si>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</si>
  <si>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</si>
  <si>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100％を超えており、収支は黒字で推移しています。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phoneticPr fontId="4"/>
  </si>
  <si>
    <t>①有形固定資産減価償却率
　類似団体の平均値を下回っていますが、有形固定資産の帳簿価格に対する減価償却累計額は毎年増加しています。
②管渠老朽化率
　類似団体の平均値を下回っており、耐用年数を経過した管渠は比較的少ない状況です。
③管渠改善率
　類似団体の平均値を下回っています。</t>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</si>
  <si>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施設や管渠の老朽化の状況は類似団体の平均値を下回っていますが、管渠改善率は平均値を下回っており、今後の老朽化の進行により、改築等の費用が増加することが見込まれます。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こうしたことから、中期経営プラン（令和2年度～令和5年度）に掲げた老朽化対策等に重点を置いた事業計画とその裏付けとなる経営計画を着実に実行し健全で効率的な運営に努めていきます。</t>
    <rPh sb="281" eb="283">
      <t>レイワ</t>
    </rPh>
    <rPh sb="287" eb="28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</si>
</sst>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0.16</c:v>
                </c:pt>
                <c:pt idx="1">
                  <c:v>0.15</c:v>
                </c:pt>
                <c:pt idx="2">
                  <c:v>0.09</c:v>
                </c:pt>
                <c:pt idx="3">
                  <c:v>0.24</c:v>
                </c:pt>
                <c:pt idx="4">
                  <c:v>0.36</c:v>
                </c:pt>
              </c:numCache>
            </c:numRef>
          </c:val>
          <c:extLst>
            <c:ext xmlns:c16="http://schemas.microsoft.com/office/drawing/2014/chart" uri="{C3380CC4-5D6E-409C-BE32-E72D297353CC}">
              <c16:uniqueId val="{00000000-7986-4CD3-80F4-A271A43180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7986-4CD3-80F4-A271A43180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66.180000000000007</c:v>
                </c:pt>
                <c:pt idx="1">
                  <c:v>63.56</c:v>
                </c:pt>
                <c:pt idx="2">
                  <c:v>64.989999999999995</c:v>
                </c:pt>
                <c:pt idx="3">
                  <c:v>64.040000000000006</c:v>
                </c:pt>
                <c:pt idx="4">
                  <c:v>63.89</c:v>
                </c:pt>
              </c:numCache>
            </c:numRef>
          </c:val>
          <c:extLst>
            <c:ext xmlns:c16="http://schemas.microsoft.com/office/drawing/2014/chart" uri="{C3380CC4-5D6E-409C-BE32-E72D297353CC}">
              <c16:uniqueId val="{00000000-71DA-4C95-AD48-1FC865E7D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71DA-4C95-AD48-1FC865E7D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96.87</c:v>
                </c:pt>
                <c:pt idx="1">
                  <c:v>97.04</c:v>
                </c:pt>
                <c:pt idx="2">
                  <c:v>97.3</c:v>
                </c:pt>
                <c:pt idx="3">
                  <c:v>97.52</c:v>
                </c:pt>
                <c:pt idx="4">
                  <c:v>97.75</c:v>
                </c:pt>
              </c:numCache>
            </c:numRef>
          </c:val>
          <c:extLst>
            <c:ext xmlns:c16="http://schemas.microsoft.com/office/drawing/2014/chart" uri="{C3380CC4-5D6E-409C-BE32-E72D297353CC}">
              <c16:uniqueId val="{00000000-0541-4E6B-B37B-00786CC41C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0541-4E6B-B37B-00786CC41C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101.04</c:v>
                </c:pt>
                <c:pt idx="1">
                  <c:v>102.53</c:v>
                </c:pt>
                <c:pt idx="2">
                  <c:v>103.23</c:v>
                </c:pt>
                <c:pt idx="3">
                  <c:v>104.15</c:v>
                </c:pt>
                <c:pt idx="4">
                  <c:v>103.25</c:v>
                </c:pt>
              </c:numCache>
            </c:numRef>
          </c:val>
          <c:extLst>
            <c:ext xmlns:c16="http://schemas.microsoft.com/office/drawing/2014/chart" uri="{C3380CC4-5D6E-409C-BE32-E72D297353CC}">
              <c16:uniqueId val="{00000000-BCB2-4EBD-8F37-B14CBCFF7E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BCB2-4EBD-8F37-B14CBCFF7E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37.950000000000003</c:v>
                </c:pt>
                <c:pt idx="1">
                  <c:v>39.340000000000003</c:v>
                </c:pt>
                <c:pt idx="2">
                  <c:v>40.71</c:v>
                </c:pt>
                <c:pt idx="3">
                  <c:v>42.08</c:v>
                </c:pt>
                <c:pt idx="4">
                  <c:v>43.31</c:v>
                </c:pt>
              </c:numCache>
            </c:numRef>
          </c:val>
          <c:extLst>
            <c:ext xmlns:c16="http://schemas.microsoft.com/office/drawing/2014/chart" uri="{C3380CC4-5D6E-409C-BE32-E72D297353CC}">
              <c16:uniqueId val="{00000000-5CDE-42D7-BB1D-3FD070E4DA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5CDE-42D7-BB1D-3FD070E4DA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5.01</c:v>
                </c:pt>
                <c:pt idx="1">
                  <c:v>5.43</c:v>
                </c:pt>
                <c:pt idx="2">
                  <c:v>5.87</c:v>
                </c:pt>
                <c:pt idx="3">
                  <c:v>6.37</c:v>
                </c:pt>
                <c:pt idx="4">
                  <c:v>6.83</c:v>
                </c:pt>
              </c:numCache>
            </c:numRef>
          </c:val>
          <c:extLst>
            <c:ext xmlns:c16="http://schemas.microsoft.com/office/drawing/2014/chart" uri="{C3380CC4-5D6E-409C-BE32-E72D297353CC}">
              <c16:uniqueId val="{00000000-E4B1-4A9A-A8A5-300ED9D2FB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E4B1-4A9A-A8A5-300ED9D2FB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33-403B-8295-58E69C5F5B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2D33-403B-8295-58E69C5F5B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23.13</c:v>
                </c:pt>
                <c:pt idx="1">
                  <c:v>22.15</c:v>
                </c:pt>
                <c:pt idx="2">
                  <c:v>24.06</c:v>
                </c:pt>
                <c:pt idx="3">
                  <c:v>28.23</c:v>
                </c:pt>
                <c:pt idx="4">
                  <c:v>30.19</c:v>
                </c:pt>
              </c:numCache>
            </c:numRef>
          </c:val>
          <c:extLst>
            <c:ext xmlns:c16="http://schemas.microsoft.com/office/drawing/2014/chart" uri="{C3380CC4-5D6E-409C-BE32-E72D297353CC}">
              <c16:uniqueId val="{00000000-7FC3-4721-AC19-A66C87A4AE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7FC3-4721-AC19-A66C87A4AE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1211.17</c:v>
                </c:pt>
                <c:pt idx="1">
                  <c:v>1171.05</c:v>
                </c:pt>
                <c:pt idx="2">
                  <c:v>1140.4100000000001</c:v>
                </c:pt>
                <c:pt idx="3">
                  <c:v>1219.72</c:v>
                </c:pt>
                <c:pt idx="4">
                  <c:v>1031.53</c:v>
                </c:pt>
              </c:numCache>
            </c:numRef>
          </c:val>
          <c:extLst>
            <c:ext xmlns:c16="http://schemas.microsoft.com/office/drawing/2014/chart" uri="{C3380CC4-5D6E-409C-BE32-E72D297353CC}">
              <c16:uniqueId val="{00000000-EF9D-48CE-888C-38CC9BB574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EF9D-48CE-888C-38CC9BB574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126.52</c:v>
                </c:pt>
                <c:pt idx="1">
                  <c:v>105.76</c:v>
                </c:pt>
                <c:pt idx="2">
                  <c:v>106.58</c:v>
                </c:pt>
                <c:pt idx="3">
                  <c:v>109.35</c:v>
                </c:pt>
                <c:pt idx="4">
                  <c:v>108.7</c:v>
                </c:pt>
              </c:numCache>
            </c:numRef>
          </c:val>
          <c:extLst>
            <c:ext xmlns:c16="http://schemas.microsoft.com/office/drawing/2014/chart" uri="{C3380CC4-5D6E-409C-BE32-E72D297353CC}">
              <c16:uniqueId val="{00000000-F9E1-49CF-B100-085A005833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F9E1-49CF-B100-085A005833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134.21</c:v>
                </c:pt>
                <c:pt idx="1">
                  <c:v>159.74</c:v>
                </c:pt>
                <c:pt idx="2">
                  <c:v>158.31</c:v>
                </c:pt>
                <c:pt idx="3">
                  <c:v>153.88999999999999</c:v>
                </c:pt>
                <c:pt idx="4">
                  <c:v>154.54</c:v>
                </c:pt>
              </c:numCache>
            </c:numRef>
          </c:val>
          <c:extLst>
            <c:ext xmlns:c16="http://schemas.microsoft.com/office/drawing/2014/chart" uri="{C3380CC4-5D6E-409C-BE32-E72D297353CC}">
              <c16:uniqueId val="{00000000-0D17-4275-850A-C2618EE2E9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0D17-4275-850A-C2618EE2E9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広島県　広島市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政令市等</v>
      </c>
      <c r="X8" s="77"/>
      <c r="Y8" s="77"/>
      <c r="Z8" s="77"/>
      <c r="AA8" s="77"/>
      <c r="AB8" s="77"/>
      <c r="AC8" s="77"/>
      <c r="AD8" s="78" t="str">
        <f>データ!$M$6</f>
        <v>非設置</v>
      </c>
      <c r="AE8" s="78"/>
      <c r="AF8" s="78"/>
      <c r="AG8" s="78"/>
      <c r="AH8" s="78"/>
      <c r="AI8" s="78"/>
      <c r="AJ8" s="78"/>
      <c r="AK8" s="3"/>
      <c r="AL8" s="74">
        <f>データ!S6</f>
        <v>1196138</v>
      </c>
      <c r="AM8" s="74"/>
      <c r="AN8" s="74"/>
      <c r="AO8" s="74"/>
      <c r="AP8" s="74"/>
      <c r="AQ8" s="74"/>
      <c r="AR8" s="74"/>
      <c r="AS8" s="74"/>
      <c r="AT8" s="73">
        <f>データ!T6</f>
        <v>906.68</v>
      </c>
      <c r="AU8" s="73"/>
      <c r="AV8" s="73"/>
      <c r="AW8" s="73"/>
      <c r="AX8" s="73"/>
      <c r="AY8" s="73"/>
      <c r="AZ8" s="73"/>
      <c r="BA8" s="73"/>
      <c r="BB8" s="73">
        <f>データ!U6</f>
        <v>1319.25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46.94</v>
      </c>
      <c r="J10" s="73"/>
      <c r="K10" s="73"/>
      <c r="L10" s="73"/>
      <c r="M10" s="73"/>
      <c r="N10" s="73"/>
      <c r="O10" s="73"/>
      <c r="P10" s="73">
        <f>データ!P6</f>
        <v>94.5</v>
      </c>
      <c r="Q10" s="73"/>
      <c r="R10" s="73"/>
      <c r="S10" s="73"/>
      <c r="T10" s="73"/>
      <c r="U10" s="73"/>
      <c r="V10" s="73"/>
      <c r="W10" s="73">
        <f>データ!Q6</f>
        <v>83.9</v>
      </c>
      <c r="X10" s="73"/>
      <c r="Y10" s="73"/>
      <c r="Z10" s="73"/>
      <c r="AA10" s="73"/>
      <c r="AB10" s="73"/>
      <c r="AC10" s="73"/>
      <c r="AD10" s="74">
        <f>データ!R6</f>
        <v>2219</v>
      </c>
      <c r="AE10" s="74"/>
      <c r="AF10" s="74"/>
      <c r="AG10" s="74"/>
      <c r="AH10" s="74"/>
      <c r="AI10" s="74"/>
      <c r="AJ10" s="74"/>
      <c r="AK10" s="2"/>
      <c r="AL10" s="74">
        <f>データ!V6</f>
        <v>1128820</v>
      </c>
      <c r="AM10" s="74"/>
      <c r="AN10" s="74"/>
      <c r="AO10" s="74"/>
      <c r="AP10" s="74"/>
      <c r="AQ10" s="74"/>
      <c r="AR10" s="74"/>
      <c r="AS10" s="74"/>
      <c r="AT10" s="73">
        <f>データ!W6</f>
        <v>140.74</v>
      </c>
      <c r="AU10" s="73"/>
      <c r="AV10" s="73"/>
      <c r="AW10" s="73"/>
      <c r="AX10" s="73"/>
      <c r="AY10" s="73"/>
      <c r="AZ10" s="73"/>
      <c r="BA10" s="73"/>
      <c r="BB10" s="73">
        <f>データ!X6</f>
        <v>8020.61</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lKuSFH3eGYZvE9IEQIAf4nvp1M7sy/jGxcpQdkjjvRkC+vFzjr2Kh++Eew51pGWHN03oVnh+z3TF/xhx0KEQ==" saltValue="ZD0hOcmdjRfMrPX//etS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341002</v>
      </c>
      <c r="D6" s="33">
        <f t="shared" si="3"/>
        <v>46</v>
      </c>
      <c r="E6" s="33">
        <f t="shared" si="3"/>
        <v>17</v>
      </c>
      <c r="F6" s="33">
        <f t="shared" si="3"/>
        <v>1</v>
      </c>
      <c r="G6" s="33">
        <f t="shared" si="3"/>
        <v>0</v>
      </c>
      <c r="H6" s="33" t="str">
        <f t="shared" si="3"/>
        <v>広島県　広島市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46.94</v>
      </c>
      <c r="P6" s="34">
        <f t="shared" si="3"/>
        <v>94.5</v>
      </c>
      <c r="Q6" s="34">
        <f t="shared" si="3"/>
        <v>83.9</v>
      </c>
      <c r="R6" s="34">
        <f t="shared" si="3"/>
        <v>2219</v>
      </c>
      <c r="S6" s="34">
        <f t="shared" si="3"/>
        <v>1196138</v>
      </c>
      <c r="T6" s="34">
        <f t="shared" si="3"/>
        <v>906.68</v>
      </c>
      <c r="U6" s="34">
        <f t="shared" si="3"/>
        <v>1319.25</v>
      </c>
      <c r="V6" s="34">
        <f t="shared" si="3"/>
        <v>1128820</v>
      </c>
      <c r="W6" s="34">
        <f t="shared" si="3"/>
        <v>140.74</v>
      </c>
      <c r="X6" s="34">
        <f t="shared" si="3"/>
        <v>8020.61</v>
      </c>
      <c r="Y6" s="35">
        <f>IF(Y7="",NA(),Y7)</f>
        <v>101.04</v>
      </c>
      <c r="Z6" s="35">
        <f t="shared" ref="Z6:AH6" si="4">IF(Z7="",NA(),Z7)</f>
        <v>102.53</v>
      </c>
      <c r="AA6" s="35">
        <f t="shared" si="4"/>
        <v>103.23</v>
      </c>
      <c r="AB6" s="35">
        <f t="shared" si="4"/>
        <v>104.15</v>
      </c>
      <c r="AC6" s="35">
        <f t="shared" si="4"/>
        <v>103.25</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23.13</v>
      </c>
      <c r="AV6" s="35">
        <f t="shared" ref="AV6:BD6" si="6">IF(AV7="",NA(),AV7)</f>
        <v>22.15</v>
      </c>
      <c r="AW6" s="35">
        <f t="shared" si="6"/>
        <v>24.06</v>
      </c>
      <c r="AX6" s="35">
        <f t="shared" si="6"/>
        <v>28.23</v>
      </c>
      <c r="AY6" s="35">
        <f t="shared" si="6"/>
        <v>30.19</v>
      </c>
      <c r="AZ6" s="35">
        <f t="shared" si="6"/>
        <v>55.68</v>
      </c>
      <c r="BA6" s="35">
        <f t="shared" si="6"/>
        <v>56.18</v>
      </c>
      <c r="BB6" s="35">
        <f t="shared" si="6"/>
        <v>59.45</v>
      </c>
      <c r="BC6" s="35">
        <f t="shared" si="6"/>
        <v>64.94</v>
      </c>
      <c r="BD6" s="35">
        <f t="shared" si="6"/>
        <v>70.08</v>
      </c>
      <c r="BE6" s="34" t="str">
        <f>IF(BE7="","",IF(BE7="-","【-】","【"&amp;SUBSTITUTE(TEXT(BE7,"#,##0.00"),"-","△")&amp;"】"))</f>
        <v>【69.49】</v>
      </c>
      <c r="BF6" s="35">
        <f>IF(BF7="",NA(),BF7)</f>
        <v>1211.17</v>
      </c>
      <c r="BG6" s="35">
        <f t="shared" ref="BG6:BO6" si="7">IF(BG7="",NA(),BG7)</f>
        <v>1171.05</v>
      </c>
      <c r="BH6" s="35">
        <f t="shared" si="7"/>
        <v>1140.4100000000001</v>
      </c>
      <c r="BI6" s="35">
        <f t="shared" si="7"/>
        <v>1219.72</v>
      </c>
      <c r="BJ6" s="35">
        <f t="shared" si="7"/>
        <v>1031.53</v>
      </c>
      <c r="BK6" s="35">
        <f t="shared" si="7"/>
        <v>627.59</v>
      </c>
      <c r="BL6" s="35">
        <f t="shared" si="7"/>
        <v>594.09</v>
      </c>
      <c r="BM6" s="35">
        <f t="shared" si="7"/>
        <v>576.02</v>
      </c>
      <c r="BN6" s="35">
        <f t="shared" si="7"/>
        <v>549.48</v>
      </c>
      <c r="BO6" s="35">
        <f t="shared" si="7"/>
        <v>537.13</v>
      </c>
      <c r="BP6" s="34" t="str">
        <f>IF(BP7="","",IF(BP7="-","【-】","【"&amp;SUBSTITUTE(TEXT(BP7,"#,##0.00"),"-","△")&amp;"】"))</f>
        <v>【682.78】</v>
      </c>
      <c r="BQ6" s="35">
        <f>IF(BQ7="",NA(),BQ7)</f>
        <v>126.52</v>
      </c>
      <c r="BR6" s="35">
        <f t="shared" ref="BR6:BZ6" si="8">IF(BR7="",NA(),BR7)</f>
        <v>105.76</v>
      </c>
      <c r="BS6" s="35">
        <f t="shared" si="8"/>
        <v>106.58</v>
      </c>
      <c r="BT6" s="35">
        <f t="shared" si="8"/>
        <v>109.35</v>
      </c>
      <c r="BU6" s="35">
        <f t="shared" si="8"/>
        <v>108.7</v>
      </c>
      <c r="BV6" s="35">
        <f t="shared" si="8"/>
        <v>113.93</v>
      </c>
      <c r="BW6" s="35">
        <f t="shared" si="8"/>
        <v>114.03</v>
      </c>
      <c r="BX6" s="35">
        <f t="shared" si="8"/>
        <v>113.34</v>
      </c>
      <c r="BY6" s="35">
        <f t="shared" si="8"/>
        <v>113.83</v>
      </c>
      <c r="BZ6" s="35">
        <f t="shared" si="8"/>
        <v>112.43</v>
      </c>
      <c r="CA6" s="34" t="str">
        <f>IF(CA7="","",IF(CA7="-","【-】","【"&amp;SUBSTITUTE(TEXT(CA7,"#,##0.00"),"-","△")&amp;"】"))</f>
        <v>【100.91】</v>
      </c>
      <c r="CB6" s="35">
        <f>IF(CB7="",NA(),CB7)</f>
        <v>134.21</v>
      </c>
      <c r="CC6" s="35">
        <f t="shared" ref="CC6:CK6" si="9">IF(CC7="",NA(),CC7)</f>
        <v>159.74</v>
      </c>
      <c r="CD6" s="35">
        <f t="shared" si="9"/>
        <v>158.31</v>
      </c>
      <c r="CE6" s="35">
        <f t="shared" si="9"/>
        <v>153.88999999999999</v>
      </c>
      <c r="CF6" s="35">
        <f t="shared" si="9"/>
        <v>154.54</v>
      </c>
      <c r="CG6" s="35">
        <f t="shared" si="9"/>
        <v>116.77</v>
      </c>
      <c r="CH6" s="35">
        <f t="shared" si="9"/>
        <v>116.93</v>
      </c>
      <c r="CI6" s="35">
        <f t="shared" si="9"/>
        <v>117.4</v>
      </c>
      <c r="CJ6" s="35">
        <f t="shared" si="9"/>
        <v>116.87</v>
      </c>
      <c r="CK6" s="35">
        <f t="shared" si="9"/>
        <v>118.55</v>
      </c>
      <c r="CL6" s="34" t="str">
        <f>IF(CL7="","",IF(CL7="-","【-】","【"&amp;SUBSTITUTE(TEXT(CL7,"#,##0.00"),"-","△")&amp;"】"))</f>
        <v>【136.86】</v>
      </c>
      <c r="CM6" s="35">
        <f>IF(CM7="",NA(),CM7)</f>
        <v>66.180000000000007</v>
      </c>
      <c r="CN6" s="35">
        <f t="shared" ref="CN6:CV6" si="10">IF(CN7="",NA(),CN7)</f>
        <v>63.56</v>
      </c>
      <c r="CO6" s="35">
        <f t="shared" si="10"/>
        <v>64.989999999999995</v>
      </c>
      <c r="CP6" s="35">
        <f t="shared" si="10"/>
        <v>64.040000000000006</v>
      </c>
      <c r="CQ6" s="35">
        <f t="shared" si="10"/>
        <v>63.89</v>
      </c>
      <c r="CR6" s="35">
        <f t="shared" si="10"/>
        <v>59.58</v>
      </c>
      <c r="CS6" s="35">
        <f t="shared" si="10"/>
        <v>58.79</v>
      </c>
      <c r="CT6" s="35">
        <f t="shared" si="10"/>
        <v>59.16</v>
      </c>
      <c r="CU6" s="35">
        <f t="shared" si="10"/>
        <v>59.44</v>
      </c>
      <c r="CV6" s="35">
        <f t="shared" si="10"/>
        <v>57.38</v>
      </c>
      <c r="CW6" s="34" t="str">
        <f>IF(CW7="","",IF(CW7="-","【-】","【"&amp;SUBSTITUTE(TEXT(CW7,"#,##0.00"),"-","△")&amp;"】"))</f>
        <v>【58.98】</v>
      </c>
      <c r="CX6" s="35">
        <f>IF(CX7="",NA(),CX7)</f>
        <v>96.87</v>
      </c>
      <c r="CY6" s="35">
        <f t="shared" ref="CY6:DG6" si="11">IF(CY7="",NA(),CY7)</f>
        <v>97.04</v>
      </c>
      <c r="CZ6" s="35">
        <f t="shared" si="11"/>
        <v>97.3</v>
      </c>
      <c r="DA6" s="35">
        <f t="shared" si="11"/>
        <v>97.52</v>
      </c>
      <c r="DB6" s="35">
        <f t="shared" si="11"/>
        <v>97.75</v>
      </c>
      <c r="DC6" s="35">
        <f t="shared" si="11"/>
        <v>98.71</v>
      </c>
      <c r="DD6" s="35">
        <f t="shared" si="11"/>
        <v>98.76</v>
      </c>
      <c r="DE6" s="35">
        <f t="shared" si="11"/>
        <v>98.86</v>
      </c>
      <c r="DF6" s="35">
        <f t="shared" si="11"/>
        <v>98.9</v>
      </c>
      <c r="DG6" s="35">
        <f t="shared" si="11"/>
        <v>98.98</v>
      </c>
      <c r="DH6" s="34" t="str">
        <f>IF(DH7="","",IF(DH7="-","【-】","【"&amp;SUBSTITUTE(TEXT(DH7,"#,##0.00"),"-","△")&amp;"】"))</f>
        <v>【95.20】</v>
      </c>
      <c r="DI6" s="35">
        <f>IF(DI7="",NA(),DI7)</f>
        <v>37.950000000000003</v>
      </c>
      <c r="DJ6" s="35">
        <f t="shared" ref="DJ6:DR6" si="12">IF(DJ7="",NA(),DJ7)</f>
        <v>39.340000000000003</v>
      </c>
      <c r="DK6" s="35">
        <f t="shared" si="12"/>
        <v>40.71</v>
      </c>
      <c r="DL6" s="35">
        <f t="shared" si="12"/>
        <v>42.08</v>
      </c>
      <c r="DM6" s="35">
        <f t="shared" si="12"/>
        <v>43.31</v>
      </c>
      <c r="DN6" s="35">
        <f t="shared" si="12"/>
        <v>42</v>
      </c>
      <c r="DO6" s="35">
        <f t="shared" si="12"/>
        <v>43.2</v>
      </c>
      <c r="DP6" s="35">
        <f t="shared" si="12"/>
        <v>44.55</v>
      </c>
      <c r="DQ6" s="35">
        <f t="shared" si="12"/>
        <v>45.79</v>
      </c>
      <c r="DR6" s="35">
        <f t="shared" si="12"/>
        <v>47.06</v>
      </c>
      <c r="DS6" s="34" t="str">
        <f>IF(DS7="","",IF(DS7="-","【-】","【"&amp;SUBSTITUTE(TEXT(DS7,"#,##0.00"),"-","△")&amp;"】"))</f>
        <v>【38.60】</v>
      </c>
      <c r="DT6" s="35">
        <f>IF(DT7="",NA(),DT7)</f>
        <v>5.01</v>
      </c>
      <c r="DU6" s="35">
        <f t="shared" ref="DU6:EC6" si="13">IF(DU7="",NA(),DU7)</f>
        <v>5.43</v>
      </c>
      <c r="DV6" s="35">
        <f t="shared" si="13"/>
        <v>5.87</v>
      </c>
      <c r="DW6" s="35">
        <f t="shared" si="13"/>
        <v>6.37</v>
      </c>
      <c r="DX6" s="35">
        <f t="shared" si="13"/>
        <v>6.83</v>
      </c>
      <c r="DY6" s="35">
        <f t="shared" si="13"/>
        <v>6.95</v>
      </c>
      <c r="DZ6" s="35">
        <f t="shared" si="13"/>
        <v>7.39</v>
      </c>
      <c r="EA6" s="35">
        <f t="shared" si="13"/>
        <v>8.25</v>
      </c>
      <c r="EB6" s="35">
        <f t="shared" si="13"/>
        <v>9</v>
      </c>
      <c r="EC6" s="35">
        <f t="shared" si="13"/>
        <v>9.6300000000000008</v>
      </c>
      <c r="ED6" s="34" t="str">
        <f>IF(ED7="","",IF(ED7="-","【-】","【"&amp;SUBSTITUTE(TEXT(ED7,"#,##0.00"),"-","△")&amp;"】"))</f>
        <v>【5.64】</v>
      </c>
      <c r="EE6" s="35">
        <f>IF(EE7="",NA(),EE7)</f>
        <v>0.16</v>
      </c>
      <c r="EF6" s="35">
        <f t="shared" ref="EF6:EN6" si="14">IF(EF7="",NA(),EF7)</f>
        <v>0.15</v>
      </c>
      <c r="EG6" s="35">
        <f t="shared" si="14"/>
        <v>0.09</v>
      </c>
      <c r="EH6" s="35">
        <f t="shared" si="14"/>
        <v>0.24</v>
      </c>
      <c r="EI6" s="35">
        <f t="shared" si="14"/>
        <v>0.36</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341002</v>
      </c>
      <c r="D7" s="37">
        <v>46</v>
      </c>
      <c r="E7" s="37">
        <v>17</v>
      </c>
      <c r="F7" s="37">
        <v>1</v>
      </c>
      <c r="G7" s="37">
        <v>0</v>
      </c>
      <c r="H7" s="37" t="s">
        <v>96</v>
      </c>
      <c r="I7" s="37" t="s">
        <v>97</v>
      </c>
      <c r="J7" s="37" t="s">
        <v>98</v>
      </c>
      <c r="K7" s="37" t="s">
        <v>99</v>
      </c>
      <c r="L7" s="37" t="s">
        <v>100</v>
      </c>
      <c r="M7" s="37" t="s">
        <v>101</v>
      </c>
      <c r="N7" s="38" t="s">
        <v>102</v>
      </c>
      <c r="O7" s="38">
        <v>46.94</v>
      </c>
      <c r="P7" s="38">
        <v>94.5</v>
      </c>
      <c r="Q7" s="38">
        <v>83.9</v>
      </c>
      <c r="R7" s="38">
        <v>2219</v>
      </c>
      <c r="S7" s="38">
        <v>1196138</v>
      </c>
      <c r="T7" s="38">
        <v>906.68</v>
      </c>
      <c r="U7" s="38">
        <v>1319.25</v>
      </c>
      <c r="V7" s="38">
        <v>1128820</v>
      </c>
      <c r="W7" s="38">
        <v>140.74</v>
      </c>
      <c r="X7" s="38">
        <v>8020.61</v>
      </c>
      <c r="Y7" s="38">
        <v>101.04</v>
      </c>
      <c r="Z7" s="38">
        <v>102.53</v>
      </c>
      <c r="AA7" s="38">
        <v>103.23</v>
      </c>
      <c r="AB7" s="38">
        <v>104.15</v>
      </c>
      <c r="AC7" s="38">
        <v>103.25</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23.13</v>
      </c>
      <c r="AV7" s="38">
        <v>22.15</v>
      </c>
      <c r="AW7" s="38">
        <v>24.06</v>
      </c>
      <c r="AX7" s="38">
        <v>28.23</v>
      </c>
      <c r="AY7" s="38">
        <v>30.19</v>
      </c>
      <c r="AZ7" s="38">
        <v>55.68</v>
      </c>
      <c r="BA7" s="38">
        <v>56.18</v>
      </c>
      <c r="BB7" s="38">
        <v>59.45</v>
      </c>
      <c r="BC7" s="38">
        <v>64.94</v>
      </c>
      <c r="BD7" s="38">
        <v>70.08</v>
      </c>
      <c r="BE7" s="38">
        <v>69.489999999999995</v>
      </c>
      <c r="BF7" s="38">
        <v>1211.17</v>
      </c>
      <c r="BG7" s="38">
        <v>1171.05</v>
      </c>
      <c r="BH7" s="38">
        <v>1140.4100000000001</v>
      </c>
      <c r="BI7" s="38">
        <v>1219.72</v>
      </c>
      <c r="BJ7" s="38">
        <v>1031.53</v>
      </c>
      <c r="BK7" s="38">
        <v>627.59</v>
      </c>
      <c r="BL7" s="38">
        <v>594.09</v>
      </c>
      <c r="BM7" s="38">
        <v>576.02</v>
      </c>
      <c r="BN7" s="38">
        <v>549.48</v>
      </c>
      <c r="BO7" s="38">
        <v>537.13</v>
      </c>
      <c r="BP7" s="38">
        <v>682.78</v>
      </c>
      <c r="BQ7" s="38">
        <v>126.52</v>
      </c>
      <c r="BR7" s="38">
        <v>105.76</v>
      </c>
      <c r="BS7" s="38">
        <v>106.58</v>
      </c>
      <c r="BT7" s="38">
        <v>109.35</v>
      </c>
      <c r="BU7" s="38">
        <v>108.7</v>
      </c>
      <c r="BV7" s="38">
        <v>113.93</v>
      </c>
      <c r="BW7" s="38">
        <v>114.03</v>
      </c>
      <c r="BX7" s="38">
        <v>113.34</v>
      </c>
      <c r="BY7" s="38">
        <v>113.83</v>
      </c>
      <c r="BZ7" s="38">
        <v>112.43</v>
      </c>
      <c r="CA7" s="38">
        <v>100.91</v>
      </c>
      <c r="CB7" s="38">
        <v>134.21</v>
      </c>
      <c r="CC7" s="38">
        <v>159.74</v>
      </c>
      <c r="CD7" s="38">
        <v>158.31</v>
      </c>
      <c r="CE7" s="38">
        <v>153.88999999999999</v>
      </c>
      <c r="CF7" s="38">
        <v>154.54</v>
      </c>
      <c r="CG7" s="38">
        <v>116.77</v>
      </c>
      <c r="CH7" s="38">
        <v>116.93</v>
      </c>
      <c r="CI7" s="38">
        <v>117.4</v>
      </c>
      <c r="CJ7" s="38">
        <v>116.87</v>
      </c>
      <c r="CK7" s="38">
        <v>118.55</v>
      </c>
      <c r="CL7" s="38">
        <v>136.86000000000001</v>
      </c>
      <c r="CM7" s="38">
        <v>66.180000000000007</v>
      </c>
      <c r="CN7" s="38">
        <v>63.56</v>
      </c>
      <c r="CO7" s="38">
        <v>64.989999999999995</v>
      </c>
      <c r="CP7" s="38">
        <v>64.040000000000006</v>
      </c>
      <c r="CQ7" s="38">
        <v>63.89</v>
      </c>
      <c r="CR7" s="38">
        <v>59.58</v>
      </c>
      <c r="CS7" s="38">
        <v>58.79</v>
      </c>
      <c r="CT7" s="38">
        <v>59.16</v>
      </c>
      <c r="CU7" s="38">
        <v>59.44</v>
      </c>
      <c r="CV7" s="38">
        <v>57.38</v>
      </c>
      <c r="CW7" s="38">
        <v>58.98</v>
      </c>
      <c r="CX7" s="38">
        <v>96.87</v>
      </c>
      <c r="CY7" s="38">
        <v>97.04</v>
      </c>
      <c r="CZ7" s="38">
        <v>97.3</v>
      </c>
      <c r="DA7" s="38">
        <v>97.52</v>
      </c>
      <c r="DB7" s="38">
        <v>97.75</v>
      </c>
      <c r="DC7" s="38">
        <v>98.71</v>
      </c>
      <c r="DD7" s="38">
        <v>98.76</v>
      </c>
      <c r="DE7" s="38">
        <v>98.86</v>
      </c>
      <c r="DF7" s="38">
        <v>98.9</v>
      </c>
      <c r="DG7" s="38">
        <v>98.98</v>
      </c>
      <c r="DH7" s="38">
        <v>95.2</v>
      </c>
      <c r="DI7" s="38">
        <v>37.950000000000003</v>
      </c>
      <c r="DJ7" s="38">
        <v>39.340000000000003</v>
      </c>
      <c r="DK7" s="38">
        <v>40.71</v>
      </c>
      <c r="DL7" s="38">
        <v>42.08</v>
      </c>
      <c r="DM7" s="38">
        <v>43.31</v>
      </c>
      <c r="DN7" s="38">
        <v>42</v>
      </c>
      <c r="DO7" s="38">
        <v>43.2</v>
      </c>
      <c r="DP7" s="38">
        <v>44.55</v>
      </c>
      <c r="DQ7" s="38">
        <v>45.79</v>
      </c>
      <c r="DR7" s="38">
        <v>47.06</v>
      </c>
      <c r="DS7" s="38">
        <v>38.6</v>
      </c>
      <c r="DT7" s="38">
        <v>5.01</v>
      </c>
      <c r="DU7" s="38">
        <v>5.43</v>
      </c>
      <c r="DV7" s="38">
        <v>5.87</v>
      </c>
      <c r="DW7" s="38">
        <v>6.37</v>
      </c>
      <c r="DX7" s="38">
        <v>6.83</v>
      </c>
      <c r="DY7" s="38">
        <v>6.95</v>
      </c>
      <c r="DZ7" s="38">
        <v>7.39</v>
      </c>
      <c r="EA7" s="38">
        <v>8.25</v>
      </c>
      <c r="EB7" s="38">
        <v>9</v>
      </c>
      <c r="EC7" s="38">
        <v>9.6300000000000008</v>
      </c>
      <c r="ED7" s="38">
        <v>5.64</v>
      </c>
      <c r="EE7" s="38">
        <v>0.16</v>
      </c>
      <c r="EF7" s="38">
        <v>0.15</v>
      </c>
      <c r="EG7" s="38">
        <v>0.09</v>
      </c>
      <c r="EH7" s="38">
        <v>0.24</v>
      </c>
      <c r="EI7" s="38">
        <v>0.36</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2020-01-23T05:20:37Z</cp:lastPrinted>
  <dcterms:created xsi:type="dcterms:W3CDTF">2019-12-05T04:46:37Z</dcterms:created>
  <dcterms:modified xsi:type="dcterms:W3CDTF">2020-01-26T23:25:03Z</dcterms:modified>
  <cp:category/>
</cp:coreProperties>
</file>