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9MO2va2xD8Mhpp57Kc1bGEg7QB6XptMRhkOAKQMyBF/5ybjCq8ZkYlqsrcWR71nprRzqab1i/Q3m9febi6a/UA==" workbookSaltValue="XpaANeUeE5IQbc6QiZ+1Ow=="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IT76" i="4"/>
  <c r="HJ30" i="4"/>
  <c r="CS30" i="4"/>
  <c r="MA51" i="4"/>
  <c r="C11" i="5"/>
  <c r="D11" i="5"/>
  <c r="E11" i="5"/>
  <c r="B11" i="5"/>
  <c r="BK76" i="4" l="1"/>
  <c r="LH51" i="4"/>
  <c r="LT76" i="4"/>
  <c r="LH30" i="4"/>
  <c r="GQ51" i="4"/>
  <c r="BZ30" i="4"/>
  <c r="IE76" i="4"/>
  <c r="BZ51" i="4"/>
  <c r="GQ30" i="4"/>
  <c r="HP76" i="4"/>
  <c r="BG30" i="4"/>
  <c r="KO51" i="4"/>
  <c r="BG51" i="4"/>
  <c r="FX30" i="4"/>
  <c r="AV76" i="4"/>
  <c r="LE76" i="4"/>
  <c r="FX51" i="4"/>
  <c r="KO30" i="4"/>
  <c r="HA76" i="4"/>
  <c r="AN51" i="4"/>
  <c r="FE30" i="4"/>
  <c r="AN30" i="4"/>
  <c r="JV30" i="4"/>
  <c r="AG76" i="4"/>
  <c r="JV51" i="4"/>
  <c r="KP76" i="4"/>
  <c r="FE51" i="4"/>
  <c r="KA76" i="4"/>
  <c r="EL51" i="4"/>
  <c r="JC30" i="4"/>
  <c r="GL76" i="4"/>
  <c r="EL30" i="4"/>
  <c r="R76" i="4"/>
  <c r="JC51" i="4"/>
  <c r="U51" i="4"/>
  <c r="U30" i="4"/>
</calcChain>
</file>

<file path=xl/sharedStrings.xml><?xml version="1.0" encoding="utf-8"?>
<sst xmlns="http://schemas.openxmlformats.org/spreadsheetml/2006/main" count="278" uniqueCount="130">
  <si>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</si>
  <si>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</si>
  <si>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</si>
  <si>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</si>
  <si>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</si>
  <si>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</si>
  <si>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</si>
  <si>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</si>
  <si>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</si>
  <si>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</si>
  <si>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</si>
  <si>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</si>
  <si>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</si>
  <si>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</si>
  <si>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</si>
  <si>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</si>
  <si>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</si>
  <si>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</si>
  <si>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</si>
  <si>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</si>
  <si>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</si>
  <si>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</si>
  <si>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</si>
  <si>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</si>
  <si>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</si>
  <si>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</si>
  <si>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</si>
  <si>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</si>
  <si>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</si>
  <si>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</si>
  <si>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</si>
  <si>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</si>
  <si>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</si>
  <si>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</si>
  <si>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</si>
  <si>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</si>
  <si>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</si>
  <si>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</si>
  <si>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</si>
  <si>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</si>
  <si>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</si>
  <si>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</si>
  <si>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</si>
  <si>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</si>
  <si>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</si>
  <si>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</si>
  <si>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</si>
  <si>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</si>
  <si>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</si>
  <si>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</si>
  <si>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</si>
  <si>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</si>
  <si>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</si>
  <si>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</si>
  <si>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</si>
  <si>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</si>
  <si>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</si>
  <si>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</si>
  <si>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</si>
  <si>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</si>
  <si>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</si>
  <si>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</si>
  <si>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</si>
  <si>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</si>
  <si>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</si>
  <si>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</si>
  <si>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</si>
  <si>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</si>
  <si>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</si>
  <si>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</si>
  <si>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</si>
  <si>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</si>
  <si>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</si>
  <si>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</si>
  <si>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</si>
  <si>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</si>
  <si>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</si>
  <si>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</si>
  <si>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</si>
  <si>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</si>
  <si>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</si>
  <si>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</si>
  <si>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</si>
  <si>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</si>
  <si>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</si>
  <si>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</si>
  <si>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</si>
  <si>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</si>
  <si>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</si>
  <si>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</si>
  <si>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</si>
  <si>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</si>
  <si>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</si>
  <si>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</si>
  <si>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</si>
  <si>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</si>
  <si>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</si>
  <si>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</si>
  <si>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</si>
  <si>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</si>
  <si>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t>
    <phoneticPr fontId="5"/>
  </si>
  <si>
    <t>当該値(N-4)</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</si>
  <si>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</si>
  <si>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</si>
  <si>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</si>
  <si>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</si>
  <si>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</si>
  <si>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</si>
  <si>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</si>
  <si>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猿猴橋町駐車場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</si>
  <si>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</si>
  <si>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</si>
  <si>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</si>
  <si>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</si>
  <si>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</si>
  <si>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</si>
  <si>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</si>
  <si>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</si>
  <si>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</si>
  <si>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</si>
  <si>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</si>
  <si>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</si>
  <si>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</si>
  <si>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</si>
  <si>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</si>
  <si>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</si>
  <si>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5"/>
  </si>
  <si>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5"/>
  </si>
  <si>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類似施設平均値を大幅に上回っており、高い営業総利益を確保しています。
⑤EBITDA
　類似施設平均値を上回っており、安定した収益性を確保しています。
　　</t>
    <rPh sb="1" eb="4">
      <t>シュウエキテキ</t>
    </rPh>
    <rPh sb="4" eb="6">
      <t>シュウシ</t>
    </rPh>
    <rPh sb="6" eb="8">
      <t>ヒリツ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オオハバ</t>
    </rPh>
    <rPh sb="127" eb="129">
      <t>ウワマワ</t>
    </rPh>
    <rPh sb="134" eb="135">
      <t>タカ</t>
    </rPh>
    <rPh sb="136" eb="138">
      <t>エイギョウ</t>
    </rPh>
    <rPh sb="138" eb="141">
      <t>ソウリエキ</t>
    </rPh>
    <rPh sb="142" eb="144">
      <t>カクホ</t>
    </rPh>
    <rPh sb="160" eb="162">
      <t>ルイジ</t>
    </rPh>
    <rPh sb="162" eb="164">
      <t>シセツ</t>
    </rPh>
    <rPh sb="164" eb="167">
      <t>ヘイキンチ</t>
    </rPh>
    <rPh sb="168" eb="170">
      <t>ウワマワ</t>
    </rPh>
    <rPh sb="175" eb="177">
      <t>アンテイ</t>
    </rPh>
    <rPh sb="179" eb="182">
      <t>シュウエキセイ</t>
    </rPh>
    <rPh sb="183" eb="185">
      <t>カクホ</t>
    </rPh>
    <phoneticPr fontId="15"/>
  </si>
  <si>
    <t>⑪稼働率
　類似施設平均値を下回っているものの一定の稼働率があります。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3" eb="25">
      <t>イッテイ</t>
    </rPh>
    <rPh sb="26" eb="28">
      <t>カドウ</t>
    </rPh>
    <rPh sb="28" eb="29">
      <t>リツ</t>
    </rPh>
    <rPh sb="37" eb="40">
      <t>サイカイハツ</t>
    </rPh>
    <rPh sb="42" eb="44">
      <t>ショウギョウ</t>
    </rPh>
    <rPh sb="44" eb="46">
      <t>シセツ</t>
    </rPh>
    <rPh sb="47" eb="48">
      <t>フ</t>
    </rPh>
    <rPh sb="50" eb="51">
      <t>ヒロ</t>
    </rPh>
    <rPh sb="51" eb="52">
      <t>シマ</t>
    </rPh>
    <rPh sb="52" eb="53">
      <t>エキ</t>
    </rPh>
    <rPh sb="53" eb="55">
      <t>シュウヘン</t>
    </rPh>
    <rPh sb="62" eb="64">
      <t>コンゴ</t>
    </rPh>
    <rPh sb="65" eb="67">
      <t>アンテイ</t>
    </rPh>
    <rPh sb="69" eb="71">
      <t>カドウ</t>
    </rPh>
    <rPh sb="71" eb="72">
      <t>リツ</t>
    </rPh>
    <rPh sb="73" eb="75">
      <t>ミコ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</si>
</sst>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363.4</c:v>
                </c:pt>
                <c:pt idx="1">
                  <c:v>391.1</c:v>
                </c:pt>
                <c:pt idx="2">
                  <c:v>400.3</c:v>
                </c:pt>
                <c:pt idx="3">
                  <c:v>364</c:v>
                </c:pt>
                <c:pt idx="4">
                  <c:v>305.10000000000002</c:v>
                </c:pt>
              </c:numCache>
            </c:numRef>
          </c:val>
          <c:extLst xmlns:c16r2="http://schemas.microsoft.com/office/drawing/2015/06/chart">
            <c:ext xmlns:c16="http://schemas.microsoft.com/office/drawing/2014/chart" uri="{C3380CC4-5D6E-409C-BE32-E72D297353CC}">
              <c16:uniqueId val="{00000000-09B3-46A9-A63E-B1670BBB3662}"/>
            </c:ext>
          </c:extLst>
        </c:ser>
        <c:dLbls>
          <c:showLegendKey val="0"/>
          <c:showVal val="0"/>
          <c:showCatName val="0"/>
          <c:showSerName val="0"/>
          <c:showPercent val="0"/>
          <c:showBubbleSize val="0"/>
        </c:dLbls>
        <c:gapWidth val="150"/>
        <c:axId val="142926592"/>
        <c:axId val="1429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09B3-46A9-A63E-B1670BBB3662}"/>
            </c:ext>
          </c:extLst>
        </c:ser>
        <c:dLbls>
          <c:showLegendKey val="0"/>
          <c:showVal val="0"/>
          <c:showCatName val="0"/>
          <c:showSerName val="0"/>
          <c:showPercent val="0"/>
          <c:showBubbleSize val="0"/>
        </c:dLbls>
        <c:marker val="1"/>
        <c:smooth val="0"/>
        <c:axId val="142926592"/>
        <c:axId val="142928896"/>
      </c:lineChart>
      <c:dateAx>
        <c:axId val="142926592"/>
        <c:scaling>
          <c:orientation val="minMax"/>
        </c:scaling>
        <c:delete val="1"/>
        <c:axPos val="b"/>
        <c:numFmt formatCode="ge" sourceLinked="1"/>
        <c:majorTickMark val="none"/>
        <c:minorTickMark val="none"/>
        <c:tickLblPos val="none"/>
        <c:crossAx val="142928896"/>
        <c:crosses val="autoZero"/>
        <c:auto val="1"/>
        <c:lblOffset val="100"/>
        <c:baseTimeUnit val="years"/>
      </c:dateAx>
      <c:valAx>
        <c:axId val="14292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F11-4333-AD17-4067986708A3}"/>
            </c:ext>
          </c:extLst>
        </c:ser>
        <c:dLbls>
          <c:showLegendKey val="0"/>
          <c:showVal val="0"/>
          <c:showCatName val="0"/>
          <c:showSerName val="0"/>
          <c:showPercent val="0"/>
          <c:showBubbleSize val="0"/>
        </c:dLbls>
        <c:gapWidth val="150"/>
        <c:axId val="194661376"/>
        <c:axId val="19691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2F11-4333-AD17-4067986708A3}"/>
            </c:ext>
          </c:extLst>
        </c:ser>
        <c:dLbls>
          <c:showLegendKey val="0"/>
          <c:showVal val="0"/>
          <c:showCatName val="0"/>
          <c:showSerName val="0"/>
          <c:showPercent val="0"/>
          <c:showBubbleSize val="0"/>
        </c:dLbls>
        <c:marker val="1"/>
        <c:smooth val="0"/>
        <c:axId val="194661376"/>
        <c:axId val="196916352"/>
      </c:lineChart>
      <c:dateAx>
        <c:axId val="194661376"/>
        <c:scaling>
          <c:orientation val="minMax"/>
        </c:scaling>
        <c:delete val="1"/>
        <c:axPos val="b"/>
        <c:numFmt formatCode="ge" sourceLinked="1"/>
        <c:majorTickMark val="none"/>
        <c:minorTickMark val="none"/>
        <c:tickLblPos val="none"/>
        <c:crossAx val="196916352"/>
        <c:crosses val="autoZero"/>
        <c:auto val="1"/>
        <c:lblOffset val="100"/>
        <c:baseTimeUnit val="years"/>
      </c:dateAx>
      <c:valAx>
        <c:axId val="196916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F25-480D-A957-304B4C5D4BB3}"/>
            </c:ext>
          </c:extLst>
        </c:ser>
        <c:dLbls>
          <c:showLegendKey val="0"/>
          <c:showVal val="0"/>
          <c:showCatName val="0"/>
          <c:showSerName val="0"/>
          <c:showPercent val="0"/>
          <c:showBubbleSize val="0"/>
        </c:dLbls>
        <c:gapWidth val="150"/>
        <c:axId val="221131520"/>
        <c:axId val="22113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F25-480D-A957-304B4C5D4BB3}"/>
            </c:ext>
          </c:extLst>
        </c:ser>
        <c:dLbls>
          <c:showLegendKey val="0"/>
          <c:showVal val="0"/>
          <c:showCatName val="0"/>
          <c:showSerName val="0"/>
          <c:showPercent val="0"/>
          <c:showBubbleSize val="0"/>
        </c:dLbls>
        <c:marker val="1"/>
        <c:smooth val="0"/>
        <c:axId val="221131520"/>
        <c:axId val="221134208"/>
      </c:lineChart>
      <c:dateAx>
        <c:axId val="221131520"/>
        <c:scaling>
          <c:orientation val="minMax"/>
        </c:scaling>
        <c:delete val="1"/>
        <c:axPos val="b"/>
        <c:numFmt formatCode="ge" sourceLinked="1"/>
        <c:majorTickMark val="none"/>
        <c:minorTickMark val="none"/>
        <c:tickLblPos val="none"/>
        <c:crossAx val="221134208"/>
        <c:crosses val="autoZero"/>
        <c:auto val="1"/>
        <c:lblOffset val="100"/>
        <c:baseTimeUnit val="years"/>
      </c:dateAx>
      <c:valAx>
        <c:axId val="221134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113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E1C-4AE4-AB80-635F9BC4A733}"/>
            </c:ext>
          </c:extLst>
        </c:ser>
        <c:dLbls>
          <c:showLegendKey val="0"/>
          <c:showVal val="0"/>
          <c:showCatName val="0"/>
          <c:showSerName val="0"/>
          <c:showPercent val="0"/>
          <c:showBubbleSize val="0"/>
        </c:dLbls>
        <c:gapWidth val="150"/>
        <c:axId val="142902400"/>
        <c:axId val="1429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E1C-4AE4-AB80-635F9BC4A733}"/>
            </c:ext>
          </c:extLst>
        </c:ser>
        <c:dLbls>
          <c:showLegendKey val="0"/>
          <c:showVal val="0"/>
          <c:showCatName val="0"/>
          <c:showSerName val="0"/>
          <c:showPercent val="0"/>
          <c:showBubbleSize val="0"/>
        </c:dLbls>
        <c:marker val="1"/>
        <c:smooth val="0"/>
        <c:axId val="142902400"/>
        <c:axId val="142904320"/>
      </c:lineChart>
      <c:dateAx>
        <c:axId val="142902400"/>
        <c:scaling>
          <c:orientation val="minMax"/>
        </c:scaling>
        <c:delete val="1"/>
        <c:axPos val="b"/>
        <c:numFmt formatCode="ge" sourceLinked="1"/>
        <c:majorTickMark val="none"/>
        <c:minorTickMark val="none"/>
        <c:tickLblPos val="none"/>
        <c:crossAx val="142904320"/>
        <c:crosses val="autoZero"/>
        <c:auto val="1"/>
        <c:lblOffset val="100"/>
        <c:baseTimeUnit val="years"/>
      </c:dateAx>
      <c:valAx>
        <c:axId val="14290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0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71-4EE8-9679-879BDFE5DCBD}"/>
            </c:ext>
          </c:extLst>
        </c:ser>
        <c:dLbls>
          <c:showLegendKey val="0"/>
          <c:showVal val="0"/>
          <c:showCatName val="0"/>
          <c:showSerName val="0"/>
          <c:showPercent val="0"/>
          <c:showBubbleSize val="0"/>
        </c:dLbls>
        <c:gapWidth val="150"/>
        <c:axId val="143037184"/>
        <c:axId val="1430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0C71-4EE8-9679-879BDFE5DCBD}"/>
            </c:ext>
          </c:extLst>
        </c:ser>
        <c:dLbls>
          <c:showLegendKey val="0"/>
          <c:showVal val="0"/>
          <c:showCatName val="0"/>
          <c:showSerName val="0"/>
          <c:showPercent val="0"/>
          <c:showBubbleSize val="0"/>
        </c:dLbls>
        <c:marker val="1"/>
        <c:smooth val="0"/>
        <c:axId val="143037184"/>
        <c:axId val="143039104"/>
      </c:lineChart>
      <c:dateAx>
        <c:axId val="143037184"/>
        <c:scaling>
          <c:orientation val="minMax"/>
        </c:scaling>
        <c:delete val="1"/>
        <c:axPos val="b"/>
        <c:numFmt formatCode="ge" sourceLinked="1"/>
        <c:majorTickMark val="none"/>
        <c:minorTickMark val="none"/>
        <c:tickLblPos val="none"/>
        <c:crossAx val="143039104"/>
        <c:crosses val="autoZero"/>
        <c:auto val="1"/>
        <c:lblOffset val="100"/>
        <c:baseTimeUnit val="years"/>
      </c:dateAx>
      <c:valAx>
        <c:axId val="14303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037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41-4D24-B991-15EFE1879EFF}"/>
            </c:ext>
          </c:extLst>
        </c:ser>
        <c:dLbls>
          <c:showLegendKey val="0"/>
          <c:showVal val="0"/>
          <c:showCatName val="0"/>
          <c:showSerName val="0"/>
          <c:showPercent val="0"/>
          <c:showBubbleSize val="0"/>
        </c:dLbls>
        <c:gapWidth val="150"/>
        <c:axId val="143246080"/>
        <c:axId val="143248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B141-4D24-B991-15EFE1879EFF}"/>
            </c:ext>
          </c:extLst>
        </c:ser>
        <c:dLbls>
          <c:showLegendKey val="0"/>
          <c:showVal val="0"/>
          <c:showCatName val="0"/>
          <c:showSerName val="0"/>
          <c:showPercent val="0"/>
          <c:showBubbleSize val="0"/>
        </c:dLbls>
        <c:marker val="1"/>
        <c:smooth val="0"/>
        <c:axId val="143246080"/>
        <c:axId val="143248000"/>
      </c:lineChart>
      <c:dateAx>
        <c:axId val="143246080"/>
        <c:scaling>
          <c:orientation val="minMax"/>
        </c:scaling>
        <c:delete val="1"/>
        <c:axPos val="b"/>
        <c:numFmt formatCode="ge" sourceLinked="1"/>
        <c:majorTickMark val="none"/>
        <c:minorTickMark val="none"/>
        <c:tickLblPos val="none"/>
        <c:crossAx val="143248000"/>
        <c:crosses val="autoZero"/>
        <c:auto val="1"/>
        <c:lblOffset val="100"/>
        <c:baseTimeUnit val="years"/>
      </c:dateAx>
      <c:valAx>
        <c:axId val="143248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46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240</c:v>
                </c:pt>
                <c:pt idx="1">
                  <c:v>233.3</c:v>
                </c:pt>
                <c:pt idx="2">
                  <c:v>258.3</c:v>
                </c:pt>
                <c:pt idx="3">
                  <c:v>261.10000000000002</c:v>
                </c:pt>
                <c:pt idx="4">
                  <c:v>252.8</c:v>
                </c:pt>
              </c:numCache>
            </c:numRef>
          </c:val>
          <c:extLst xmlns:c16r2="http://schemas.microsoft.com/office/drawing/2015/06/chart">
            <c:ext xmlns:c16="http://schemas.microsoft.com/office/drawing/2014/chart" uri="{C3380CC4-5D6E-409C-BE32-E72D297353CC}">
              <c16:uniqueId val="{00000000-EFD6-4875-B0A6-869A76D7F13C}"/>
            </c:ext>
          </c:extLst>
        </c:ser>
        <c:dLbls>
          <c:showLegendKey val="0"/>
          <c:showVal val="0"/>
          <c:showCatName val="0"/>
          <c:showSerName val="0"/>
          <c:showPercent val="0"/>
          <c:showBubbleSize val="0"/>
        </c:dLbls>
        <c:gapWidth val="150"/>
        <c:axId val="143466496"/>
        <c:axId val="14346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EFD6-4875-B0A6-869A76D7F13C}"/>
            </c:ext>
          </c:extLst>
        </c:ser>
        <c:dLbls>
          <c:showLegendKey val="0"/>
          <c:showVal val="0"/>
          <c:showCatName val="0"/>
          <c:showSerName val="0"/>
          <c:showPercent val="0"/>
          <c:showBubbleSize val="0"/>
        </c:dLbls>
        <c:marker val="1"/>
        <c:smooth val="0"/>
        <c:axId val="143466496"/>
        <c:axId val="143468416"/>
      </c:lineChart>
      <c:dateAx>
        <c:axId val="143466496"/>
        <c:scaling>
          <c:orientation val="minMax"/>
        </c:scaling>
        <c:delete val="1"/>
        <c:axPos val="b"/>
        <c:numFmt formatCode="ge" sourceLinked="1"/>
        <c:majorTickMark val="none"/>
        <c:minorTickMark val="none"/>
        <c:tickLblPos val="none"/>
        <c:crossAx val="143468416"/>
        <c:crosses val="autoZero"/>
        <c:auto val="1"/>
        <c:lblOffset val="100"/>
        <c:baseTimeUnit val="years"/>
      </c:dateAx>
      <c:valAx>
        <c:axId val="143468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6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72.400000000000006</c:v>
                </c:pt>
                <c:pt idx="1">
                  <c:v>74.400000000000006</c:v>
                </c:pt>
                <c:pt idx="2">
                  <c:v>75</c:v>
                </c:pt>
                <c:pt idx="3">
                  <c:v>72.5</c:v>
                </c:pt>
                <c:pt idx="4">
                  <c:v>67.2</c:v>
                </c:pt>
              </c:numCache>
            </c:numRef>
          </c:val>
          <c:extLst xmlns:c16r2="http://schemas.microsoft.com/office/drawing/2015/06/chart">
            <c:ext xmlns:c16="http://schemas.microsoft.com/office/drawing/2014/chart" uri="{C3380CC4-5D6E-409C-BE32-E72D297353CC}">
              <c16:uniqueId val="{00000000-7BB1-4C6E-8118-3270F9CC6822}"/>
            </c:ext>
          </c:extLst>
        </c:ser>
        <c:dLbls>
          <c:showLegendKey val="0"/>
          <c:showVal val="0"/>
          <c:showCatName val="0"/>
          <c:showSerName val="0"/>
          <c:showPercent val="0"/>
          <c:showBubbleSize val="0"/>
        </c:dLbls>
        <c:gapWidth val="150"/>
        <c:axId val="143498624"/>
        <c:axId val="1435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7BB1-4C6E-8118-3270F9CC6822}"/>
            </c:ext>
          </c:extLst>
        </c:ser>
        <c:dLbls>
          <c:showLegendKey val="0"/>
          <c:showVal val="0"/>
          <c:showCatName val="0"/>
          <c:showSerName val="0"/>
          <c:showPercent val="0"/>
          <c:showBubbleSize val="0"/>
        </c:dLbls>
        <c:marker val="1"/>
        <c:smooth val="0"/>
        <c:axId val="143498624"/>
        <c:axId val="143504896"/>
      </c:lineChart>
      <c:dateAx>
        <c:axId val="143498624"/>
        <c:scaling>
          <c:orientation val="minMax"/>
        </c:scaling>
        <c:delete val="1"/>
        <c:axPos val="b"/>
        <c:numFmt formatCode="ge" sourceLinked="1"/>
        <c:majorTickMark val="none"/>
        <c:minorTickMark val="none"/>
        <c:tickLblPos val="none"/>
        <c:crossAx val="143504896"/>
        <c:crosses val="autoZero"/>
        <c:auto val="1"/>
        <c:lblOffset val="100"/>
        <c:baseTimeUnit val="years"/>
      </c:dateAx>
      <c:valAx>
        <c:axId val="143504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9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17041</c:v>
                </c:pt>
                <c:pt idx="1">
                  <c:v>15866</c:v>
                </c:pt>
                <c:pt idx="2">
                  <c:v>17148</c:v>
                </c:pt>
                <c:pt idx="3">
                  <c:v>14674</c:v>
                </c:pt>
                <c:pt idx="4">
                  <c:v>12904</c:v>
                </c:pt>
              </c:numCache>
            </c:numRef>
          </c:val>
          <c:extLst xmlns:c16r2="http://schemas.microsoft.com/office/drawing/2015/06/chart">
            <c:ext xmlns:c16="http://schemas.microsoft.com/office/drawing/2014/chart" uri="{C3380CC4-5D6E-409C-BE32-E72D297353CC}">
              <c16:uniqueId val="{00000000-B918-4EDF-B291-05A662CB4B3B}"/>
            </c:ext>
          </c:extLst>
        </c:ser>
        <c:dLbls>
          <c:showLegendKey val="0"/>
          <c:showVal val="0"/>
          <c:showCatName val="0"/>
          <c:showSerName val="0"/>
          <c:showPercent val="0"/>
          <c:showBubbleSize val="0"/>
        </c:dLbls>
        <c:gapWidth val="150"/>
        <c:axId val="171707392"/>
        <c:axId val="18462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B918-4EDF-B291-05A662CB4B3B}"/>
            </c:ext>
          </c:extLst>
        </c:ser>
        <c:dLbls>
          <c:showLegendKey val="0"/>
          <c:showVal val="0"/>
          <c:showCatName val="0"/>
          <c:showSerName val="0"/>
          <c:showPercent val="0"/>
          <c:showBubbleSize val="0"/>
        </c:dLbls>
        <c:marker val="1"/>
        <c:smooth val="0"/>
        <c:axId val="171707392"/>
        <c:axId val="184628352"/>
      </c:lineChart>
      <c:dateAx>
        <c:axId val="171707392"/>
        <c:scaling>
          <c:orientation val="minMax"/>
        </c:scaling>
        <c:delete val="1"/>
        <c:axPos val="b"/>
        <c:numFmt formatCode="ge" sourceLinked="1"/>
        <c:majorTickMark val="none"/>
        <c:minorTickMark val="none"/>
        <c:tickLblPos val="none"/>
        <c:crossAx val="184628352"/>
        <c:crosses val="autoZero"/>
        <c:auto val="1"/>
        <c:lblOffset val="100"/>
        <c:baseTimeUnit val="years"/>
      </c:dateAx>
      <c:valAx>
        <c:axId val="184628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70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広島県広島市　猿猴橋町駐車場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495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116</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128</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363.4</v>
      </c>
      <c r="V31" s="110"/>
      <c r="W31" s="110"/>
      <c r="X31" s="110"/>
      <c r="Y31" s="110"/>
      <c r="Z31" s="110"/>
      <c r="AA31" s="110"/>
      <c r="AB31" s="110"/>
      <c r="AC31" s="110"/>
      <c r="AD31" s="110"/>
      <c r="AE31" s="110"/>
      <c r="AF31" s="110"/>
      <c r="AG31" s="110"/>
      <c r="AH31" s="110"/>
      <c r="AI31" s="110"/>
      <c r="AJ31" s="110"/>
      <c r="AK31" s="110"/>
      <c r="AL31" s="110"/>
      <c r="AM31" s="110"/>
      <c r="AN31" s="110">
        <f>データ!Z7</f>
        <v>391.1</v>
      </c>
      <c r="AO31" s="110"/>
      <c r="AP31" s="110"/>
      <c r="AQ31" s="110"/>
      <c r="AR31" s="110"/>
      <c r="AS31" s="110"/>
      <c r="AT31" s="110"/>
      <c r="AU31" s="110"/>
      <c r="AV31" s="110"/>
      <c r="AW31" s="110"/>
      <c r="AX31" s="110"/>
      <c r="AY31" s="110"/>
      <c r="AZ31" s="110"/>
      <c r="BA31" s="110"/>
      <c r="BB31" s="110"/>
      <c r="BC31" s="110"/>
      <c r="BD31" s="110"/>
      <c r="BE31" s="110"/>
      <c r="BF31" s="110"/>
      <c r="BG31" s="110">
        <f>データ!AA7</f>
        <v>400.3</v>
      </c>
      <c r="BH31" s="110"/>
      <c r="BI31" s="110"/>
      <c r="BJ31" s="110"/>
      <c r="BK31" s="110"/>
      <c r="BL31" s="110"/>
      <c r="BM31" s="110"/>
      <c r="BN31" s="110"/>
      <c r="BO31" s="110"/>
      <c r="BP31" s="110"/>
      <c r="BQ31" s="110"/>
      <c r="BR31" s="110"/>
      <c r="BS31" s="110"/>
      <c r="BT31" s="110"/>
      <c r="BU31" s="110"/>
      <c r="BV31" s="110"/>
      <c r="BW31" s="110"/>
      <c r="BX31" s="110"/>
      <c r="BY31" s="110"/>
      <c r="BZ31" s="110">
        <f>データ!AB7</f>
        <v>364</v>
      </c>
      <c r="CA31" s="110"/>
      <c r="CB31" s="110"/>
      <c r="CC31" s="110"/>
      <c r="CD31" s="110"/>
      <c r="CE31" s="110"/>
      <c r="CF31" s="110"/>
      <c r="CG31" s="110"/>
      <c r="CH31" s="110"/>
      <c r="CI31" s="110"/>
      <c r="CJ31" s="110"/>
      <c r="CK31" s="110"/>
      <c r="CL31" s="110"/>
      <c r="CM31" s="110"/>
      <c r="CN31" s="110"/>
      <c r="CO31" s="110"/>
      <c r="CP31" s="110"/>
      <c r="CQ31" s="110"/>
      <c r="CR31" s="110"/>
      <c r="CS31" s="110">
        <f>データ!AC7</f>
        <v>305.10000000000002</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240</v>
      </c>
      <c r="JD31" s="81"/>
      <c r="JE31" s="81"/>
      <c r="JF31" s="81"/>
      <c r="JG31" s="81"/>
      <c r="JH31" s="81"/>
      <c r="JI31" s="81"/>
      <c r="JJ31" s="81"/>
      <c r="JK31" s="81"/>
      <c r="JL31" s="81"/>
      <c r="JM31" s="81"/>
      <c r="JN31" s="81"/>
      <c r="JO31" s="81"/>
      <c r="JP31" s="81"/>
      <c r="JQ31" s="81"/>
      <c r="JR31" s="81"/>
      <c r="JS31" s="81"/>
      <c r="JT31" s="81"/>
      <c r="JU31" s="82"/>
      <c r="JV31" s="80">
        <f>データ!DL7</f>
        <v>233.3</v>
      </c>
      <c r="JW31" s="81"/>
      <c r="JX31" s="81"/>
      <c r="JY31" s="81"/>
      <c r="JZ31" s="81"/>
      <c r="KA31" s="81"/>
      <c r="KB31" s="81"/>
      <c r="KC31" s="81"/>
      <c r="KD31" s="81"/>
      <c r="KE31" s="81"/>
      <c r="KF31" s="81"/>
      <c r="KG31" s="81"/>
      <c r="KH31" s="81"/>
      <c r="KI31" s="81"/>
      <c r="KJ31" s="81"/>
      <c r="KK31" s="81"/>
      <c r="KL31" s="81"/>
      <c r="KM31" s="81"/>
      <c r="KN31" s="82"/>
      <c r="KO31" s="80">
        <f>データ!DM7</f>
        <v>258.3</v>
      </c>
      <c r="KP31" s="81"/>
      <c r="KQ31" s="81"/>
      <c r="KR31" s="81"/>
      <c r="KS31" s="81"/>
      <c r="KT31" s="81"/>
      <c r="KU31" s="81"/>
      <c r="KV31" s="81"/>
      <c r="KW31" s="81"/>
      <c r="KX31" s="81"/>
      <c r="KY31" s="81"/>
      <c r="KZ31" s="81"/>
      <c r="LA31" s="81"/>
      <c r="LB31" s="81"/>
      <c r="LC31" s="81"/>
      <c r="LD31" s="81"/>
      <c r="LE31" s="81"/>
      <c r="LF31" s="81"/>
      <c r="LG31" s="82"/>
      <c r="LH31" s="80">
        <f>データ!DN7</f>
        <v>261.10000000000002</v>
      </c>
      <c r="LI31" s="81"/>
      <c r="LJ31" s="81"/>
      <c r="LK31" s="81"/>
      <c r="LL31" s="81"/>
      <c r="LM31" s="81"/>
      <c r="LN31" s="81"/>
      <c r="LO31" s="81"/>
      <c r="LP31" s="81"/>
      <c r="LQ31" s="81"/>
      <c r="LR31" s="81"/>
      <c r="LS31" s="81"/>
      <c r="LT31" s="81"/>
      <c r="LU31" s="81"/>
      <c r="LV31" s="81"/>
      <c r="LW31" s="81"/>
      <c r="LX31" s="81"/>
      <c r="LY31" s="81"/>
      <c r="LZ31" s="82"/>
      <c r="MA31" s="80">
        <f>データ!DO7</f>
        <v>252.8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126</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129</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72.400000000000006</v>
      </c>
      <c r="EM52" s="110"/>
      <c r="EN52" s="110"/>
      <c r="EO52" s="110"/>
      <c r="EP52" s="110"/>
      <c r="EQ52" s="110"/>
      <c r="ER52" s="110"/>
      <c r="ES52" s="110"/>
      <c r="ET52" s="110"/>
      <c r="EU52" s="110"/>
      <c r="EV52" s="110"/>
      <c r="EW52" s="110"/>
      <c r="EX52" s="110"/>
      <c r="EY52" s="110"/>
      <c r="EZ52" s="110"/>
      <c r="FA52" s="110"/>
      <c r="FB52" s="110"/>
      <c r="FC52" s="110"/>
      <c r="FD52" s="110"/>
      <c r="FE52" s="110">
        <f>データ!BG7</f>
        <v>74.400000000000006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75</v>
      </c>
      <c r="FY52" s="110"/>
      <c r="FZ52" s="110"/>
      <c r="GA52" s="110"/>
      <c r="GB52" s="110"/>
      <c r="GC52" s="110"/>
      <c r="GD52" s="110"/>
      <c r="GE52" s="110"/>
      <c r="GF52" s="110"/>
      <c r="GG52" s="110"/>
      <c r="GH52" s="110"/>
      <c r="GI52" s="110"/>
      <c r="GJ52" s="110"/>
      <c r="GK52" s="110"/>
      <c r="GL52" s="110"/>
      <c r="GM52" s="110"/>
      <c r="GN52" s="110"/>
      <c r="GO52" s="110"/>
      <c r="GP52" s="110"/>
      <c r="GQ52" s="110">
        <f>データ!BI7</f>
        <v>72.5</v>
      </c>
      <c r="GR52" s="110"/>
      <c r="GS52" s="110"/>
      <c r="GT52" s="110"/>
      <c r="GU52" s="110"/>
      <c r="GV52" s="110"/>
      <c r="GW52" s="110"/>
      <c r="GX52" s="110"/>
      <c r="GY52" s="110"/>
      <c r="GZ52" s="110"/>
      <c r="HA52" s="110"/>
      <c r="HB52" s="110"/>
      <c r="HC52" s="110"/>
      <c r="HD52" s="110"/>
      <c r="HE52" s="110"/>
      <c r="HF52" s="110"/>
      <c r="HG52" s="110"/>
      <c r="HH52" s="110"/>
      <c r="HI52" s="110"/>
      <c r="HJ52" s="110">
        <f>データ!BJ7</f>
        <v>67.2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17041</v>
      </c>
      <c r="JD52" s="106"/>
      <c r="JE52" s="106"/>
      <c r="JF52" s="106"/>
      <c r="JG52" s="106"/>
      <c r="JH52" s="106"/>
      <c r="JI52" s="106"/>
      <c r="JJ52" s="106"/>
      <c r="JK52" s="106"/>
      <c r="JL52" s="106"/>
      <c r="JM52" s="106"/>
      <c r="JN52" s="106"/>
      <c r="JO52" s="106"/>
      <c r="JP52" s="106"/>
      <c r="JQ52" s="106"/>
      <c r="JR52" s="106"/>
      <c r="JS52" s="106"/>
      <c r="JT52" s="106"/>
      <c r="JU52" s="106"/>
      <c r="JV52" s="106">
        <f>データ!BR7</f>
        <v>15866</v>
      </c>
      <c r="JW52" s="106"/>
      <c r="JX52" s="106"/>
      <c r="JY52" s="106"/>
      <c r="JZ52" s="106"/>
      <c r="KA52" s="106"/>
      <c r="KB52" s="106"/>
      <c r="KC52" s="106"/>
      <c r="KD52" s="106"/>
      <c r="KE52" s="106"/>
      <c r="KF52" s="106"/>
      <c r="KG52" s="106"/>
      <c r="KH52" s="106"/>
      <c r="KI52" s="106"/>
      <c r="KJ52" s="106"/>
      <c r="KK52" s="106"/>
      <c r="KL52" s="106"/>
      <c r="KM52" s="106"/>
      <c r="KN52" s="106"/>
      <c r="KO52" s="106">
        <f>データ!BS7</f>
        <v>17148</v>
      </c>
      <c r="KP52" s="106"/>
      <c r="KQ52" s="106"/>
      <c r="KR52" s="106"/>
      <c r="KS52" s="106"/>
      <c r="KT52" s="106"/>
      <c r="KU52" s="106"/>
      <c r="KV52" s="106"/>
      <c r="KW52" s="106"/>
      <c r="KX52" s="106"/>
      <c r="KY52" s="106"/>
      <c r="KZ52" s="106"/>
      <c r="LA52" s="106"/>
      <c r="LB52" s="106"/>
      <c r="LC52" s="106"/>
      <c r="LD52" s="106"/>
      <c r="LE52" s="106"/>
      <c r="LF52" s="106"/>
      <c r="LG52" s="106"/>
      <c r="LH52" s="106">
        <f>データ!BT7</f>
        <v>14674</v>
      </c>
      <c r="LI52" s="106"/>
      <c r="LJ52" s="106"/>
      <c r="LK52" s="106"/>
      <c r="LL52" s="106"/>
      <c r="LM52" s="106"/>
      <c r="LN52" s="106"/>
      <c r="LO52" s="106"/>
      <c r="LP52" s="106"/>
      <c r="LQ52" s="106"/>
      <c r="LR52" s="106"/>
      <c r="LS52" s="106"/>
      <c r="LT52" s="106"/>
      <c r="LU52" s="106"/>
      <c r="LV52" s="106"/>
      <c r="LW52" s="106"/>
      <c r="LX52" s="106"/>
      <c r="LY52" s="106"/>
      <c r="LZ52" s="106"/>
      <c r="MA52" s="106">
        <f>データ!BU7</f>
        <v>12904</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fQlKjfs2Mtqc8yGuL6LpTnAVXF/ACdDukMosujND3vjwHVL71jIzkdMIONOcG5oONOkLo+OAtcJ+CA5dLzo7A==" saltValue="/PtbFsNESSdhdE/cTpGPU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99</v>
      </c>
      <c r="AL5" s="59" t="s">
        <v>90</v>
      </c>
      <c r="AM5" s="59" t="s">
        <v>91</v>
      </c>
      <c r="AN5" s="59" t="s">
        <v>100</v>
      </c>
      <c r="AO5" s="59" t="s">
        <v>93</v>
      </c>
      <c r="AP5" s="59" t="s">
        <v>94</v>
      </c>
      <c r="AQ5" s="59" t="s">
        <v>95</v>
      </c>
      <c r="AR5" s="59" t="s">
        <v>96</v>
      </c>
      <c r="AS5" s="59" t="s">
        <v>97</v>
      </c>
      <c r="AT5" s="59" t="s">
        <v>98</v>
      </c>
      <c r="AU5" s="59" t="s">
        <v>101</v>
      </c>
      <c r="AV5" s="59" t="s">
        <v>99</v>
      </c>
      <c r="AW5" s="59" t="s">
        <v>90</v>
      </c>
      <c r="AX5" s="59" t="s">
        <v>91</v>
      </c>
      <c r="AY5" s="59" t="s">
        <v>100</v>
      </c>
      <c r="AZ5" s="59" t="s">
        <v>93</v>
      </c>
      <c r="BA5" s="59" t="s">
        <v>94</v>
      </c>
      <c r="BB5" s="59" t="s">
        <v>95</v>
      </c>
      <c r="BC5" s="59" t="s">
        <v>96</v>
      </c>
      <c r="BD5" s="59" t="s">
        <v>97</v>
      </c>
      <c r="BE5" s="59" t="s">
        <v>98</v>
      </c>
      <c r="BF5" s="59" t="s">
        <v>88</v>
      </c>
      <c r="BG5" s="59" t="s">
        <v>89</v>
      </c>
      <c r="BH5" s="59" t="s">
        <v>102</v>
      </c>
      <c r="BI5" s="59" t="s">
        <v>91</v>
      </c>
      <c r="BJ5" s="59" t="s">
        <v>92</v>
      </c>
      <c r="BK5" s="59" t="s">
        <v>93</v>
      </c>
      <c r="BL5" s="59" t="s">
        <v>94</v>
      </c>
      <c r="BM5" s="59" t="s">
        <v>95</v>
      </c>
      <c r="BN5" s="59" t="s">
        <v>96</v>
      </c>
      <c r="BO5" s="59" t="s">
        <v>97</v>
      </c>
      <c r="BP5" s="59" t="s">
        <v>98</v>
      </c>
      <c r="BQ5" s="59" t="s">
        <v>88</v>
      </c>
      <c r="BR5" s="59" t="s">
        <v>89</v>
      </c>
      <c r="BS5" s="59" t="s">
        <v>102</v>
      </c>
      <c r="BT5" s="59" t="s">
        <v>103</v>
      </c>
      <c r="BU5" s="59" t="s">
        <v>92</v>
      </c>
      <c r="BV5" s="59" t="s">
        <v>93</v>
      </c>
      <c r="BW5" s="59" t="s">
        <v>94</v>
      </c>
      <c r="BX5" s="59" t="s">
        <v>95</v>
      </c>
      <c r="BY5" s="59" t="s">
        <v>96</v>
      </c>
      <c r="BZ5" s="59" t="s">
        <v>97</v>
      </c>
      <c r="CA5" s="59" t="s">
        <v>98</v>
      </c>
      <c r="CB5" s="59" t="s">
        <v>88</v>
      </c>
      <c r="CC5" s="59" t="s">
        <v>99</v>
      </c>
      <c r="CD5" s="59" t="s">
        <v>102</v>
      </c>
      <c r="CE5" s="59" t="s">
        <v>103</v>
      </c>
      <c r="CF5" s="59" t="s">
        <v>100</v>
      </c>
      <c r="CG5" s="59" t="s">
        <v>93</v>
      </c>
      <c r="CH5" s="59" t="s">
        <v>94</v>
      </c>
      <c r="CI5" s="59" t="s">
        <v>95</v>
      </c>
      <c r="CJ5" s="59" t="s">
        <v>96</v>
      </c>
      <c r="CK5" s="59" t="s">
        <v>97</v>
      </c>
      <c r="CL5" s="59" t="s">
        <v>98</v>
      </c>
      <c r="CM5" s="150"/>
      <c r="CN5" s="150"/>
      <c r="CO5" s="59" t="s">
        <v>101</v>
      </c>
      <c r="CP5" s="59" t="s">
        <v>89</v>
      </c>
      <c r="CQ5" s="59" t="s">
        <v>102</v>
      </c>
      <c r="CR5" s="59" t="s">
        <v>91</v>
      </c>
      <c r="CS5" s="59" t="s">
        <v>92</v>
      </c>
      <c r="CT5" s="59" t="s">
        <v>93</v>
      </c>
      <c r="CU5" s="59" t="s">
        <v>94</v>
      </c>
      <c r="CV5" s="59" t="s">
        <v>95</v>
      </c>
      <c r="CW5" s="59" t="s">
        <v>96</v>
      </c>
      <c r="CX5" s="59" t="s">
        <v>97</v>
      </c>
      <c r="CY5" s="59" t="s">
        <v>98</v>
      </c>
      <c r="CZ5" s="59" t="s">
        <v>88</v>
      </c>
      <c r="DA5" s="59" t="s">
        <v>99</v>
      </c>
      <c r="DB5" s="59" t="s">
        <v>102</v>
      </c>
      <c r="DC5" s="59" t="s">
        <v>91</v>
      </c>
      <c r="DD5" s="59" t="s">
        <v>92</v>
      </c>
      <c r="DE5" s="59" t="s">
        <v>93</v>
      </c>
      <c r="DF5" s="59" t="s">
        <v>94</v>
      </c>
      <c r="DG5" s="59" t="s">
        <v>95</v>
      </c>
      <c r="DH5" s="59" t="s">
        <v>96</v>
      </c>
      <c r="DI5" s="59" t="s">
        <v>97</v>
      </c>
      <c r="DJ5" s="59" t="s">
        <v>35</v>
      </c>
      <c r="DK5" s="59" t="s">
        <v>101</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104</v>
      </c>
      <c r="B6" s="60">
        <f>B8</f>
        <v>2018</v>
      </c>
      <c r="C6" s="60">
        <f t="shared" ref="C6:X6" si="1">C8</f>
        <v>341002</v>
      </c>
      <c r="D6" s="60">
        <f t="shared" si="1"/>
        <v>47</v>
      </c>
      <c r="E6" s="60">
        <f t="shared" si="1"/>
        <v>14</v>
      </c>
      <c r="F6" s="60">
        <f t="shared" si="1"/>
        <v>0</v>
      </c>
      <c r="G6" s="60">
        <f t="shared" si="1"/>
        <v>3</v>
      </c>
      <c r="H6" s="60" t="str">
        <f>SUBSTITUTE(H8,"　","")</f>
        <v>広島県広島市</v>
      </c>
      <c r="I6" s="60" t="str">
        <f t="shared" si="1"/>
        <v>猿猴橋町駐車場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49</v>
      </c>
      <c r="S6" s="62" t="str">
        <f t="shared" si="1"/>
        <v>駅</v>
      </c>
      <c r="T6" s="62" t="str">
        <f t="shared" si="1"/>
        <v>無</v>
      </c>
      <c r="U6" s="63">
        <f t="shared" si="1"/>
        <v>495</v>
      </c>
      <c r="V6" s="63">
        <f t="shared" si="1"/>
        <v>36</v>
      </c>
      <c r="W6" s="63">
        <f t="shared" si="1"/>
        <v>300</v>
      </c>
      <c r="X6" s="62" t="str">
        <f t="shared" si="1"/>
        <v>利用料金制</v>
      </c>
      <c r="Y6" s="64">
        <f>IF(Y8="-",NA(),Y8)</f>
        <v>363.4</v>
      </c>
      <c r="Z6" s="64">
        <f t="shared" ref="Z6:AH6" si="2">IF(Z8="-",NA(),Z8)</f>
        <v>391.1</v>
      </c>
      <c r="AA6" s="64">
        <f t="shared" si="2"/>
        <v>400.3</v>
      </c>
      <c r="AB6" s="64">
        <f t="shared" si="2"/>
        <v>364</v>
      </c>
      <c r="AC6" s="64">
        <f t="shared" si="2"/>
        <v>305.10000000000002</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72.400000000000006</v>
      </c>
      <c r="BG6" s="64">
        <f t="shared" ref="BG6:BO6" si="5">IF(BG8="-",NA(),BG8)</f>
        <v>74.400000000000006</v>
      </c>
      <c r="BH6" s="64">
        <f t="shared" si="5"/>
        <v>75</v>
      </c>
      <c r="BI6" s="64">
        <f t="shared" si="5"/>
        <v>72.5</v>
      </c>
      <c r="BJ6" s="64">
        <f t="shared" si="5"/>
        <v>67.2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17041</v>
      </c>
      <c r="BR6" s="65">
        <f t="shared" ref="BR6:BZ6" si="6">IF(BR8="-",NA(),BR8)</f>
        <v>15866</v>
      </c>
      <c r="BS6" s="65">
        <f t="shared" si="6"/>
        <v>17148</v>
      </c>
      <c r="BT6" s="65">
        <f t="shared" si="6"/>
        <v>14674</v>
      </c>
      <c r="BU6" s="65">
        <f t="shared" si="6"/>
        <v>12904</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0</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240</v>
      </c>
      <c r="DL6" s="64">
        <f t="shared" ref="DL6:DT6" si="9">IF(DL8="-",NA(),DL8)</f>
        <v>233.3</v>
      </c>
      <c r="DM6" s="64">
        <f t="shared" si="9"/>
        <v>258.3</v>
      </c>
      <c r="DN6" s="64">
        <f t="shared" si="9"/>
        <v>261.10000000000002</v>
      </c>
      <c r="DO6" s="64">
        <f t="shared" si="9"/>
        <v>252.8</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341002</v>
      </c>
      <c r="D7" s="60">
        <f t="shared" si="10"/>
        <v>47</v>
      </c>
      <c r="E7" s="60">
        <f t="shared" si="10"/>
        <v>14</v>
      </c>
      <c r="F7" s="60">
        <f t="shared" si="10"/>
        <v>0</v>
      </c>
      <c r="G7" s="60">
        <f t="shared" si="10"/>
        <v>3</v>
      </c>
      <c r="H7" s="60" t="str">
        <f t="shared" si="10"/>
        <v>広島県　広島市</v>
      </c>
      <c r="I7" s="60" t="str">
        <f t="shared" si="10"/>
        <v>猿猴橋町駐車場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49</v>
      </c>
      <c r="S7" s="62" t="str">
        <f t="shared" si="10"/>
        <v>駅</v>
      </c>
      <c r="T7" s="62" t="str">
        <f t="shared" si="10"/>
        <v>無</v>
      </c>
      <c r="U7" s="63">
        <f t="shared" si="10"/>
        <v>495</v>
      </c>
      <c r="V7" s="63">
        <f t="shared" si="10"/>
        <v>36</v>
      </c>
      <c r="W7" s="63">
        <f t="shared" si="10"/>
        <v>300</v>
      </c>
      <c r="X7" s="62" t="str">
        <f t="shared" si="10"/>
        <v>利用料金制</v>
      </c>
      <c r="Y7" s="64">
        <f>Y8</f>
        <v>363.4</v>
      </c>
      <c r="Z7" s="64">
        <f t="shared" ref="Z7:AH7" si="11">Z8</f>
        <v>391.1</v>
      </c>
      <c r="AA7" s="64">
        <f t="shared" si="11"/>
        <v>400.3</v>
      </c>
      <c r="AB7" s="64">
        <f t="shared" si="11"/>
        <v>364</v>
      </c>
      <c r="AC7" s="64">
        <f t="shared" si="11"/>
        <v>305.10000000000002</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72.400000000000006</v>
      </c>
      <c r="BG7" s="64">
        <f t="shared" ref="BG7:BO7" si="14">BG8</f>
        <v>74.400000000000006</v>
      </c>
      <c r="BH7" s="64">
        <f t="shared" si="14"/>
        <v>75</v>
      </c>
      <c r="BI7" s="64">
        <f t="shared" si="14"/>
        <v>72.5</v>
      </c>
      <c r="BJ7" s="64">
        <f t="shared" si="14"/>
        <v>67.2</v>
      </c>
      <c r="BK7" s="64">
        <f t="shared" si="14"/>
        <v>40.700000000000003</v>
      </c>
      <c r="BL7" s="64">
        <f t="shared" si="14"/>
        <v>38.200000000000003</v>
      </c>
      <c r="BM7" s="64">
        <f t="shared" si="14"/>
        <v>34.6</v>
      </c>
      <c r="BN7" s="64">
        <f t="shared" si="14"/>
        <v>37.6</v>
      </c>
      <c r="BO7" s="64">
        <f t="shared" si="14"/>
        <v>33.200000000000003</v>
      </c>
      <c r="BP7" s="61"/>
      <c r="BQ7" s="65">
        <f>BQ8</f>
        <v>17041</v>
      </c>
      <c r="BR7" s="65">
        <f t="shared" ref="BR7:BZ7" si="15">BR8</f>
        <v>15866</v>
      </c>
      <c r="BS7" s="65">
        <f t="shared" si="15"/>
        <v>17148</v>
      </c>
      <c r="BT7" s="65">
        <f t="shared" si="15"/>
        <v>14674</v>
      </c>
      <c r="BU7" s="65">
        <f t="shared" si="15"/>
        <v>12904</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105</v>
      </c>
      <c r="CL7" s="61"/>
      <c r="CM7" s="63">
        <f>CM8</f>
        <v>0</v>
      </c>
      <c r="CN7" s="63">
        <f>CN8</f>
        <v>0</v>
      </c>
      <c r="CO7" s="64" t="s">
        <v>107</v>
      </c>
      <c r="CP7" s="64" t="s">
        <v>107</v>
      </c>
      <c r="CQ7" s="64" t="s">
        <v>107</v>
      </c>
      <c r="CR7" s="64" t="s">
        <v>107</v>
      </c>
      <c r="CS7" s="64" t="s">
        <v>107</v>
      </c>
      <c r="CT7" s="64" t="s">
        <v>107</v>
      </c>
      <c r="CU7" s="64" t="s">
        <v>107</v>
      </c>
      <c r="CV7" s="64" t="s">
        <v>107</v>
      </c>
      <c r="CW7" s="64" t="s">
        <v>107</v>
      </c>
      <c r="CX7" s="64" t="s">
        <v>105</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240</v>
      </c>
      <c r="DL7" s="64">
        <f t="shared" ref="DL7:DT7" si="17">DL8</f>
        <v>233.3</v>
      </c>
      <c r="DM7" s="64">
        <f t="shared" si="17"/>
        <v>258.3</v>
      </c>
      <c r="DN7" s="64">
        <f t="shared" si="17"/>
        <v>261.10000000000002</v>
      </c>
      <c r="DO7" s="64">
        <f t="shared" si="17"/>
        <v>252.8</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341002</v>
      </c>
      <c r="D8" s="67">
        <v>47</v>
      </c>
      <c r="E8" s="67">
        <v>14</v>
      </c>
      <c r="F8" s="67">
        <v>0</v>
      </c>
      <c r="G8" s="67">
        <v>3</v>
      </c>
      <c r="H8" s="67" t="s">
        <v>108</v>
      </c>
      <c r="I8" s="67" t="s">
        <v>109</v>
      </c>
      <c r="J8" s="67" t="s">
        <v>110</v>
      </c>
      <c r="K8" s="67" t="s">
        <v>111</v>
      </c>
      <c r="L8" s="67" t="s">
        <v>112</v>
      </c>
      <c r="M8" s="67" t="s">
        <v>113</v>
      </c>
      <c r="N8" s="67" t="s">
        <v>114</v>
      </c>
      <c r="O8" s="68" t="s">
        <v>115</v>
      </c>
      <c r="P8" s="69" t="s">
        <v>116</v>
      </c>
      <c r="Q8" s="69" t="s">
        <v>117</v>
      </c>
      <c r="R8" s="70">
        <v>49</v>
      </c>
      <c r="S8" s="69" t="s">
        <v>118</v>
      </c>
      <c r="T8" s="69" t="s">
        <v>119</v>
      </c>
      <c r="U8" s="70">
        <v>495</v>
      </c>
      <c r="V8" s="70">
        <v>36</v>
      </c>
      <c r="W8" s="70">
        <v>300</v>
      </c>
      <c r="X8" s="69" t="s">
        <v>120</v>
      </c>
      <c r="Y8" s="71">
        <v>363.4</v>
      </c>
      <c r="Z8" s="71">
        <v>391.1</v>
      </c>
      <c r="AA8" s="71">
        <v>400.3</v>
      </c>
      <c r="AB8" s="71">
        <v>364</v>
      </c>
      <c r="AC8" s="71">
        <v>305.10000000000002</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72.400000000000006</v>
      </c>
      <c r="BG8" s="71">
        <v>74.400000000000006</v>
      </c>
      <c r="BH8" s="71">
        <v>75</v>
      </c>
      <c r="BI8" s="71">
        <v>72.5</v>
      </c>
      <c r="BJ8" s="71">
        <v>67.2</v>
      </c>
      <c r="BK8" s="71">
        <v>40.700000000000003</v>
      </c>
      <c r="BL8" s="71">
        <v>38.200000000000003</v>
      </c>
      <c r="BM8" s="71">
        <v>34.6</v>
      </c>
      <c r="BN8" s="71">
        <v>37.6</v>
      </c>
      <c r="BO8" s="71">
        <v>33.200000000000003</v>
      </c>
      <c r="BP8" s="68">
        <v>26.3</v>
      </c>
      <c r="BQ8" s="72">
        <v>17041</v>
      </c>
      <c r="BR8" s="72">
        <v>15866</v>
      </c>
      <c r="BS8" s="72">
        <v>17148</v>
      </c>
      <c r="BT8" s="73">
        <v>14674</v>
      </c>
      <c r="BU8" s="73">
        <v>12904</v>
      </c>
      <c r="BV8" s="72">
        <v>7496</v>
      </c>
      <c r="BW8" s="72">
        <v>6967</v>
      </c>
      <c r="BX8" s="72">
        <v>7138</v>
      </c>
      <c r="BY8" s="72">
        <v>8131</v>
      </c>
      <c r="BZ8" s="72">
        <v>8024</v>
      </c>
      <c r="CA8" s="70">
        <v>16102</v>
      </c>
      <c r="CB8" s="71" t="s">
        <v>112</v>
      </c>
      <c r="CC8" s="71" t="s">
        <v>112</v>
      </c>
      <c r="CD8" s="71" t="s">
        <v>112</v>
      </c>
      <c r="CE8" s="71" t="s">
        <v>112</v>
      </c>
      <c r="CF8" s="71" t="s">
        <v>112</v>
      </c>
      <c r="CG8" s="71" t="s">
        <v>112</v>
      </c>
      <c r="CH8" s="71" t="s">
        <v>112</v>
      </c>
      <c r="CI8" s="71" t="s">
        <v>112</v>
      </c>
      <c r="CJ8" s="71" t="s">
        <v>112</v>
      </c>
      <c r="CK8" s="71" t="s">
        <v>112</v>
      </c>
      <c r="CL8" s="68" t="s">
        <v>112</v>
      </c>
      <c r="CM8" s="70">
        <v>0</v>
      </c>
      <c r="CN8" s="70">
        <v>0</v>
      </c>
      <c r="CO8" s="71" t="s">
        <v>112</v>
      </c>
      <c r="CP8" s="71" t="s">
        <v>112</v>
      </c>
      <c r="CQ8" s="71" t="s">
        <v>112</v>
      </c>
      <c r="CR8" s="71" t="s">
        <v>112</v>
      </c>
      <c r="CS8" s="71" t="s">
        <v>112</v>
      </c>
      <c r="CT8" s="71" t="s">
        <v>112</v>
      </c>
      <c r="CU8" s="71" t="s">
        <v>112</v>
      </c>
      <c r="CV8" s="71" t="s">
        <v>112</v>
      </c>
      <c r="CW8" s="71" t="s">
        <v>112</v>
      </c>
      <c r="CX8" s="71" t="s">
        <v>112</v>
      </c>
      <c r="CY8" s="68" t="s">
        <v>112</v>
      </c>
      <c r="CZ8" s="71">
        <v>0</v>
      </c>
      <c r="DA8" s="71">
        <v>0</v>
      </c>
      <c r="DB8" s="71">
        <v>0</v>
      </c>
      <c r="DC8" s="71">
        <v>0</v>
      </c>
      <c r="DD8" s="71">
        <v>0</v>
      </c>
      <c r="DE8" s="71">
        <v>78.400000000000006</v>
      </c>
      <c r="DF8" s="71">
        <v>70.5</v>
      </c>
      <c r="DG8" s="71">
        <v>59.2</v>
      </c>
      <c r="DH8" s="71">
        <v>62.4</v>
      </c>
      <c r="DI8" s="71">
        <v>82.7</v>
      </c>
      <c r="DJ8" s="68">
        <v>103.6</v>
      </c>
      <c r="DK8" s="71">
        <v>240</v>
      </c>
      <c r="DL8" s="71">
        <v>233.3</v>
      </c>
      <c r="DM8" s="71">
        <v>258.3</v>
      </c>
      <c r="DN8" s="71">
        <v>261.10000000000002</v>
      </c>
      <c r="DO8" s="71">
        <v>252.8</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121</v>
      </c>
      <c r="C10" s="78" t="s">
        <v>122</v>
      </c>
      <c r="D10" s="78" t="s">
        <v>123</v>
      </c>
      <c r="E10" s="78" t="s">
        <v>124</v>
      </c>
      <c r="F10" s="78" t="s">
        <v>125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2020-01-29T06:00:58Z</cp:lastPrinted>
  <dcterms:created xsi:type="dcterms:W3CDTF">2019-12-05T07:27:01Z</dcterms:created>
  <dcterms:modified xsi:type="dcterms:W3CDTF">2020-01-29T06:00:59Z</dcterms:modified>
</cp:coreProperties>
</file>