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83wGOi1bkxLepefCy/FXBbFQEMnp4TapYz0/xtowivNKCGSE4jnhq8wzkv4faIruxbPRs3LtYauyMbLOapIEIw==" workbookSaltValue="XyT4dl85I7xeNAsoy2Iru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IE76" i="4"/>
  <c r="GQ30" i="4"/>
  <c r="BZ30" i="4"/>
  <c r="LT76" i="4"/>
  <c r="GQ51" i="4"/>
  <c r="LH30" i="4"/>
  <c r="BZ51" i="4"/>
  <c r="BG30" i="4"/>
  <c r="FX51" i="4"/>
  <c r="HP76" i="4"/>
  <c r="AV76" i="4"/>
  <c r="KO51" i="4"/>
  <c r="KO30" i="4"/>
  <c r="BG51" i="4"/>
  <c r="LE76" i="4"/>
  <c r="FX30" i="4"/>
  <c r="JV30" i="4"/>
  <c r="HA76" i="4"/>
  <c r="AN51" i="4"/>
  <c r="FE30" i="4"/>
  <c r="FE51" i="4"/>
  <c r="AN30" i="4"/>
  <c r="AG76" i="4"/>
  <c r="JV51" i="4"/>
  <c r="KP76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<sst xmlns="http://schemas.openxmlformats.org/spreadsheetml/2006/main" count="278" uniqueCount="143">
  <si>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</si>
  <si>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</si>
  <si>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</si>
  <si>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</si>
  <si>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</si>
  <si>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</si>
  <si>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</si>
  <si>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</si>
  <si>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</si>
  <si>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</si>
  <si>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</si>
  <si>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</si>
  <si>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</si>
  <si>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</si>
  <si>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</si>
  <si>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</si>
  <si>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</si>
  <si>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</si>
  <si>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</si>
  <si>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</si>
  <si>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</si>
  <si>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</si>
  <si>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</si>
  <si>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</si>
  <si>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</si>
  <si>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</si>
  <si>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</si>
  <si>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</si>
  <si>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</si>
  <si>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</si>
  <si>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</si>
  <si>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</si>
  <si>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</si>
  <si>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</si>
  <si>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</si>
  <si>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</si>
  <si>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</si>
  <si>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</si>
  <si>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</si>
  <si>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</si>
  <si>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</si>
  <si>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</si>
  <si>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</si>
  <si>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</si>
  <si>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</si>
  <si>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</si>
  <si>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</si>
  <si>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</si>
  <si>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</si>
  <si>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</si>
  <si>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</si>
  <si>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</si>
  <si>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</si>
  <si>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</si>
  <si>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</si>
  <si>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</si>
  <si>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</si>
  <si>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</si>
  <si>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</si>
  <si>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</si>
  <si>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</si>
  <si>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</si>
  <si>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</si>
  <si>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</si>
  <si>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</si>
  <si>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</si>
  <si>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</si>
  <si>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</si>
  <si>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</si>
  <si>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</si>
  <si>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</si>
  <si>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</si>
  <si>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</si>
  <si>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</si>
  <si>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</si>
  <si>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</si>
  <si>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</si>
  <si>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</si>
  <si>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</si>
  <si>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</si>
  <si>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</si>
  <si>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</si>
  <si>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</si>
  <si>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</si>
  <si>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</si>
  <si>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</si>
  <si>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</si>
  <si>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</si>
  <si>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</si>
  <si>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</si>
  <si>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</si>
  <si>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</si>
  <si>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</si>
  <si>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</si>
  <si>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</si>
  <si>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</si>
  <si>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</si>
  <si>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</si>
  <si>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</si>
  <si>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</si>
  <si>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</si>
  <si>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</si>
  <si>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当該値(N-4)</t>
    <phoneticPr fontId="5"/>
  </si>
  <si>
    <t>当該値(N)</t>
    <phoneticPr fontId="5"/>
  </si>
  <si>
    <t>当該値(N-4)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</si>
  <si>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</si>
  <si>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</si>
  <si>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</si>
  <si>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</si>
  <si>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</si>
  <si>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</si>
  <si>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</si>
  <si>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</si>
  <si>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</si>
  <si>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</si>
  <si>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</si>
  <si>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</si>
  <si>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</si>
  <si>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</si>
  <si>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</si>
  <si>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</si>
  <si>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</si>
  <si>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富士見町駐車場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</si>
  <si>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</si>
  <si>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</si>
  <si>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</si>
  <si>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</si>
  <si>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</si>
  <si>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</si>
  <si>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</si>
  <si>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</si>
  <si>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</si>
  <si>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</si>
  <si>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</si>
  <si>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</si>
  <si>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</si>
  <si>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</si>
  <si>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</si>
  <si>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</si>
  <si>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phoneticPr fontId="15"/>
  </si>
  <si>
    <t>①収益的収支比率
　類似施設平均値を下回っているものの、黒字で推移しています。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シタマワ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27" eb="129">
      <t>ウワマワ</t>
    </rPh>
    <rPh sb="134" eb="135">
      <t>タカ</t>
    </rPh>
    <rPh sb="136" eb="138">
      <t>エイギョウ</t>
    </rPh>
    <rPh sb="138" eb="141">
      <t>ソウリエキ</t>
    </rPh>
    <rPh sb="142" eb="144">
      <t>カクホ</t>
    </rPh>
    <rPh sb="160" eb="162">
      <t>ルイジ</t>
    </rPh>
    <rPh sb="162" eb="164">
      <t>シセツ</t>
    </rPh>
    <rPh sb="164" eb="167">
      <t>ヘイキンチ</t>
    </rPh>
    <rPh sb="168" eb="170">
      <t>オオハバ</t>
    </rPh>
    <rPh sb="171" eb="173">
      <t>ウワマワ</t>
    </rPh>
    <rPh sb="178" eb="180">
      <t>アンテイ</t>
    </rPh>
    <rPh sb="182" eb="185">
      <t>シュウエキセイ</t>
    </rPh>
    <rPh sb="186" eb="188">
      <t>カクホ</t>
    </rPh>
    <phoneticPr fontId="15"/>
  </si>
  <si>
    <t>⑪稼働率
　類似施設平均値を上回っています。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4" eb="26">
      <t>ヘイワ</t>
    </rPh>
    <rPh sb="26" eb="28">
      <t>オオドオ</t>
    </rPh>
    <rPh sb="29" eb="30">
      <t>ゾ</t>
    </rPh>
    <rPh sb="32" eb="35">
      <t>リベンセイ</t>
    </rPh>
    <rPh sb="36" eb="37">
      <t>ヨ</t>
    </rPh>
    <rPh sb="38" eb="40">
      <t>イチ</t>
    </rPh>
    <rPh sb="41" eb="43">
      <t>セッチ</t>
    </rPh>
    <rPh sb="49" eb="51">
      <t>コンゴ</t>
    </rPh>
    <rPh sb="52" eb="53">
      <t>タカ</t>
    </rPh>
    <rPh sb="54" eb="56">
      <t>カドウ</t>
    </rPh>
    <rPh sb="56" eb="57">
      <t>リツ</t>
    </rPh>
    <rPh sb="58" eb="60">
      <t>ミコ</t>
    </rPh>
    <phoneticPr fontId="15"/>
  </si>
  <si>
    <t>　収益性、稼働率共に安定した駐車場です。引き続き、利用者の声を反映させながら運営を推進していきます。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</si>
</sst>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284.7</c:v>
                </c:pt>
                <c:pt idx="1">
                  <c:v>360.8</c:v>
                </c:pt>
                <c:pt idx="2">
                  <c:v>348.8</c:v>
                </c:pt>
                <c:pt idx="3">
                  <c:v>344.6</c:v>
                </c:pt>
                <c:pt idx="4">
                  <c:v>289.5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6-44F5-9F75-7EE64C858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26592"/>
        <c:axId val="14292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86-44F5-9F75-7EE64C858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26592"/>
        <c:axId val="142928896"/>
      </c:lineChart>
      <c:dateAx>
        <c:axId val="1429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28896"/>
        <c:crosses val="autoZero"/>
        <c:auto val="1"/>
        <c:lblOffset val="100"/>
        <c:baseTimeUnit val="years"/>
      </c:dateAx>
      <c:valAx>
        <c:axId val="14292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9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08-4491-8129-134B13503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99296"/>
        <c:axId val="19141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08-4491-8129-134B13503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99296"/>
        <c:axId val="191414656"/>
      </c:lineChart>
      <c:dateAx>
        <c:axId val="19019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414656"/>
        <c:crosses val="autoZero"/>
        <c:auto val="1"/>
        <c:lblOffset val="100"/>
        <c:baseTimeUnit val="years"/>
      </c:dateAx>
      <c:valAx>
        <c:axId val="19141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0199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6E-4428-AC9A-2CEB915C3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60960"/>
        <c:axId val="22111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6E-4428-AC9A-2CEB915C3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60960"/>
        <c:axId val="221118464"/>
      </c:lineChart>
      <c:dateAx>
        <c:axId val="21036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118464"/>
        <c:crosses val="autoZero"/>
        <c:auto val="1"/>
        <c:lblOffset val="100"/>
        <c:baseTimeUnit val="years"/>
      </c:dateAx>
      <c:valAx>
        <c:axId val="22111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0360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AE-4C73-A403-16D0A188D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78592"/>
        <c:axId val="14289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AE-4C73-A403-16D0A188D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78592"/>
        <c:axId val="142893056"/>
      </c:lineChart>
      <c:dateAx>
        <c:axId val="14287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893056"/>
        <c:crosses val="autoZero"/>
        <c:auto val="1"/>
        <c:lblOffset val="100"/>
        <c:baseTimeUnit val="years"/>
      </c:dateAx>
      <c:valAx>
        <c:axId val="14289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87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72-4686-8CAB-4D8CF13A4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19168"/>
        <c:axId val="14292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72-4686-8CAB-4D8CF13A4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19168"/>
        <c:axId val="142921088"/>
      </c:lineChart>
      <c:dateAx>
        <c:axId val="14291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21088"/>
        <c:crosses val="autoZero"/>
        <c:auto val="1"/>
        <c:lblOffset val="100"/>
        <c:baseTimeUnit val="years"/>
      </c:dateAx>
      <c:valAx>
        <c:axId val="14292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919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BF-4A62-BD9B-7801FD5B8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34176"/>
        <c:axId val="14323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BF-4A62-BD9B-7801FD5B8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4176"/>
        <c:axId val="143236096"/>
      </c:lineChart>
      <c:dateAx>
        <c:axId val="14323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236096"/>
        <c:crosses val="autoZero"/>
        <c:auto val="1"/>
        <c:lblOffset val="100"/>
        <c:baseTimeUnit val="years"/>
      </c:dateAx>
      <c:valAx>
        <c:axId val="14323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3234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277.7</c:v>
                </c:pt>
                <c:pt idx="1">
                  <c:v>283</c:v>
                </c:pt>
                <c:pt idx="2">
                  <c:v>281.89999999999998</c:v>
                </c:pt>
                <c:pt idx="3">
                  <c:v>266</c:v>
                </c:pt>
                <c:pt idx="4">
                  <c:v>255.3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65-4865-A6D2-AA2699B4B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50176"/>
        <c:axId val="14325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65-4865-A6D2-AA2699B4B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50176"/>
        <c:axId val="143252096"/>
      </c:lineChart>
      <c:dateAx>
        <c:axId val="14325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252096"/>
        <c:crosses val="autoZero"/>
        <c:auto val="1"/>
        <c:lblOffset val="100"/>
        <c:baseTimeUnit val="years"/>
      </c:dateAx>
      <c:valAx>
        <c:axId val="14325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250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64.8</c:v>
                </c:pt>
                <c:pt idx="1">
                  <c:v>72.3</c:v>
                </c:pt>
                <c:pt idx="2">
                  <c:v>71.3</c:v>
                </c:pt>
                <c:pt idx="3">
                  <c:v>71</c:v>
                </c:pt>
                <c:pt idx="4">
                  <c:v>65.5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71-4C77-8094-420F8F7E3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70976"/>
        <c:axId val="14347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71-4C77-8094-420F8F7E3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70976"/>
        <c:axId val="143472896"/>
      </c:lineChart>
      <c:dateAx>
        <c:axId val="14347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72896"/>
        <c:crosses val="autoZero"/>
        <c:auto val="1"/>
        <c:lblOffset val="100"/>
        <c:baseTimeUnit val="years"/>
      </c:dateAx>
      <c:valAx>
        <c:axId val="14347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470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32041</c:v>
                </c:pt>
                <c:pt idx="1">
                  <c:v>37114</c:v>
                </c:pt>
                <c:pt idx="2">
                  <c:v>37094</c:v>
                </c:pt>
                <c:pt idx="3">
                  <c:v>35492</c:v>
                </c:pt>
                <c:pt idx="4">
                  <c:v>31131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46-4F02-B901-D03B94B2A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99264"/>
        <c:axId val="14350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46-4F02-B901-D03B94B2A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99264"/>
        <c:axId val="143501184"/>
      </c:lineChart>
      <c:dateAx>
        <c:axId val="14349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501184"/>
        <c:crosses val="autoZero"/>
        <c:auto val="1"/>
        <c:lblOffset val="100"/>
        <c:baseTimeUnit val="years"/>
      </c:dateAx>
      <c:valAx>
        <c:axId val="14350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3499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49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広島県広島市　富士見町駐車場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885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129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48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94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140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284.7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360.8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348.8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344.6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289.5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277.7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283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281.89999999999998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266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255.3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277.8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443.6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355.6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358.6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298.39999999999998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9.6999999999999993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151.19999999999999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141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64.8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72.3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71.3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71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65.5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32041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37114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37094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35492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31131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54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32.299999999999997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32.299999999999997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22.3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27.1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9663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9019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8406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9239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142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63224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45.6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85.4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69.900000000000006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F5XT5pZ4HgXh9jEKSola12KJALcRxcOER34QqzI/9gykCFJJxlwGhDVJDDA8qp2GqfmEgOKRdVgPD5FTgqloKg==" saltValue="2JmtnB2KwPBLE/0Z15wKJ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101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102</v>
      </c>
      <c r="AV5" s="59" t="s">
        <v>90</v>
      </c>
      <c r="AW5" s="59" t="s">
        <v>91</v>
      </c>
      <c r="AX5" s="59" t="s">
        <v>92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104</v>
      </c>
      <c r="BG5" s="59" t="s">
        <v>90</v>
      </c>
      <c r="BH5" s="59" t="s">
        <v>91</v>
      </c>
      <c r="BI5" s="59" t="s">
        <v>101</v>
      </c>
      <c r="BJ5" s="59" t="s">
        <v>105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106</v>
      </c>
      <c r="BS5" s="59" t="s">
        <v>91</v>
      </c>
      <c r="BT5" s="59" t="s">
        <v>107</v>
      </c>
      <c r="BU5" s="59" t="s">
        <v>108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90</v>
      </c>
      <c r="CD5" s="59" t="s">
        <v>109</v>
      </c>
      <c r="CE5" s="59" t="s">
        <v>110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104</v>
      </c>
      <c r="CP5" s="59" t="s">
        <v>111</v>
      </c>
      <c r="CQ5" s="59" t="s">
        <v>91</v>
      </c>
      <c r="CR5" s="59" t="s">
        <v>110</v>
      </c>
      <c r="CS5" s="59" t="s">
        <v>112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102</v>
      </c>
      <c r="DA5" s="59" t="s">
        <v>106</v>
      </c>
      <c r="DB5" s="59" t="s">
        <v>91</v>
      </c>
      <c r="DC5" s="59" t="s">
        <v>110</v>
      </c>
      <c r="DD5" s="59" t="s">
        <v>103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113</v>
      </c>
      <c r="DM5" s="59" t="s">
        <v>114</v>
      </c>
      <c r="DN5" s="59" t="s">
        <v>110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115</v>
      </c>
      <c r="B6" s="60">
        <f>B8</f>
        <v>2018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広島県広島市</v>
      </c>
      <c r="I6" s="60" t="str">
        <f t="shared" si="1"/>
        <v>富士見町駐車場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48</v>
      </c>
      <c r="S6" s="62" t="str">
        <f t="shared" si="1"/>
        <v>公共施設</v>
      </c>
      <c r="T6" s="62" t="str">
        <f t="shared" si="1"/>
        <v>無</v>
      </c>
      <c r="U6" s="63">
        <f t="shared" si="1"/>
        <v>885</v>
      </c>
      <c r="V6" s="63">
        <f t="shared" si="1"/>
        <v>94</v>
      </c>
      <c r="W6" s="63">
        <f t="shared" si="1"/>
        <v>200</v>
      </c>
      <c r="X6" s="62" t="str">
        <f t="shared" si="1"/>
        <v>利用料金制</v>
      </c>
      <c r="Y6" s="64">
        <f>IF(Y8="-",NA(),Y8)</f>
        <v>284.7</v>
      </c>
      <c r="Z6" s="64">
        <f t="shared" ref="Z6:AH6" si="2">IF(Z8="-",NA(),Z8)</f>
        <v>360.8</v>
      </c>
      <c r="AA6" s="64">
        <f t="shared" si="2"/>
        <v>348.8</v>
      </c>
      <c r="AB6" s="64">
        <f t="shared" si="2"/>
        <v>344.6</v>
      </c>
      <c r="AC6" s="64">
        <f t="shared" si="2"/>
        <v>289.5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64.8</v>
      </c>
      <c r="BG6" s="64">
        <f t="shared" ref="BG6:BO6" si="5">IF(BG8="-",NA(),BG8)</f>
        <v>72.3</v>
      </c>
      <c r="BH6" s="64">
        <f t="shared" si="5"/>
        <v>71.3</v>
      </c>
      <c r="BI6" s="64">
        <f t="shared" si="5"/>
        <v>71</v>
      </c>
      <c r="BJ6" s="64">
        <f t="shared" si="5"/>
        <v>65.5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32041</v>
      </c>
      <c r="BR6" s="65">
        <f t="shared" ref="BR6:BZ6" si="6">IF(BR8="-",NA(),BR8)</f>
        <v>37114</v>
      </c>
      <c r="BS6" s="65">
        <f t="shared" si="6"/>
        <v>37094</v>
      </c>
      <c r="BT6" s="65">
        <f t="shared" si="6"/>
        <v>35492</v>
      </c>
      <c r="BU6" s="65">
        <f t="shared" si="6"/>
        <v>31131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116</v>
      </c>
      <c r="CM6" s="63">
        <f t="shared" ref="CM6:CN6" si="7">CM8</f>
        <v>0</v>
      </c>
      <c r="CN6" s="63">
        <f t="shared" si="7"/>
        <v>63224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277.7</v>
      </c>
      <c r="DL6" s="64">
        <f t="shared" ref="DL6:DT6" si="9">IF(DL8="-",NA(),DL8)</f>
        <v>283</v>
      </c>
      <c r="DM6" s="64">
        <f t="shared" si="9"/>
        <v>281.89999999999998</v>
      </c>
      <c r="DN6" s="64">
        <f t="shared" si="9"/>
        <v>266</v>
      </c>
      <c r="DO6" s="64">
        <f t="shared" si="9"/>
        <v>255.3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118</v>
      </c>
      <c r="B7" s="60">
        <f t="shared" ref="B7:X7" si="10">B8</f>
        <v>2018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広島県　広島市</v>
      </c>
      <c r="I7" s="60" t="str">
        <f t="shared" si="10"/>
        <v>富士見町駐車場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48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885</v>
      </c>
      <c r="V7" s="63">
        <f t="shared" si="10"/>
        <v>94</v>
      </c>
      <c r="W7" s="63">
        <f t="shared" si="10"/>
        <v>200</v>
      </c>
      <c r="X7" s="62" t="str">
        <f t="shared" si="10"/>
        <v>利用料金制</v>
      </c>
      <c r="Y7" s="64">
        <f>Y8</f>
        <v>284.7</v>
      </c>
      <c r="Z7" s="64">
        <f t="shared" ref="Z7:AH7" si="11">Z8</f>
        <v>360.8</v>
      </c>
      <c r="AA7" s="64">
        <f t="shared" si="11"/>
        <v>348.8</v>
      </c>
      <c r="AB7" s="64">
        <f t="shared" si="11"/>
        <v>344.6</v>
      </c>
      <c r="AC7" s="64">
        <f t="shared" si="11"/>
        <v>289.5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64.8</v>
      </c>
      <c r="BG7" s="64">
        <f t="shared" ref="BG7:BO7" si="14">BG8</f>
        <v>72.3</v>
      </c>
      <c r="BH7" s="64">
        <f t="shared" si="14"/>
        <v>71.3</v>
      </c>
      <c r="BI7" s="64">
        <f t="shared" si="14"/>
        <v>71</v>
      </c>
      <c r="BJ7" s="64">
        <f t="shared" si="14"/>
        <v>65.5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32041</v>
      </c>
      <c r="BR7" s="65">
        <f t="shared" ref="BR7:BZ7" si="15">BR8</f>
        <v>37114</v>
      </c>
      <c r="BS7" s="65">
        <f t="shared" si="15"/>
        <v>37094</v>
      </c>
      <c r="BT7" s="65">
        <f t="shared" si="15"/>
        <v>35492</v>
      </c>
      <c r="BU7" s="65">
        <f t="shared" si="15"/>
        <v>31131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119</v>
      </c>
      <c r="CC7" s="64" t="s">
        <v>119</v>
      </c>
      <c r="CD7" s="64" t="s">
        <v>119</v>
      </c>
      <c r="CE7" s="64" t="s">
        <v>119</v>
      </c>
      <c r="CF7" s="64" t="s">
        <v>119</v>
      </c>
      <c r="CG7" s="64" t="s">
        <v>119</v>
      </c>
      <c r="CH7" s="64" t="s">
        <v>119</v>
      </c>
      <c r="CI7" s="64" t="s">
        <v>119</v>
      </c>
      <c r="CJ7" s="64" t="s">
        <v>119</v>
      </c>
      <c r="CK7" s="64" t="s">
        <v>120</v>
      </c>
      <c r="CL7" s="61"/>
      <c r="CM7" s="63">
        <f>CM8</f>
        <v>0</v>
      </c>
      <c r="CN7" s="63">
        <f>CN8</f>
        <v>63224</v>
      </c>
      <c r="CO7" s="64" t="s">
        <v>119</v>
      </c>
      <c r="CP7" s="64" t="s">
        <v>119</v>
      </c>
      <c r="CQ7" s="64" t="s">
        <v>119</v>
      </c>
      <c r="CR7" s="64" t="s">
        <v>119</v>
      </c>
      <c r="CS7" s="64" t="s">
        <v>119</v>
      </c>
      <c r="CT7" s="64" t="s">
        <v>119</v>
      </c>
      <c r="CU7" s="64" t="s">
        <v>119</v>
      </c>
      <c r="CV7" s="64" t="s">
        <v>119</v>
      </c>
      <c r="CW7" s="64" t="s">
        <v>119</v>
      </c>
      <c r="CX7" s="64" t="s">
        <v>116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277.7</v>
      </c>
      <c r="DL7" s="64">
        <f t="shared" ref="DL7:DT7" si="17">DL8</f>
        <v>283</v>
      </c>
      <c r="DM7" s="64">
        <f t="shared" si="17"/>
        <v>281.89999999999998</v>
      </c>
      <c r="DN7" s="64">
        <f t="shared" si="17"/>
        <v>266</v>
      </c>
      <c r="DO7" s="64">
        <f t="shared" si="17"/>
        <v>255.3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341002</v>
      </c>
      <c r="D8" s="67">
        <v>47</v>
      </c>
      <c r="E8" s="67">
        <v>14</v>
      </c>
      <c r="F8" s="67">
        <v>0</v>
      </c>
      <c r="G8" s="67">
        <v>7</v>
      </c>
      <c r="H8" s="67" t="s">
        <v>121</v>
      </c>
      <c r="I8" s="67" t="s">
        <v>122</v>
      </c>
      <c r="J8" s="67" t="s">
        <v>123</v>
      </c>
      <c r="K8" s="67" t="s">
        <v>124</v>
      </c>
      <c r="L8" s="67" t="s">
        <v>125</v>
      </c>
      <c r="M8" s="67" t="s">
        <v>126</v>
      </c>
      <c r="N8" s="67" t="s">
        <v>127</v>
      </c>
      <c r="O8" s="68" t="s">
        <v>128</v>
      </c>
      <c r="P8" s="69" t="s">
        <v>129</v>
      </c>
      <c r="Q8" s="69" t="s">
        <v>130</v>
      </c>
      <c r="R8" s="70">
        <v>48</v>
      </c>
      <c r="S8" s="69" t="s">
        <v>131</v>
      </c>
      <c r="T8" s="69" t="s">
        <v>132</v>
      </c>
      <c r="U8" s="70">
        <v>885</v>
      </c>
      <c r="V8" s="70">
        <v>94</v>
      </c>
      <c r="W8" s="70">
        <v>200</v>
      </c>
      <c r="X8" s="69" t="s">
        <v>133</v>
      </c>
      <c r="Y8" s="71">
        <v>284.7</v>
      </c>
      <c r="Z8" s="71">
        <v>360.8</v>
      </c>
      <c r="AA8" s="71">
        <v>348.8</v>
      </c>
      <c r="AB8" s="71">
        <v>344.6</v>
      </c>
      <c r="AC8" s="71">
        <v>289.5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64.8</v>
      </c>
      <c r="BG8" s="71">
        <v>72.3</v>
      </c>
      <c r="BH8" s="71">
        <v>71.3</v>
      </c>
      <c r="BI8" s="71">
        <v>71</v>
      </c>
      <c r="BJ8" s="71">
        <v>65.5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32041</v>
      </c>
      <c r="BR8" s="72">
        <v>37114</v>
      </c>
      <c r="BS8" s="72">
        <v>37094</v>
      </c>
      <c r="BT8" s="73">
        <v>35492</v>
      </c>
      <c r="BU8" s="73">
        <v>31131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125</v>
      </c>
      <c r="CC8" s="71" t="s">
        <v>125</v>
      </c>
      <c r="CD8" s="71" t="s">
        <v>125</v>
      </c>
      <c r="CE8" s="71" t="s">
        <v>125</v>
      </c>
      <c r="CF8" s="71" t="s">
        <v>125</v>
      </c>
      <c r="CG8" s="71" t="s">
        <v>125</v>
      </c>
      <c r="CH8" s="71" t="s">
        <v>125</v>
      </c>
      <c r="CI8" s="71" t="s">
        <v>125</v>
      </c>
      <c r="CJ8" s="71" t="s">
        <v>125</v>
      </c>
      <c r="CK8" s="71" t="s">
        <v>125</v>
      </c>
      <c r="CL8" s="68" t="s">
        <v>125</v>
      </c>
      <c r="CM8" s="70">
        <v>0</v>
      </c>
      <c r="CN8" s="70">
        <v>63224</v>
      </c>
      <c r="CO8" s="71" t="s">
        <v>125</v>
      </c>
      <c r="CP8" s="71" t="s">
        <v>125</v>
      </c>
      <c r="CQ8" s="71" t="s">
        <v>125</v>
      </c>
      <c r="CR8" s="71" t="s">
        <v>125</v>
      </c>
      <c r="CS8" s="71" t="s">
        <v>125</v>
      </c>
      <c r="CT8" s="71" t="s">
        <v>125</v>
      </c>
      <c r="CU8" s="71" t="s">
        <v>125</v>
      </c>
      <c r="CV8" s="71" t="s">
        <v>125</v>
      </c>
      <c r="CW8" s="71" t="s">
        <v>125</v>
      </c>
      <c r="CX8" s="71" t="s">
        <v>125</v>
      </c>
      <c r="CY8" s="68" t="s">
        <v>125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277.7</v>
      </c>
      <c r="DL8" s="71">
        <v>283</v>
      </c>
      <c r="DM8" s="71">
        <v>281.89999999999998</v>
      </c>
      <c r="DN8" s="71">
        <v>266</v>
      </c>
      <c r="DO8" s="71">
        <v>255.3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134</v>
      </c>
      <c r="C10" s="78" t="s">
        <v>135</v>
      </c>
      <c r="D10" s="78" t="s">
        <v>136</v>
      </c>
      <c r="E10" s="78" t="s">
        <v>137</v>
      </c>
      <c r="F10" s="78" t="s">
        <v>138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脇田 知茂</cp:lastModifiedBy>
  <cp:lastPrinted>2020-01-29T06:01:09Z</cp:lastPrinted>
  <dcterms:created xsi:type="dcterms:W3CDTF">2019-12-05T07:27:04Z</dcterms:created>
  <dcterms:modified xsi:type="dcterms:W3CDTF">2020-01-29T06:01:11Z</dcterms:modified>
</cp:coreProperties>
</file>