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1k4bHKzxvJSbzsaYZEjplOSRtv6B7goX7z3FI4pCopEJVwTLzZalsKCM0GgQHmYEU4PKY/AMSGpuErNKx/IKg==" workbookSaltValue="hjbv+RIpyfd8S7nW+4j1EQ==" workbookSpinCount="100000" lockStructure="1"/>
  <bookViews>
    <workbookView xWindow="-120" yWindow="-120" windowWidth="20730" windowHeight="11160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LP10" i="4" s="1"/>
  <c r="AC6" i="5"/>
  <c r="AB6" i="5"/>
  <c r="ID10" i="4" s="1"/>
  <c r="AA6" i="5"/>
  <c r="Z6" i="5"/>
  <c r="JW8" i="4" s="1"/>
  <c r="Y6" i="5"/>
  <c r="X6" i="5"/>
  <c r="EG12" i="4" s="1"/>
  <c r="W6" i="5"/>
  <c r="V6" i="5"/>
  <c r="U6" i="5"/>
  <c r="T6" i="5"/>
  <c r="S6" i="5"/>
  <c r="R6" i="5"/>
  <c r="CN10" i="4" s="1"/>
  <c r="Q6" i="5"/>
  <c r="P6" i="5"/>
  <c r="O6" i="5"/>
  <c r="N6" i="5"/>
  <c r="EG8" i="4" s="1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V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V33" i="4"/>
  <c r="HG33" i="4"/>
  <c r="GR33" i="4"/>
  <c r="EW33" i="4"/>
  <c r="EH33" i="4"/>
  <c r="DS33" i="4"/>
  <c r="BX33" i="4"/>
  <c r="BI33" i="4"/>
  <c r="AT33" i="4"/>
  <c r="AE33" i="4"/>
  <c r="P33" i="4"/>
  <c r="LP12" i="4"/>
  <c r="ID12" i="4"/>
  <c r="CN12" i="4"/>
  <c r="AU12" i="4"/>
  <c r="B12" i="4"/>
  <c r="JW10" i="4"/>
  <c r="FZ10" i="4"/>
  <c r="EG10" i="4"/>
  <c r="AU10" i="4"/>
  <c r="B10" i="4"/>
  <c r="LP8" i="4"/>
  <c r="ID8" i="4"/>
  <c r="FZ8" i="4"/>
  <c r="CN8" i="4"/>
  <c r="B8" i="4"/>
  <c r="B6" i="4"/>
  <c r="MH78" i="4" l="1"/>
  <c r="IZ54" i="4"/>
  <c r="IZ32" i="4"/>
  <c r="HM78" i="4"/>
  <c r="FL54" i="4"/>
  <c r="CS78" i="4"/>
  <c r="BX54" i="4"/>
  <c r="BX32" i="4"/>
  <c r="MN54" i="4"/>
  <c r="MN32" i="4"/>
  <c r="FL32" i="4"/>
  <c r="C11" i="5"/>
  <c r="D11" i="5"/>
  <c r="E11" i="5"/>
  <c r="B11" i="5"/>
  <c r="KC78" i="4" l="1"/>
  <c r="HG54" i="4"/>
  <c r="HG32" i="4"/>
  <c r="AE54" i="4"/>
  <c r="FH78" i="4"/>
  <c r="DS54" i="4"/>
  <c r="DS32" i="4"/>
  <c r="AE32" i="4"/>
  <c r="AN78" i="4"/>
  <c r="KU54" i="4"/>
  <c r="KU32" i="4"/>
  <c r="DD32" i="4"/>
  <c r="JJ78" i="4"/>
  <c r="GR54" i="4"/>
  <c r="GR32" i="4"/>
  <c r="U78" i="4"/>
  <c r="P54" i="4"/>
  <c r="P32" i="4"/>
  <c r="KF54" i="4"/>
  <c r="KF32" i="4"/>
  <c r="EO78" i="4"/>
  <c r="DD54" i="4"/>
  <c r="BI54" i="4"/>
  <c r="LY54" i="4"/>
  <c r="LY32" i="4"/>
  <c r="IK32" i="4"/>
  <c r="GT78" i="4"/>
  <c r="EW54" i="4"/>
  <c r="EW32" i="4"/>
  <c r="BZ78" i="4"/>
  <c r="BI32" i="4"/>
  <c r="LO78" i="4"/>
  <c r="IK54" i="4"/>
  <c r="BG78" i="4"/>
  <c r="AT54" i="4"/>
  <c r="AT32" i="4"/>
  <c r="LJ54" i="4"/>
  <c r="KV78" i="4"/>
  <c r="HV54" i="4"/>
  <c r="HV32" i="4"/>
  <c r="GA78" i="4"/>
  <c r="EH54" i="4"/>
  <c r="EH32" i="4"/>
  <c r="LJ32" i="4"/>
</calcChain>
</file>

<file path=xl/sharedStrings.xml><?xml version="1.0" encoding="utf-8"?>
<sst xmlns="http://schemas.openxmlformats.org/spreadsheetml/2006/main" count="322" uniqueCount="178">
  <si>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</si>
  <si>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</si>
  <si>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</si>
  <si>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</si>
  <si>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</si>
  <si>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</si>
  <si>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</si>
  <si>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</si>
  <si>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</si>
  <si>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</si>
  <si>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</si>
  <si>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</si>
  <si>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</si>
  <si>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</si>
  <si>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</si>
  <si>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</si>
  <si>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</si>
  <si>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</si>
  <si>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</si>
  <si>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</si>
  <si>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</si>
  <si>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</si>
  <si>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</si>
  <si>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</si>
  <si>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</si>
  <si>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</si>
  <si>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</si>
  <si>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</si>
  <si>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</si>
  <si>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</si>
  <si>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</si>
  <si>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</si>
  <si>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</si>
  <si>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</si>
  <si>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</si>
  <si>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</si>
  <si>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</si>
  <si>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</si>
  <si>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</si>
  <si>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</si>
  <si>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</si>
  <si>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</si>
  <si>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</si>
  <si>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</si>
  <si>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</si>
  <si>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</si>
  <si>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</si>
  <si>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</si>
  <si>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</si>
  <si>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</si>
  <si>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</si>
  <si>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</si>
  <si>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</si>
  <si>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</si>
  <si>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</si>
  <si>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</si>
  <si>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</si>
  <si>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</si>
  <si>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</si>
  <si>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</si>
  <si>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</si>
  <si>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</si>
  <si>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</si>
  <si>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</si>
  <si>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</si>
  <si>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</si>
  <si>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</si>
  <si>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</si>
  <si>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</si>
  <si>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</si>
  <si>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</si>
  <si>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</si>
  <si>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</si>
  <si>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</si>
  <si>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</si>
  <si>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</si>
  <si>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</si>
  <si>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</si>
  <si>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</si>
  <si>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</si>
  <si>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</si>
  <si>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</si>
  <si>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</si>
  <si>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</si>
  <si>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</si>
  <si>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</si>
  <si>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</si>
  <si>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</si>
  <si>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</si>
  <si>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</si>
  <si>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</si>
  <si>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</si>
  <si>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</si>
  <si>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</si>
  <si>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</si>
  <si>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</si>
  <si>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</si>
  <si>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</si>
  <si>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</si>
  <si>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</si>
  <si>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</si>
  <si>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</si>
  <si>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</si>
  <si>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</si>
  <si>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</si>
  <si>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</si>
  <si>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</si>
  <si>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</si>
  <si>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</si>
  <si>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</si>
  <si>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</si>
  <si>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</si>
  <si>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</si>
  <si>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</si>
  <si>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</si>
  <si>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</si>
  <si>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</si>
  <si>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</si>
  <si>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</si>
  <si>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</si>
  <si>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</si>
  <si>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</si>
  <si>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</si>
  <si>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</si>
  <si>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</si>
  <si>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</si>
  <si>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</si>
  <si>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</si>
  <si>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</si>
  <si>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</si>
  <si>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</si>
  <si>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</si>
  <si>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</si>
  <si>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</si>
  <si>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</si>
  <si>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</si>
  <si>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</si>
  <si>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</si>
  <si>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</si>
  <si>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</si>
  <si>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</si>
  <si>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</si>
  <si>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</si>
  <si>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</si>
  <si>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</si>
  <si>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</si>
  <si>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</si>
  <si>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</si>
  <si>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</si>
  <si>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</si>
  <si>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</si>
  <si>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</si>
  <si>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</si>
  <si>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</si>
  <si>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</si>
  <si>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広島県</t>
  </si>
  <si>
    <t>地方独立行政法人広島市立病院機構</t>
  </si>
  <si>
    <t>舟入市民病院</t>
  </si>
  <si>
    <t>地方独立行政法人</t>
  </si>
  <si>
    <t>病院事業</t>
  </si>
  <si>
    <t>一般病院</t>
  </si>
  <si>
    <t>100床以上～200床未満</t>
  </si>
  <si>
    <t>非設置</t>
  </si>
  <si>
    <t>直営</t>
  </si>
  <si>
    <t>ド 訓</t>
  </si>
  <si>
    <t>救 臨 感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</si>
  <si>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</si>
  <si>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</si>
  <si>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</si>
  <si>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</si>
  <si>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</si>
  <si>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</si>
  <si>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</si>
  <si>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</si>
  <si>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１　経営の健全性・効率性について
　２４時間３６５日の小児救急患者を受け入れる小児救急医療拠点病院であり、第二種感染症指定医療機関
【主な機関指定】
　小児救急医療拠点病院、第二種感染症指定医療機関</t>
    <phoneticPr fontId="5"/>
  </si>
  <si>
    <t>【① 経常収支比率、②医業収支比率、③累積欠損比率】
　26年度の地方独立法人設立以降、経常収支比率は100％を上回っており、経営は堅調に推移している。
【④病床利用率、⑤入院患者１人１日当たり収益、⑥外来患者１人１日当たり収益】
　患者１人１日当たり収益は平均値を上回っているが、病床利用率は平均値を下回っており、安定した経営を実現させるためには、病床利用率の向上を図っていく必要がある。
【⑦職員給与費対医業収益比率、⑧材料費対医業収益比率】
　各指標とも、平均値に対し、良好な数値で推移している。</t>
    <phoneticPr fontId="5"/>
  </si>
  <si>
    <t>　舟入市民病院は、平成9年度に建て替えを行っており、当面、建替え等大規模な施設整備は生じない。
　設備については、更新計画を策定し、計画的な更新を進めるとともに、毎年、当該計画の見直しを行い、必要な箇所の補修を行っている。</t>
    <phoneticPr fontId="5"/>
  </si>
  <si>
    <t>　「１　経営の健全性・効率性について」にも記載したが、経営は堅調に推移しているものの、安定した経営を実現させるためには、病床利用率の向上を図っていく必要があると考えている。
　このため、医療連携室を中心に、地域の医療機関との連携強化に取組み、紹介患者数の増を図っているところである。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</si>
</sst>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63.8</c:v>
                </c:pt>
                <c:pt idx="2">
                  <c:v>66.099999999999994</c:v>
                </c:pt>
                <c:pt idx="3">
                  <c:v>62.6</c:v>
                </c:pt>
                <c:pt idx="4">
                  <c:v>65.3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51-406C-8D1A-E50BE2B0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20256"/>
        <c:axId val="11696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51-406C-8D1A-E50BE2B0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20256"/>
        <c:axId val="116962816"/>
      </c:lineChart>
      <c:dateAx>
        <c:axId val="11592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962816"/>
        <c:crosses val="autoZero"/>
        <c:auto val="1"/>
        <c:lblOffset val="100"/>
        <c:baseTimeUnit val="years"/>
      </c:dateAx>
      <c:valAx>
        <c:axId val="11696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592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12731</c:v>
                </c:pt>
                <c:pt idx="1">
                  <c:v>13064</c:v>
                </c:pt>
                <c:pt idx="2">
                  <c:v>13344</c:v>
                </c:pt>
                <c:pt idx="3">
                  <c:v>13422</c:v>
                </c:pt>
                <c:pt idx="4">
                  <c:v>14205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87-46B0-8A28-B5F998FF9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64256"/>
        <c:axId val="12526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87-46B0-8A28-B5F998FF9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64256"/>
        <c:axId val="125266176"/>
      </c:lineChart>
      <c:dateAx>
        <c:axId val="12526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266176"/>
        <c:crosses val="autoZero"/>
        <c:auto val="1"/>
        <c:lblOffset val="100"/>
        <c:baseTimeUnit val="years"/>
      </c:dateAx>
      <c:valAx>
        <c:axId val="12526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526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41200</c:v>
                </c:pt>
                <c:pt idx="1">
                  <c:v>44130</c:v>
                </c:pt>
                <c:pt idx="2">
                  <c:v>44002</c:v>
                </c:pt>
                <c:pt idx="3">
                  <c:v>43149</c:v>
                </c:pt>
                <c:pt idx="4">
                  <c:v>44904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9D-4492-934C-092001917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82656"/>
        <c:axId val="12538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9D-4492-934C-092001917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82656"/>
        <c:axId val="125384576"/>
      </c:lineChart>
      <c:dateAx>
        <c:axId val="12538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384576"/>
        <c:crosses val="autoZero"/>
        <c:auto val="1"/>
        <c:lblOffset val="100"/>
        <c:baseTimeUnit val="years"/>
      </c:dateAx>
      <c:valAx>
        <c:axId val="12538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5382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EC-4EB5-A7E3-FED6433E1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30464"/>
        <c:axId val="12523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C-4EB5-A7E3-FED6433E1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30464"/>
        <c:axId val="125236736"/>
      </c:lineChart>
      <c:dateAx>
        <c:axId val="12523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236736"/>
        <c:crosses val="autoZero"/>
        <c:auto val="1"/>
        <c:lblOffset val="100"/>
        <c:baseTimeUnit val="years"/>
      </c:dateAx>
      <c:valAx>
        <c:axId val="12523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230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84.5</c:v>
                </c:pt>
                <c:pt idx="1">
                  <c:v>83.3</c:v>
                </c:pt>
                <c:pt idx="2">
                  <c:v>82.8</c:v>
                </c:pt>
                <c:pt idx="3">
                  <c:v>80.400000000000006</c:v>
                </c:pt>
                <c:pt idx="4">
                  <c:v>80.8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B-4F4D-8E59-693DE36C8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96896"/>
        <c:axId val="12449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DB-4F4D-8E59-693DE36C8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6896"/>
        <c:axId val="124499072"/>
      </c:lineChart>
      <c:dateAx>
        <c:axId val="12449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499072"/>
        <c:crosses val="autoZero"/>
        <c:auto val="1"/>
        <c:lblOffset val="100"/>
        <c:baseTimeUnit val="years"/>
      </c:dateAx>
      <c:valAx>
        <c:axId val="12449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4496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100.1</c:v>
                </c:pt>
                <c:pt idx="2">
                  <c:v>103.5</c:v>
                </c:pt>
                <c:pt idx="3">
                  <c:v>103.3</c:v>
                </c:pt>
                <c:pt idx="4">
                  <c:v>103.6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23-4E3F-A678-ADC640D1F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73344"/>
        <c:axId val="12487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23-4E3F-A678-ADC640D1F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73344"/>
        <c:axId val="124879616"/>
      </c:lineChart>
      <c:dateAx>
        <c:axId val="12487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879616"/>
        <c:crosses val="autoZero"/>
        <c:auto val="1"/>
        <c:lblOffset val="100"/>
        <c:baseTimeUnit val="years"/>
      </c:dateAx>
      <c:valAx>
        <c:axId val="12487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24873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7.4</c:v>
                </c:pt>
                <c:pt idx="1">
                  <c:v>14.3</c:v>
                </c:pt>
                <c:pt idx="2">
                  <c:v>22.4</c:v>
                </c:pt>
                <c:pt idx="3">
                  <c:v>27.8</c:v>
                </c:pt>
                <c:pt idx="4">
                  <c:v>32.9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D-48B4-A90C-93688A960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32096"/>
        <c:axId val="12493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7D-48B4-A90C-93688A960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32096"/>
        <c:axId val="124934016"/>
      </c:lineChart>
      <c:dateAx>
        <c:axId val="12493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934016"/>
        <c:crosses val="autoZero"/>
        <c:auto val="1"/>
        <c:lblOffset val="100"/>
        <c:baseTimeUnit val="years"/>
      </c:dateAx>
      <c:valAx>
        <c:axId val="12493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4932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15.9</c:v>
                </c:pt>
                <c:pt idx="1">
                  <c:v>20.8</c:v>
                </c:pt>
                <c:pt idx="2">
                  <c:v>35.799999999999997</c:v>
                </c:pt>
                <c:pt idx="3">
                  <c:v>48.9</c:v>
                </c:pt>
                <c:pt idx="4">
                  <c:v>56.4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60-45E0-94F8-CE5AE5BC7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56032"/>
        <c:axId val="12496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60-45E0-94F8-CE5AE5BC7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62304"/>
      </c:lineChart>
      <c:dateAx>
        <c:axId val="12495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962304"/>
        <c:crosses val="autoZero"/>
        <c:auto val="1"/>
        <c:lblOffset val="100"/>
        <c:baseTimeUnit val="years"/>
      </c:dateAx>
      <c:valAx>
        <c:axId val="12496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495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23005006</c:v>
                </c:pt>
                <c:pt idx="1">
                  <c:v>27513327</c:v>
                </c:pt>
                <c:pt idx="2">
                  <c:v>28180821</c:v>
                </c:pt>
                <c:pt idx="3">
                  <c:v>29582526</c:v>
                </c:pt>
                <c:pt idx="4">
                  <c:v>31183558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4E-4AED-AD1B-6E62A376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04800"/>
        <c:axId val="1250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4E-4AED-AD1B-6E62A376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800"/>
        <c:axId val="125006976"/>
      </c:lineChart>
      <c:dateAx>
        <c:axId val="12500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006976"/>
        <c:crosses val="autoZero"/>
        <c:auto val="1"/>
        <c:lblOffset val="100"/>
        <c:baseTimeUnit val="years"/>
      </c:dateAx>
      <c:valAx>
        <c:axId val="1250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500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15.2</c:v>
                </c:pt>
                <c:pt idx="2">
                  <c:v>13.9</c:v>
                </c:pt>
                <c:pt idx="3">
                  <c:v>12.6</c:v>
                </c:pt>
                <c:pt idx="4">
                  <c:v>12.7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2-4E7B-93DC-E897ACB12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21664"/>
        <c:axId val="12512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12-4E7B-93DC-E897ACB12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21664"/>
        <c:axId val="125123584"/>
      </c:lineChart>
      <c:dateAx>
        <c:axId val="12512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123584"/>
        <c:crosses val="autoZero"/>
        <c:auto val="1"/>
        <c:lblOffset val="100"/>
        <c:baseTimeUnit val="years"/>
      </c:dateAx>
      <c:valAx>
        <c:axId val="12512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121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50.2</c:v>
                </c:pt>
                <c:pt idx="1">
                  <c:v>49.8</c:v>
                </c:pt>
                <c:pt idx="2">
                  <c:v>49.4</c:v>
                </c:pt>
                <c:pt idx="3">
                  <c:v>51</c:v>
                </c:pt>
                <c:pt idx="4">
                  <c:v>50.2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D-4E43-8C94-1BB2ED5F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58144"/>
        <c:axId val="12516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3D-4E43-8C94-1BB2ED5F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8144"/>
        <c:axId val="125160064"/>
      </c:lineChart>
      <c:dateAx>
        <c:axId val="12515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160064"/>
        <c:crosses val="autoZero"/>
        <c:auto val="1"/>
        <c:lblOffset val="100"/>
        <c:baseTimeUnit val="years"/>
      </c:dateAx>
      <c:valAx>
        <c:axId val="12516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158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GY16" zoomScaleNormal="100" zoomScaleSheetLayoutView="70" workbookViewId="0">
      <selection activeCell="NJ20" sqref="NJ20:NX21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広島県地方独立行政法人広島市立病院機構　舟入市民病院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地方独立行政法人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100床以上～200床未満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140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17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感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16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156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 t="str">
        <f>データ!U6</f>
        <v>-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12667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７：１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156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156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173</v>
      </c>
      <c r="NN18" s="113"/>
      <c r="NO18" s="108" t="s">
        <v>70</v>
      </c>
      <c r="NP18" s="109"/>
      <c r="NQ18" s="109"/>
      <c r="NR18" s="112" t="s">
        <v>173</v>
      </c>
      <c r="NS18" s="113"/>
      <c r="NT18" s="108" t="s">
        <v>38</v>
      </c>
      <c r="NU18" s="109"/>
      <c r="NV18" s="109"/>
      <c r="NW18" s="112" t="s">
        <v>173</v>
      </c>
      <c r="NX18" s="113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174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101.1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100.1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103.5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103.3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103.6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84.5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83.3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82.8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80.400000000000006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80.8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0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64.099999999999994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63.8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66.099999999999994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62.6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65.3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96.9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96.7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96.6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97.2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85.4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85.3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84.2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83.9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84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112.9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118.9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119.5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116.9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117.1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68.3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67.900000000000006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69.8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69.7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70.099999999999994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175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76</v>
      </c>
      <c r="OD50" s="29"/>
      <c r="OE50" s="29"/>
    </row>
    <row r="51" spans="1:395" ht="54.7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176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41200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44130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44002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43149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44904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12731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13064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13344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13422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14205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50.2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49.8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49.4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51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50.2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15.3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15.2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13.9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12.6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12.7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32431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32532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33492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34136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34924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9726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10037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9976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10130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10244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62.1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62.5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63.4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63.4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63.7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18.899999999999999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19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18.7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18.3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17.7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3" t="s">
        <v>177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50" t="s">
        <v>55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7.4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14.3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22.4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27.8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32.9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55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15.9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20.8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35.799999999999997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48.9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56.4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55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23005006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27513327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28180821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29582526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31183558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50" t="s">
        <v>57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52.2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52.4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52.5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53.5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54.1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57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69.599999999999994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69.2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69.7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71.3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71.400000000000006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57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35115689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35730958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37752628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39094598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40683727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80HEFdNYdqh/zZGYl1+nx0obG7dqagym/CsoWgiThYP0vyq3AQm69nnds2n0SVUxuUudMOHQQQR1Uc/ha4WDKQ==" saltValue="kmV6eSr0ZgHnDb1MYK8ZdQ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101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102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103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104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105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106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107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108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109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110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111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112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113</v>
      </c>
      <c r="B5" s="63"/>
      <c r="C5" s="63"/>
      <c r="D5" s="63"/>
      <c r="E5" s="63"/>
      <c r="F5" s="63"/>
      <c r="G5" s="63"/>
      <c r="H5" s="64" t="s">
        <v>114</v>
      </c>
      <c r="I5" s="64" t="s">
        <v>115</v>
      </c>
      <c r="J5" s="64" t="s">
        <v>116</v>
      </c>
      <c r="K5" s="64" t="s">
        <v>1</v>
      </c>
      <c r="L5" s="64" t="s">
        <v>2</v>
      </c>
      <c r="M5" s="64" t="s">
        <v>3</v>
      </c>
      <c r="N5" s="64" t="s">
        <v>117</v>
      </c>
      <c r="O5" s="64" t="s">
        <v>5</v>
      </c>
      <c r="P5" s="64" t="s">
        <v>118</v>
      </c>
      <c r="Q5" s="64" t="s">
        <v>119</v>
      </c>
      <c r="R5" s="64" t="s">
        <v>120</v>
      </c>
      <c r="S5" s="64" t="s">
        <v>121</v>
      </c>
      <c r="T5" s="64" t="s">
        <v>122</v>
      </c>
      <c r="U5" s="64" t="s">
        <v>123</v>
      </c>
      <c r="V5" s="64" t="s">
        <v>124</v>
      </c>
      <c r="W5" s="64" t="s">
        <v>125</v>
      </c>
      <c r="X5" s="64" t="s">
        <v>126</v>
      </c>
      <c r="Y5" s="64" t="s">
        <v>127</v>
      </c>
      <c r="Z5" s="64" t="s">
        <v>128</v>
      </c>
      <c r="AA5" s="64" t="s">
        <v>129</v>
      </c>
      <c r="AB5" s="64" t="s">
        <v>130</v>
      </c>
      <c r="AC5" s="64" t="s">
        <v>131</v>
      </c>
      <c r="AD5" s="64" t="s">
        <v>132</v>
      </c>
      <c r="AE5" s="64" t="s">
        <v>133</v>
      </c>
      <c r="AF5" s="64" t="s">
        <v>134</v>
      </c>
      <c r="AG5" s="64" t="s">
        <v>135</v>
      </c>
      <c r="AH5" s="64" t="s">
        <v>136</v>
      </c>
      <c r="AI5" s="64" t="s">
        <v>137</v>
      </c>
      <c r="AJ5" s="64" t="s">
        <v>138</v>
      </c>
      <c r="AK5" s="64" t="s">
        <v>139</v>
      </c>
      <c r="AL5" s="64" t="s">
        <v>140</v>
      </c>
      <c r="AM5" s="64" t="s">
        <v>141</v>
      </c>
      <c r="AN5" s="64" t="s">
        <v>142</v>
      </c>
      <c r="AO5" s="64" t="s">
        <v>143</v>
      </c>
      <c r="AP5" s="64" t="s">
        <v>144</v>
      </c>
      <c r="AQ5" s="64" t="s">
        <v>145</v>
      </c>
      <c r="AR5" s="64" t="s">
        <v>146</v>
      </c>
      <c r="AS5" s="64" t="s">
        <v>136</v>
      </c>
      <c r="AT5" s="64" t="s">
        <v>137</v>
      </c>
      <c r="AU5" s="64" t="s">
        <v>147</v>
      </c>
      <c r="AV5" s="64" t="s">
        <v>139</v>
      </c>
      <c r="AW5" s="64" t="s">
        <v>140</v>
      </c>
      <c r="AX5" s="64" t="s">
        <v>141</v>
      </c>
      <c r="AY5" s="64" t="s">
        <v>142</v>
      </c>
      <c r="AZ5" s="64" t="s">
        <v>143</v>
      </c>
      <c r="BA5" s="64" t="s">
        <v>144</v>
      </c>
      <c r="BB5" s="64" t="s">
        <v>145</v>
      </c>
      <c r="BC5" s="64" t="s">
        <v>146</v>
      </c>
      <c r="BD5" s="64" t="s">
        <v>136</v>
      </c>
      <c r="BE5" s="64" t="s">
        <v>137</v>
      </c>
      <c r="BF5" s="64" t="s">
        <v>138</v>
      </c>
      <c r="BG5" s="64" t="s">
        <v>148</v>
      </c>
      <c r="BH5" s="64" t="s">
        <v>140</v>
      </c>
      <c r="BI5" s="64" t="s">
        <v>141</v>
      </c>
      <c r="BJ5" s="64" t="s">
        <v>142</v>
      </c>
      <c r="BK5" s="64" t="s">
        <v>143</v>
      </c>
      <c r="BL5" s="64" t="s">
        <v>144</v>
      </c>
      <c r="BM5" s="64" t="s">
        <v>145</v>
      </c>
      <c r="BN5" s="64" t="s">
        <v>146</v>
      </c>
      <c r="BO5" s="64" t="s">
        <v>136</v>
      </c>
      <c r="BP5" s="64" t="s">
        <v>137</v>
      </c>
      <c r="BQ5" s="64" t="s">
        <v>138</v>
      </c>
      <c r="BR5" s="64" t="s">
        <v>148</v>
      </c>
      <c r="BS5" s="64" t="s">
        <v>140</v>
      </c>
      <c r="BT5" s="64" t="s">
        <v>141</v>
      </c>
      <c r="BU5" s="64" t="s">
        <v>142</v>
      </c>
      <c r="BV5" s="64" t="s">
        <v>143</v>
      </c>
      <c r="BW5" s="64" t="s">
        <v>144</v>
      </c>
      <c r="BX5" s="64" t="s">
        <v>145</v>
      </c>
      <c r="BY5" s="64" t="s">
        <v>146</v>
      </c>
      <c r="BZ5" s="64" t="s">
        <v>136</v>
      </c>
      <c r="CA5" s="64" t="s">
        <v>137</v>
      </c>
      <c r="CB5" s="64" t="s">
        <v>138</v>
      </c>
      <c r="CC5" s="64" t="s">
        <v>148</v>
      </c>
      <c r="CD5" s="64" t="s">
        <v>140</v>
      </c>
      <c r="CE5" s="64" t="s">
        <v>141</v>
      </c>
      <c r="CF5" s="64" t="s">
        <v>142</v>
      </c>
      <c r="CG5" s="64" t="s">
        <v>143</v>
      </c>
      <c r="CH5" s="64" t="s">
        <v>144</v>
      </c>
      <c r="CI5" s="64" t="s">
        <v>145</v>
      </c>
      <c r="CJ5" s="64" t="s">
        <v>146</v>
      </c>
      <c r="CK5" s="64" t="s">
        <v>136</v>
      </c>
      <c r="CL5" s="64" t="s">
        <v>137</v>
      </c>
      <c r="CM5" s="64" t="s">
        <v>147</v>
      </c>
      <c r="CN5" s="64" t="s">
        <v>148</v>
      </c>
      <c r="CO5" s="64" t="s">
        <v>140</v>
      </c>
      <c r="CP5" s="64" t="s">
        <v>141</v>
      </c>
      <c r="CQ5" s="64" t="s">
        <v>142</v>
      </c>
      <c r="CR5" s="64" t="s">
        <v>143</v>
      </c>
      <c r="CS5" s="64" t="s">
        <v>144</v>
      </c>
      <c r="CT5" s="64" t="s">
        <v>145</v>
      </c>
      <c r="CU5" s="64" t="s">
        <v>146</v>
      </c>
      <c r="CV5" s="64" t="s">
        <v>136</v>
      </c>
      <c r="CW5" s="64" t="s">
        <v>137</v>
      </c>
      <c r="CX5" s="64" t="s">
        <v>138</v>
      </c>
      <c r="CY5" s="64" t="s">
        <v>148</v>
      </c>
      <c r="CZ5" s="64" t="s">
        <v>140</v>
      </c>
      <c r="DA5" s="64" t="s">
        <v>141</v>
      </c>
      <c r="DB5" s="64" t="s">
        <v>142</v>
      </c>
      <c r="DC5" s="64" t="s">
        <v>143</v>
      </c>
      <c r="DD5" s="64" t="s">
        <v>144</v>
      </c>
      <c r="DE5" s="64" t="s">
        <v>145</v>
      </c>
      <c r="DF5" s="64" t="s">
        <v>146</v>
      </c>
      <c r="DG5" s="64" t="s">
        <v>136</v>
      </c>
      <c r="DH5" s="64" t="s">
        <v>149</v>
      </c>
      <c r="DI5" s="64" t="s">
        <v>138</v>
      </c>
      <c r="DJ5" s="64" t="s">
        <v>148</v>
      </c>
      <c r="DK5" s="64" t="s">
        <v>150</v>
      </c>
      <c r="DL5" s="64" t="s">
        <v>141</v>
      </c>
      <c r="DM5" s="64" t="s">
        <v>142</v>
      </c>
      <c r="DN5" s="64" t="s">
        <v>143</v>
      </c>
      <c r="DO5" s="64" t="s">
        <v>144</v>
      </c>
      <c r="DP5" s="64" t="s">
        <v>145</v>
      </c>
      <c r="DQ5" s="64" t="s">
        <v>146</v>
      </c>
      <c r="DR5" s="64" t="s">
        <v>151</v>
      </c>
      <c r="DS5" s="64" t="s">
        <v>137</v>
      </c>
      <c r="DT5" s="64" t="s">
        <v>147</v>
      </c>
      <c r="DU5" s="64" t="s">
        <v>148</v>
      </c>
      <c r="DV5" s="64" t="s">
        <v>140</v>
      </c>
      <c r="DW5" s="64" t="s">
        <v>141</v>
      </c>
      <c r="DX5" s="64" t="s">
        <v>142</v>
      </c>
      <c r="DY5" s="64" t="s">
        <v>143</v>
      </c>
      <c r="DZ5" s="64" t="s">
        <v>144</v>
      </c>
      <c r="EA5" s="64" t="s">
        <v>145</v>
      </c>
      <c r="EB5" s="64" t="s">
        <v>146</v>
      </c>
      <c r="EC5" s="64" t="s">
        <v>136</v>
      </c>
      <c r="ED5" s="64" t="s">
        <v>137</v>
      </c>
      <c r="EE5" s="64" t="s">
        <v>138</v>
      </c>
      <c r="EF5" s="64" t="s">
        <v>139</v>
      </c>
      <c r="EG5" s="64" t="s">
        <v>140</v>
      </c>
      <c r="EH5" s="64" t="s">
        <v>141</v>
      </c>
      <c r="EI5" s="64" t="s">
        <v>142</v>
      </c>
      <c r="EJ5" s="64" t="s">
        <v>143</v>
      </c>
      <c r="EK5" s="64" t="s">
        <v>144</v>
      </c>
      <c r="EL5" s="64" t="s">
        <v>145</v>
      </c>
      <c r="EM5" s="64" t="s">
        <v>152</v>
      </c>
      <c r="EN5" s="64" t="s">
        <v>136</v>
      </c>
      <c r="EO5" s="64" t="s">
        <v>137</v>
      </c>
      <c r="EP5" s="64" t="s">
        <v>147</v>
      </c>
      <c r="EQ5" s="64" t="s">
        <v>148</v>
      </c>
      <c r="ER5" s="64" t="s">
        <v>150</v>
      </c>
      <c r="ES5" s="64" t="s">
        <v>141</v>
      </c>
      <c r="ET5" s="64" t="s">
        <v>142</v>
      </c>
      <c r="EU5" s="64" t="s">
        <v>143</v>
      </c>
      <c r="EV5" s="64" t="s">
        <v>144</v>
      </c>
      <c r="EW5" s="64" t="s">
        <v>145</v>
      </c>
      <c r="EX5" s="64" t="s">
        <v>146</v>
      </c>
    </row>
    <row r="6" spans="1:154" s="69" customFormat="1">
      <c r="A6" s="50" t="s">
        <v>153</v>
      </c>
      <c r="B6" s="65">
        <f>B8</f>
        <v>2018</v>
      </c>
      <c r="C6" s="65">
        <f t="shared" ref="C6:M6" si="2">C8</f>
        <v>347510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3</v>
      </c>
      <c r="H6" s="157" t="str">
        <f>IF(H8&lt;&gt;I8,H8,"")&amp;IF(I8&lt;&gt;J8,I8,"")&amp;"　"&amp;J8</f>
        <v>広島県地方独立行政法人広島市立病院機構　舟入市民病院</v>
      </c>
      <c r="I6" s="158"/>
      <c r="J6" s="159"/>
      <c r="K6" s="65" t="str">
        <f t="shared" si="2"/>
        <v>地方独立行政法人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17</v>
      </c>
      <c r="R6" s="65" t="str">
        <f t="shared" si="3"/>
        <v>-</v>
      </c>
      <c r="S6" s="65" t="str">
        <f t="shared" si="3"/>
        <v>ド 訓</v>
      </c>
      <c r="T6" s="65" t="str">
        <f t="shared" si="3"/>
        <v>救 臨 感 輪</v>
      </c>
      <c r="U6" s="66" t="str">
        <f>U8</f>
        <v>-</v>
      </c>
      <c r="V6" s="66">
        <f>V8</f>
        <v>12667</v>
      </c>
      <c r="W6" s="65" t="str">
        <f>W8</f>
        <v>非該当</v>
      </c>
      <c r="X6" s="65" t="str">
        <f t="shared" si="3"/>
        <v>７：１</v>
      </c>
      <c r="Y6" s="66">
        <f t="shared" si="3"/>
        <v>140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>
        <f t="shared" si="3"/>
        <v>16</v>
      </c>
      <c r="AD6" s="66">
        <f t="shared" si="3"/>
        <v>156</v>
      </c>
      <c r="AE6" s="66">
        <f t="shared" si="3"/>
        <v>156</v>
      </c>
      <c r="AF6" s="66" t="str">
        <f t="shared" si="3"/>
        <v>-</v>
      </c>
      <c r="AG6" s="66">
        <f t="shared" si="3"/>
        <v>156</v>
      </c>
      <c r="AH6" s="67">
        <f>IF(AH8="-",NA(),AH8)</f>
        <v>101.1</v>
      </c>
      <c r="AI6" s="67">
        <f t="shared" ref="AI6:AQ6" si="4">IF(AI8="-",NA(),AI8)</f>
        <v>100.1</v>
      </c>
      <c r="AJ6" s="67">
        <f t="shared" si="4"/>
        <v>103.5</v>
      </c>
      <c r="AK6" s="67">
        <f t="shared" si="4"/>
        <v>103.3</v>
      </c>
      <c r="AL6" s="67">
        <f t="shared" si="4"/>
        <v>103.6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84.5</v>
      </c>
      <c r="AT6" s="67">
        <f t="shared" ref="AT6:BB6" si="5">IF(AT8="-",NA(),AT8)</f>
        <v>83.3</v>
      </c>
      <c r="AU6" s="67">
        <f t="shared" si="5"/>
        <v>82.8</v>
      </c>
      <c r="AV6" s="67">
        <f t="shared" si="5"/>
        <v>80.400000000000006</v>
      </c>
      <c r="AW6" s="67">
        <f t="shared" si="5"/>
        <v>80.8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64.099999999999994</v>
      </c>
      <c r="BP6" s="67">
        <f t="shared" ref="BP6:BX6" si="7">IF(BP8="-",NA(),BP8)</f>
        <v>63.8</v>
      </c>
      <c r="BQ6" s="67">
        <f t="shared" si="7"/>
        <v>66.099999999999994</v>
      </c>
      <c r="BR6" s="67">
        <f t="shared" si="7"/>
        <v>62.6</v>
      </c>
      <c r="BS6" s="67">
        <f t="shared" si="7"/>
        <v>65.3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41200</v>
      </c>
      <c r="CA6" s="68">
        <f t="shared" ref="CA6:CI6" si="8">IF(CA8="-",NA(),CA8)</f>
        <v>44130</v>
      </c>
      <c r="CB6" s="68">
        <f t="shared" si="8"/>
        <v>44002</v>
      </c>
      <c r="CC6" s="68">
        <f t="shared" si="8"/>
        <v>43149</v>
      </c>
      <c r="CD6" s="68">
        <f t="shared" si="8"/>
        <v>44904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12731</v>
      </c>
      <c r="CL6" s="68">
        <f t="shared" ref="CL6:CT6" si="9">IF(CL8="-",NA(),CL8)</f>
        <v>13064</v>
      </c>
      <c r="CM6" s="68">
        <f t="shared" si="9"/>
        <v>13344</v>
      </c>
      <c r="CN6" s="68">
        <f t="shared" si="9"/>
        <v>13422</v>
      </c>
      <c r="CO6" s="68">
        <f t="shared" si="9"/>
        <v>14205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50.2</v>
      </c>
      <c r="CW6" s="67">
        <f t="shared" ref="CW6:DE6" si="10">IF(CW8="-",NA(),CW8)</f>
        <v>49.8</v>
      </c>
      <c r="CX6" s="67">
        <f t="shared" si="10"/>
        <v>49.4</v>
      </c>
      <c r="CY6" s="67">
        <f t="shared" si="10"/>
        <v>51</v>
      </c>
      <c r="CZ6" s="67">
        <f t="shared" si="10"/>
        <v>50.2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15.3</v>
      </c>
      <c r="DH6" s="67">
        <f t="shared" ref="DH6:DP6" si="11">IF(DH8="-",NA(),DH8)</f>
        <v>15.2</v>
      </c>
      <c r="DI6" s="67">
        <f t="shared" si="11"/>
        <v>13.9</v>
      </c>
      <c r="DJ6" s="67">
        <f t="shared" si="11"/>
        <v>12.6</v>
      </c>
      <c r="DK6" s="67">
        <f t="shared" si="11"/>
        <v>12.7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7.4</v>
      </c>
      <c r="DS6" s="67">
        <f t="shared" ref="DS6:EA6" si="12">IF(DS8="-",NA(),DS8)</f>
        <v>14.3</v>
      </c>
      <c r="DT6" s="67">
        <f t="shared" si="12"/>
        <v>22.4</v>
      </c>
      <c r="DU6" s="67">
        <f t="shared" si="12"/>
        <v>27.8</v>
      </c>
      <c r="DV6" s="67">
        <f t="shared" si="12"/>
        <v>32.9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15.9</v>
      </c>
      <c r="ED6" s="67">
        <f t="shared" ref="ED6:EL6" si="13">IF(ED8="-",NA(),ED8)</f>
        <v>20.8</v>
      </c>
      <c r="EE6" s="67">
        <f t="shared" si="13"/>
        <v>35.799999999999997</v>
      </c>
      <c r="EF6" s="67">
        <f t="shared" si="13"/>
        <v>48.9</v>
      </c>
      <c r="EG6" s="67">
        <f t="shared" si="13"/>
        <v>56.4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23005006</v>
      </c>
      <c r="EO6" s="68">
        <f t="shared" ref="EO6:EW6" si="14">IF(EO8="-",NA(),EO8)</f>
        <v>27513327</v>
      </c>
      <c r="EP6" s="68">
        <f t="shared" si="14"/>
        <v>28180821</v>
      </c>
      <c r="EQ6" s="68">
        <f t="shared" si="14"/>
        <v>29582526</v>
      </c>
      <c r="ER6" s="68">
        <f t="shared" si="14"/>
        <v>31183558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154</v>
      </c>
      <c r="B7" s="65">
        <f t="shared" ref="B7:AG7" si="15">B8</f>
        <v>2018</v>
      </c>
      <c r="C7" s="65">
        <f t="shared" si="15"/>
        <v>347510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3</v>
      </c>
      <c r="H7" s="65"/>
      <c r="I7" s="65"/>
      <c r="J7" s="65"/>
      <c r="K7" s="65" t="str">
        <f t="shared" si="15"/>
        <v>地方独立行政法人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非設置</v>
      </c>
      <c r="P7" s="65" t="str">
        <f>P8</f>
        <v>直営</v>
      </c>
      <c r="Q7" s="66">
        <f t="shared" si="15"/>
        <v>17</v>
      </c>
      <c r="R7" s="65" t="str">
        <f t="shared" si="15"/>
        <v>-</v>
      </c>
      <c r="S7" s="65" t="str">
        <f t="shared" si="15"/>
        <v>ド 訓</v>
      </c>
      <c r="T7" s="65" t="str">
        <f t="shared" si="15"/>
        <v>救 臨 感 輪</v>
      </c>
      <c r="U7" s="66" t="str">
        <f>U8</f>
        <v>-</v>
      </c>
      <c r="V7" s="66">
        <f>V8</f>
        <v>12667</v>
      </c>
      <c r="W7" s="65" t="str">
        <f>W8</f>
        <v>非該当</v>
      </c>
      <c r="X7" s="65" t="str">
        <f t="shared" si="15"/>
        <v>７：１</v>
      </c>
      <c r="Y7" s="66">
        <f t="shared" si="15"/>
        <v>140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>
        <f t="shared" si="15"/>
        <v>16</v>
      </c>
      <c r="AD7" s="66">
        <f t="shared" si="15"/>
        <v>156</v>
      </c>
      <c r="AE7" s="66">
        <f t="shared" si="15"/>
        <v>156</v>
      </c>
      <c r="AF7" s="66" t="str">
        <f t="shared" si="15"/>
        <v>-</v>
      </c>
      <c r="AG7" s="66">
        <f t="shared" si="15"/>
        <v>156</v>
      </c>
      <c r="AH7" s="67">
        <f>AH8</f>
        <v>101.1</v>
      </c>
      <c r="AI7" s="67">
        <f t="shared" ref="AI7:AQ7" si="16">AI8</f>
        <v>100.1</v>
      </c>
      <c r="AJ7" s="67">
        <f t="shared" si="16"/>
        <v>103.5</v>
      </c>
      <c r="AK7" s="67">
        <f t="shared" si="16"/>
        <v>103.3</v>
      </c>
      <c r="AL7" s="67">
        <f t="shared" si="16"/>
        <v>103.6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84.5</v>
      </c>
      <c r="AT7" s="67">
        <f t="shared" ref="AT7:BB7" si="17">AT8</f>
        <v>83.3</v>
      </c>
      <c r="AU7" s="67">
        <f t="shared" si="17"/>
        <v>82.8</v>
      </c>
      <c r="AV7" s="67">
        <f t="shared" si="17"/>
        <v>80.400000000000006</v>
      </c>
      <c r="AW7" s="67">
        <f t="shared" si="17"/>
        <v>80.8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64.099999999999994</v>
      </c>
      <c r="BP7" s="67">
        <f t="shared" ref="BP7:BX7" si="19">BP8</f>
        <v>63.8</v>
      </c>
      <c r="BQ7" s="67">
        <f t="shared" si="19"/>
        <v>66.099999999999994</v>
      </c>
      <c r="BR7" s="67">
        <f t="shared" si="19"/>
        <v>62.6</v>
      </c>
      <c r="BS7" s="67">
        <f t="shared" si="19"/>
        <v>65.3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41200</v>
      </c>
      <c r="CA7" s="68">
        <f t="shared" ref="CA7:CI7" si="20">CA8</f>
        <v>44130</v>
      </c>
      <c r="CB7" s="68">
        <f t="shared" si="20"/>
        <v>44002</v>
      </c>
      <c r="CC7" s="68">
        <f t="shared" si="20"/>
        <v>43149</v>
      </c>
      <c r="CD7" s="68">
        <f t="shared" si="20"/>
        <v>44904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12731</v>
      </c>
      <c r="CL7" s="68">
        <f t="shared" ref="CL7:CT7" si="21">CL8</f>
        <v>13064</v>
      </c>
      <c r="CM7" s="68">
        <f t="shared" si="21"/>
        <v>13344</v>
      </c>
      <c r="CN7" s="68">
        <f t="shared" si="21"/>
        <v>13422</v>
      </c>
      <c r="CO7" s="68">
        <f t="shared" si="21"/>
        <v>14205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50.2</v>
      </c>
      <c r="CW7" s="67">
        <f t="shared" ref="CW7:DE7" si="22">CW8</f>
        <v>49.8</v>
      </c>
      <c r="CX7" s="67">
        <f t="shared" si="22"/>
        <v>49.4</v>
      </c>
      <c r="CY7" s="67">
        <f t="shared" si="22"/>
        <v>51</v>
      </c>
      <c r="CZ7" s="67">
        <f t="shared" si="22"/>
        <v>50.2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15.3</v>
      </c>
      <c r="DH7" s="67">
        <f t="shared" ref="DH7:DP7" si="23">DH8</f>
        <v>15.2</v>
      </c>
      <c r="DI7" s="67">
        <f t="shared" si="23"/>
        <v>13.9</v>
      </c>
      <c r="DJ7" s="67">
        <f t="shared" si="23"/>
        <v>12.6</v>
      </c>
      <c r="DK7" s="67">
        <f t="shared" si="23"/>
        <v>12.7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7.4</v>
      </c>
      <c r="DS7" s="67">
        <f t="shared" ref="DS7:EA7" si="24">DS8</f>
        <v>14.3</v>
      </c>
      <c r="DT7" s="67">
        <f t="shared" si="24"/>
        <v>22.4</v>
      </c>
      <c r="DU7" s="67">
        <f t="shared" si="24"/>
        <v>27.8</v>
      </c>
      <c r="DV7" s="67">
        <f t="shared" si="24"/>
        <v>32.9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15.9</v>
      </c>
      <c r="ED7" s="67">
        <f t="shared" ref="ED7:EL7" si="25">ED8</f>
        <v>20.8</v>
      </c>
      <c r="EE7" s="67">
        <f t="shared" si="25"/>
        <v>35.799999999999997</v>
      </c>
      <c r="EF7" s="67">
        <f t="shared" si="25"/>
        <v>48.9</v>
      </c>
      <c r="EG7" s="67">
        <f t="shared" si="25"/>
        <v>56.4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23005006</v>
      </c>
      <c r="EO7" s="68">
        <f t="shared" ref="EO7:EW7" si="26">EO8</f>
        <v>27513327</v>
      </c>
      <c r="EP7" s="68">
        <f t="shared" si="26"/>
        <v>28180821</v>
      </c>
      <c r="EQ7" s="68">
        <f t="shared" si="26"/>
        <v>29582526</v>
      </c>
      <c r="ER7" s="68">
        <f t="shared" si="26"/>
        <v>31183558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>
      <c r="A8" s="50"/>
      <c r="B8" s="70">
        <v>2018</v>
      </c>
      <c r="C8" s="70">
        <v>347510</v>
      </c>
      <c r="D8" s="70">
        <v>46</v>
      </c>
      <c r="E8" s="70">
        <v>6</v>
      </c>
      <c r="F8" s="70">
        <v>0</v>
      </c>
      <c r="G8" s="70">
        <v>3</v>
      </c>
      <c r="H8" s="70" t="s">
        <v>155</v>
      </c>
      <c r="I8" s="70" t="s">
        <v>156</v>
      </c>
      <c r="J8" s="70" t="s">
        <v>157</v>
      </c>
      <c r="K8" s="70" t="s">
        <v>158</v>
      </c>
      <c r="L8" s="70" t="s">
        <v>159</v>
      </c>
      <c r="M8" s="70" t="s">
        <v>160</v>
      </c>
      <c r="N8" s="70" t="s">
        <v>161</v>
      </c>
      <c r="O8" s="70" t="s">
        <v>162</v>
      </c>
      <c r="P8" s="70" t="s">
        <v>163</v>
      </c>
      <c r="Q8" s="71">
        <v>17</v>
      </c>
      <c r="R8" s="70" t="s">
        <v>38</v>
      </c>
      <c r="S8" s="70" t="s">
        <v>164</v>
      </c>
      <c r="T8" s="70" t="s">
        <v>165</v>
      </c>
      <c r="U8" s="71" t="s">
        <v>38</v>
      </c>
      <c r="V8" s="71">
        <v>12667</v>
      </c>
      <c r="W8" s="70" t="s">
        <v>166</v>
      </c>
      <c r="X8" s="72" t="s">
        <v>167</v>
      </c>
      <c r="Y8" s="71">
        <v>140</v>
      </c>
      <c r="Z8" s="71" t="s">
        <v>38</v>
      </c>
      <c r="AA8" s="71" t="s">
        <v>38</v>
      </c>
      <c r="AB8" s="71" t="s">
        <v>38</v>
      </c>
      <c r="AC8" s="71">
        <v>16</v>
      </c>
      <c r="AD8" s="71">
        <v>156</v>
      </c>
      <c r="AE8" s="71">
        <v>156</v>
      </c>
      <c r="AF8" s="71" t="s">
        <v>38</v>
      </c>
      <c r="AG8" s="71">
        <v>156</v>
      </c>
      <c r="AH8" s="73">
        <v>101.1</v>
      </c>
      <c r="AI8" s="73">
        <v>100.1</v>
      </c>
      <c r="AJ8" s="73">
        <v>103.5</v>
      </c>
      <c r="AK8" s="73">
        <v>103.3</v>
      </c>
      <c r="AL8" s="73">
        <v>103.6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84.5</v>
      </c>
      <c r="AT8" s="73">
        <v>83.3</v>
      </c>
      <c r="AU8" s="73">
        <v>82.8</v>
      </c>
      <c r="AV8" s="73">
        <v>80.400000000000006</v>
      </c>
      <c r="AW8" s="73">
        <v>80.8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64.099999999999994</v>
      </c>
      <c r="BP8" s="73">
        <v>63.8</v>
      </c>
      <c r="BQ8" s="73">
        <v>66.099999999999994</v>
      </c>
      <c r="BR8" s="73">
        <v>62.6</v>
      </c>
      <c r="BS8" s="73">
        <v>65.3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41200</v>
      </c>
      <c r="CA8" s="74">
        <v>44130</v>
      </c>
      <c r="CB8" s="74">
        <v>44002</v>
      </c>
      <c r="CC8" s="74">
        <v>43149</v>
      </c>
      <c r="CD8" s="74">
        <v>44904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12731</v>
      </c>
      <c r="CL8" s="74">
        <v>13064</v>
      </c>
      <c r="CM8" s="74">
        <v>13344</v>
      </c>
      <c r="CN8" s="74">
        <v>13422</v>
      </c>
      <c r="CO8" s="74">
        <v>14205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50.2</v>
      </c>
      <c r="CW8" s="74">
        <v>49.8</v>
      </c>
      <c r="CX8" s="74">
        <v>49.4</v>
      </c>
      <c r="CY8" s="74">
        <v>51</v>
      </c>
      <c r="CZ8" s="74">
        <v>50.2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15.3</v>
      </c>
      <c r="DH8" s="74">
        <v>15.2</v>
      </c>
      <c r="DI8" s="74">
        <v>13.9</v>
      </c>
      <c r="DJ8" s="74">
        <v>12.6</v>
      </c>
      <c r="DK8" s="74">
        <v>12.7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7.4</v>
      </c>
      <c r="DS8" s="73">
        <v>14.3</v>
      </c>
      <c r="DT8" s="73">
        <v>22.4</v>
      </c>
      <c r="DU8" s="73">
        <v>27.8</v>
      </c>
      <c r="DV8" s="73">
        <v>32.9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15.9</v>
      </c>
      <c r="ED8" s="73">
        <v>20.8</v>
      </c>
      <c r="EE8" s="73">
        <v>35.799999999999997</v>
      </c>
      <c r="EF8" s="73">
        <v>48.9</v>
      </c>
      <c r="EG8" s="73">
        <v>56.4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23005006</v>
      </c>
      <c r="EO8" s="74">
        <v>27513327</v>
      </c>
      <c r="EP8" s="74">
        <v>28180821</v>
      </c>
      <c r="EQ8" s="74">
        <v>29582526</v>
      </c>
      <c r="ER8" s="74">
        <v>31183558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168</v>
      </c>
      <c r="C10" s="79" t="s">
        <v>169</v>
      </c>
      <c r="D10" s="79" t="s">
        <v>170</v>
      </c>
      <c r="E10" s="79" t="s">
        <v>171</v>
      </c>
      <c r="F10" s="79" t="s">
        <v>172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173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 味歩</cp:lastModifiedBy>
  <cp:lastPrinted>2020-01-27T10:23:49Z</cp:lastPrinted>
  <dcterms:created xsi:type="dcterms:W3CDTF">2019-12-05T07:41:48Z</dcterms:created>
  <dcterms:modified xsi:type="dcterms:W3CDTF">2020-01-29T00:43:56Z</dcterms:modified>
  <cp:category/>
</cp:coreProperties>
</file>