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-Nas01\建築都市局都市交通政策課\ﾏｲﾄﾞｷｭﾒﾝﾄ（駐車場）\★★公営企業関係\経営比較分析\R2.2.5-公営企業に係る経営比較分析表（平成30年度決算）の分析について（依頼）\(回答）駐車場【経営比較分析表】2018_401005_47_140\"/>
    </mc:Choice>
  </mc:AlternateContent>
  <workbookProtection workbookAlgorithmName="SHA-512" workbookHashValue="3GijnoYdZ1IKVAiFwOYWGvnsrVGPuPOlZmX2QDqgoieYLldsjgQOyGgEG11/SV0xvEs8nE3RfuBNjribRSB6mw==" workbookSaltValue="SywH7j4p5KGhp4S61QoO3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Z30" i="4" l="1"/>
  <c r="BK76" i="4"/>
  <c r="LH51" i="4"/>
  <c r="IE76" i="4"/>
  <c r="LT76" i="4"/>
  <c r="GQ51" i="4"/>
  <c r="LH30" i="4"/>
  <c r="BZ51" i="4"/>
  <c r="GQ30" i="4"/>
  <c r="BG30" i="4"/>
  <c r="LE76" i="4"/>
  <c r="KO30" i="4"/>
  <c r="AV76" i="4"/>
  <c r="KO51" i="4"/>
  <c r="FX51" i="4"/>
  <c r="FX30" i="4"/>
  <c r="HP76" i="4"/>
  <c r="BG51" i="4"/>
  <c r="HA76" i="4"/>
  <c r="AN51" i="4"/>
  <c r="FE30" i="4"/>
  <c r="AG76" i="4"/>
  <c r="JV51" i="4"/>
  <c r="KP76" i="4"/>
  <c r="AN30" i="4"/>
  <c r="FE51" i="4"/>
  <c r="JV30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<sst xmlns="http://schemas.openxmlformats.org/spreadsheetml/2006/main" count="278" uniqueCount="131">
  <si>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</si>
  <si>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</si>
  <si>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</si>
  <si>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</si>
  <si>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</si>
  <si>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</si>
  <si>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</si>
  <si>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</si>
  <si>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</si>
  <si>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</si>
  <si>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</si>
  <si>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</si>
  <si>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</si>
  <si>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</si>
  <si>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</si>
  <si>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</si>
  <si>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</si>
  <si>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</si>
  <si>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</si>
  <si>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</si>
  <si>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</si>
  <si>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</si>
  <si>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</si>
  <si>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</si>
  <si>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</si>
  <si>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</si>
  <si>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</si>
  <si>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</si>
  <si>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</si>
  <si>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</si>
  <si>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</si>
  <si>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</si>
  <si>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</si>
  <si>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</si>
  <si>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</si>
  <si>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</si>
  <si>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</si>
  <si>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</si>
  <si>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</si>
  <si>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</si>
  <si>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</si>
  <si>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</si>
  <si>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</si>
  <si>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</si>
  <si>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</si>
  <si>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</si>
  <si>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</si>
  <si>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</si>
  <si>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</si>
  <si>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</si>
  <si>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</si>
  <si>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</si>
  <si>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</si>
  <si>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</si>
  <si>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</si>
  <si>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</si>
  <si>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</si>
  <si>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</si>
  <si>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</si>
  <si>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</si>
  <si>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</si>
  <si>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</si>
  <si>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</si>
  <si>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</si>
  <si>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</si>
  <si>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</si>
  <si>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</si>
  <si>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</si>
  <si>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</si>
  <si>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</si>
  <si>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</si>
  <si>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</si>
  <si>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</si>
  <si>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</si>
  <si>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</si>
  <si>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</si>
  <si>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</si>
  <si>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</si>
  <si>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</si>
  <si>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</si>
  <si>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</si>
  <si>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</si>
  <si>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</si>
  <si>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</si>
  <si>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</si>
  <si>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</si>
  <si>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</si>
  <si>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</si>
  <si>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</si>
  <si>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</si>
  <si>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</si>
  <si>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</si>
  <si>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</si>
  <si>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</si>
  <si>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</si>
  <si>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</si>
  <si>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</si>
  <si>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</si>
  <si>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</si>
  <si>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</si>
  <si>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</si>
  <si>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</si>
  <si>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</si>
  <si>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</si>
  <si>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</si>
  <si>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</si>
  <si>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</si>
  <si>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</si>
  <si>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</si>
  <si>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</si>
  <si>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</si>
  <si>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</si>
  <si>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</si>
  <si>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</si>
  <si>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</si>
  <si>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</si>
  <si>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</si>
  <si>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</si>
  <si>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</si>
  <si>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</si>
  <si>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</si>
  <si>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</si>
  <si>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</si>
  <si>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</si>
  <si>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</si>
  <si>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</si>
  <si>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</si>
  <si>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売上高ＧＯＰ比率が類似施設平均値と比較しても高く、収益性は高いといえる。</t>
  </si>
  <si>
    <t>施設の老朽化に伴う大規模な修繕が必要な状況となっている。</t>
    <phoneticPr fontId="5"/>
  </si>
  <si>
    <t>当該駐車場は市役所本庁舎の地下に位置していることから、今後も公共施設の付帯駐車場として存続させる必要がある。
今後大規模な修繕が必要となってくることから、長寿命化計画を策定し、計画的な管理・運営を行っていく。</t>
    <phoneticPr fontId="5"/>
  </si>
  <si>
    <t>稼働率は１００％を超えているものの、類似施設平均値を下回る状況となっている。</t>
    <rPh sb="0" eb="2">
      <t>カドウ</t>
    </rPh>
    <rPh sb="2" eb="3">
      <t>リツ</t>
    </rPh>
    <rPh sb="9" eb="10">
      <t>コ</t>
    </rPh>
    <rPh sb="18" eb="20">
      <t>ルイジ</t>
    </rPh>
    <rPh sb="20" eb="22">
      <t>シセツ</t>
    </rPh>
    <rPh sb="22" eb="25">
      <t>ヘイキンチ</t>
    </rPh>
    <rPh sb="26" eb="28">
      <t>シタマワ</t>
    </rPh>
    <rPh sb="29" eb="31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</si>
</sst>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266.89999999999998</c:v>
                </c:pt>
                <c:pt idx="1">
                  <c:v>288.89999999999998</c:v>
                </c:pt>
                <c:pt idx="2">
                  <c:v>155.9</c:v>
                </c:pt>
                <c:pt idx="3">
                  <c:v>288.7</c:v>
                </c:pt>
                <c:pt idx="4">
                  <c:v>227.7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C-4655-8199-F56F53A0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C-4655-8199-F56F53A0A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36.299999999999997</c:v>
                </c:pt>
                <c:pt idx="1">
                  <c:v>37.4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B-428F-9F0F-2575B143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B-428F-9F0F-2575B143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B16-4A4A-B5FD-FA977079F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16-4A4A-B5FD-FA977079F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9CE-40FB-8889-237C5B50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CE-40FB-8889-237C5B50F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5-45D7-9C75-87A0C75E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5-45D7-9C75-87A0C75E2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1-470F-AF00-8E72F665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1-470F-AF00-8E72F6652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156.80000000000001</c:v>
                </c:pt>
                <c:pt idx="1">
                  <c:v>151.6</c:v>
                </c:pt>
                <c:pt idx="2">
                  <c:v>148.6</c:v>
                </c:pt>
                <c:pt idx="3">
                  <c:v>149.80000000000001</c:v>
                </c:pt>
                <c:pt idx="4">
                  <c:v>142.19999999999999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1-4197-903A-7ECD451D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C1-4197-903A-7ECD451D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62.6</c:v>
                </c:pt>
                <c:pt idx="1">
                  <c:v>68.099999999999994</c:v>
                </c:pt>
                <c:pt idx="2">
                  <c:v>61.9</c:v>
                </c:pt>
                <c:pt idx="3">
                  <c:v>67.400000000000006</c:v>
                </c:pt>
                <c:pt idx="4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D-4D83-A397-9735DEBA9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D-4D83-A397-9735DEBA9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87377</c:v>
                </c:pt>
                <c:pt idx="1">
                  <c:v>89420</c:v>
                </c:pt>
                <c:pt idx="2">
                  <c:v>79943</c:v>
                </c:pt>
                <c:pt idx="3">
                  <c:v>88852</c:v>
                </c:pt>
                <c:pt idx="4">
                  <c:v>72914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C-42EE-8A56-CFA283F10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C-42EE-8A56-CFA283F10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P43" zoomScale="82" zoomScaleNormal="82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福岡県北九州市　勝山公園地下駐車場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15834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500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266.89999999999998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288.89999999999998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155.9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288.7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227.7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156.80000000000001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151.6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148.6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149.80000000000001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142.19999999999999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130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62.6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68.099999999999994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61.9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67.400000000000006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62.6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87377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89420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79943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88852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72914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5343169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678402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36.299999999999997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37.4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ML66UzfS1JEx3VwV7+7/Js/8fWCsgngiPZGr/btZoNBBuNYdgZMQicQT/d0GCpiyKpCQFyJqS379a8rQPDAOkw==" saltValue="nuY1xJfvRnyKAizClyvsV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100</v>
      </c>
      <c r="AM5" s="59" t="s">
        <v>92</v>
      </c>
      <c r="AN5" s="59" t="s">
        <v>101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90</v>
      </c>
      <c r="AW5" s="59" t="s">
        <v>100</v>
      </c>
      <c r="AX5" s="59" t="s">
        <v>103</v>
      </c>
      <c r="AY5" s="59" t="s">
        <v>101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102</v>
      </c>
      <c r="BG5" s="59" t="s">
        <v>90</v>
      </c>
      <c r="BH5" s="59" t="s">
        <v>100</v>
      </c>
      <c r="BI5" s="59" t="s">
        <v>92</v>
      </c>
      <c r="BJ5" s="59" t="s">
        <v>101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104</v>
      </c>
      <c r="BS5" s="59" t="s">
        <v>100</v>
      </c>
      <c r="BT5" s="59" t="s">
        <v>92</v>
      </c>
      <c r="BU5" s="59" t="s">
        <v>101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104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104</v>
      </c>
      <c r="DB5" s="59" t="s">
        <v>100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102</v>
      </c>
      <c r="DL5" s="59" t="s">
        <v>104</v>
      </c>
      <c r="DM5" s="59" t="s">
        <v>91</v>
      </c>
      <c r="DN5" s="59" t="s">
        <v>103</v>
      </c>
      <c r="DO5" s="59" t="s">
        <v>101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105</v>
      </c>
      <c r="B6" s="60">
        <f>B8</f>
        <v>2018</v>
      </c>
      <c r="C6" s="60">
        <f t="shared" ref="C6:X6" si="1">C8</f>
        <v>401005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福岡県北九州市</v>
      </c>
      <c r="I6" s="60" t="str">
        <f t="shared" si="1"/>
        <v>勝山公園地下駐車場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25</v>
      </c>
      <c r="S6" s="62" t="str">
        <f t="shared" si="1"/>
        <v>公共施設</v>
      </c>
      <c r="T6" s="62" t="str">
        <f t="shared" si="1"/>
        <v>無</v>
      </c>
      <c r="U6" s="63">
        <f t="shared" si="1"/>
        <v>15834</v>
      </c>
      <c r="V6" s="63">
        <f t="shared" si="1"/>
        <v>500</v>
      </c>
      <c r="W6" s="63">
        <f t="shared" si="1"/>
        <v>300</v>
      </c>
      <c r="X6" s="62" t="str">
        <f t="shared" si="1"/>
        <v>代行制</v>
      </c>
      <c r="Y6" s="64">
        <f>IF(Y8="-",NA(),Y8)</f>
        <v>266.89999999999998</v>
      </c>
      <c r="Z6" s="64">
        <f t="shared" ref="Z6:AH6" si="2">IF(Z8="-",NA(),Z8)</f>
        <v>288.89999999999998</v>
      </c>
      <c r="AA6" s="64">
        <f t="shared" si="2"/>
        <v>155.9</v>
      </c>
      <c r="AB6" s="64">
        <f t="shared" si="2"/>
        <v>288.7</v>
      </c>
      <c r="AC6" s="64">
        <f t="shared" si="2"/>
        <v>227.7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62.6</v>
      </c>
      <c r="BG6" s="64">
        <f t="shared" ref="BG6:BO6" si="5">IF(BG8="-",NA(),BG8)</f>
        <v>68.099999999999994</v>
      </c>
      <c r="BH6" s="64">
        <f t="shared" si="5"/>
        <v>61.9</v>
      </c>
      <c r="BI6" s="64">
        <f t="shared" si="5"/>
        <v>67.400000000000006</v>
      </c>
      <c r="BJ6" s="64">
        <f t="shared" si="5"/>
        <v>62.6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87377</v>
      </c>
      <c r="BR6" s="65">
        <f t="shared" ref="BR6:BZ6" si="6">IF(BR8="-",NA(),BR8)</f>
        <v>89420</v>
      </c>
      <c r="BS6" s="65">
        <f t="shared" si="6"/>
        <v>79943</v>
      </c>
      <c r="BT6" s="65">
        <f t="shared" si="6"/>
        <v>88852</v>
      </c>
      <c r="BU6" s="65">
        <f t="shared" si="6"/>
        <v>72914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106</v>
      </c>
      <c r="CM6" s="63">
        <f t="shared" ref="CM6:CN6" si="7">CM8</f>
        <v>5343169</v>
      </c>
      <c r="CN6" s="63">
        <f t="shared" si="7"/>
        <v>678402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106</v>
      </c>
      <c r="CZ6" s="64">
        <f>IF(CZ8="-",NA(),CZ8)</f>
        <v>36.299999999999997</v>
      </c>
      <c r="DA6" s="64">
        <f t="shared" ref="DA6:DI6" si="8">IF(DA8="-",NA(),DA8)</f>
        <v>37.4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156.80000000000001</v>
      </c>
      <c r="DL6" s="64">
        <f t="shared" ref="DL6:DT6" si="9">IF(DL8="-",NA(),DL8)</f>
        <v>151.6</v>
      </c>
      <c r="DM6" s="64">
        <f t="shared" si="9"/>
        <v>148.6</v>
      </c>
      <c r="DN6" s="64">
        <f t="shared" si="9"/>
        <v>149.80000000000001</v>
      </c>
      <c r="DO6" s="64">
        <f t="shared" si="9"/>
        <v>142.19999999999999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107</v>
      </c>
      <c r="B7" s="60">
        <f t="shared" ref="B7:X7" si="10">B8</f>
        <v>2018</v>
      </c>
      <c r="C7" s="60">
        <f t="shared" si="10"/>
        <v>401005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福岡県　北九州市</v>
      </c>
      <c r="I7" s="60" t="str">
        <f t="shared" si="10"/>
        <v>勝山公園地下駐車場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15834</v>
      </c>
      <c r="V7" s="63">
        <f t="shared" si="10"/>
        <v>500</v>
      </c>
      <c r="W7" s="63">
        <f t="shared" si="10"/>
        <v>300</v>
      </c>
      <c r="X7" s="62" t="str">
        <f t="shared" si="10"/>
        <v>代行制</v>
      </c>
      <c r="Y7" s="64">
        <f>Y8</f>
        <v>266.89999999999998</v>
      </c>
      <c r="Z7" s="64">
        <f t="shared" ref="Z7:AH7" si="11">Z8</f>
        <v>288.89999999999998</v>
      </c>
      <c r="AA7" s="64">
        <f t="shared" si="11"/>
        <v>155.9</v>
      </c>
      <c r="AB7" s="64">
        <f t="shared" si="11"/>
        <v>288.7</v>
      </c>
      <c r="AC7" s="64">
        <f t="shared" si="11"/>
        <v>227.7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62.6</v>
      </c>
      <c r="BG7" s="64">
        <f t="shared" ref="BG7:BO7" si="14">BG8</f>
        <v>68.099999999999994</v>
      </c>
      <c r="BH7" s="64">
        <f t="shared" si="14"/>
        <v>61.9</v>
      </c>
      <c r="BI7" s="64">
        <f t="shared" si="14"/>
        <v>67.400000000000006</v>
      </c>
      <c r="BJ7" s="64">
        <f t="shared" si="14"/>
        <v>62.6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87377</v>
      </c>
      <c r="BR7" s="65">
        <f t="shared" ref="BR7:BZ7" si="15">BR8</f>
        <v>89420</v>
      </c>
      <c r="BS7" s="65">
        <f t="shared" si="15"/>
        <v>79943</v>
      </c>
      <c r="BT7" s="65">
        <f t="shared" si="15"/>
        <v>88852</v>
      </c>
      <c r="BU7" s="65">
        <f t="shared" si="15"/>
        <v>72914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108</v>
      </c>
      <c r="CC7" s="64" t="s">
        <v>108</v>
      </c>
      <c r="CD7" s="64" t="s">
        <v>108</v>
      </c>
      <c r="CE7" s="64" t="s">
        <v>108</v>
      </c>
      <c r="CF7" s="64" t="s">
        <v>108</v>
      </c>
      <c r="CG7" s="64" t="s">
        <v>108</v>
      </c>
      <c r="CH7" s="64" t="s">
        <v>108</v>
      </c>
      <c r="CI7" s="64" t="s">
        <v>108</v>
      </c>
      <c r="CJ7" s="64" t="s">
        <v>108</v>
      </c>
      <c r="CK7" s="64" t="s">
        <v>106</v>
      </c>
      <c r="CL7" s="61"/>
      <c r="CM7" s="63">
        <f>CM8</f>
        <v>5343169</v>
      </c>
      <c r="CN7" s="63">
        <f>CN8</f>
        <v>678402</v>
      </c>
      <c r="CO7" s="64" t="s">
        <v>108</v>
      </c>
      <c r="CP7" s="64" t="s">
        <v>108</v>
      </c>
      <c r="CQ7" s="64" t="s">
        <v>108</v>
      </c>
      <c r="CR7" s="64" t="s">
        <v>108</v>
      </c>
      <c r="CS7" s="64" t="s">
        <v>108</v>
      </c>
      <c r="CT7" s="64" t="s">
        <v>108</v>
      </c>
      <c r="CU7" s="64" t="s">
        <v>108</v>
      </c>
      <c r="CV7" s="64" t="s">
        <v>108</v>
      </c>
      <c r="CW7" s="64" t="s">
        <v>108</v>
      </c>
      <c r="CX7" s="64" t="s">
        <v>106</v>
      </c>
      <c r="CY7" s="61"/>
      <c r="CZ7" s="64">
        <f>CZ8</f>
        <v>36.299999999999997</v>
      </c>
      <c r="DA7" s="64">
        <f t="shared" ref="DA7:DI7" si="16">DA8</f>
        <v>37.4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156.80000000000001</v>
      </c>
      <c r="DL7" s="64">
        <f t="shared" ref="DL7:DT7" si="17">DL8</f>
        <v>151.6</v>
      </c>
      <c r="DM7" s="64">
        <f t="shared" si="17"/>
        <v>148.6</v>
      </c>
      <c r="DN7" s="64">
        <f t="shared" si="17"/>
        <v>149.80000000000001</v>
      </c>
      <c r="DO7" s="64">
        <f t="shared" si="17"/>
        <v>142.19999999999999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 x14ac:dyDescent="0.15">
      <c r="A8" s="49"/>
      <c r="B8" s="67">
        <v>2018</v>
      </c>
      <c r="C8" s="67">
        <v>401005</v>
      </c>
      <c r="D8" s="67">
        <v>47</v>
      </c>
      <c r="E8" s="67">
        <v>14</v>
      </c>
      <c r="F8" s="67">
        <v>0</v>
      </c>
      <c r="G8" s="67">
        <v>4</v>
      </c>
      <c r="H8" s="67" t="s">
        <v>109</v>
      </c>
      <c r="I8" s="67" t="s">
        <v>110</v>
      </c>
      <c r="J8" s="67" t="s">
        <v>111</v>
      </c>
      <c r="K8" s="67" t="s">
        <v>112</v>
      </c>
      <c r="L8" s="67" t="s">
        <v>113</v>
      </c>
      <c r="M8" s="67" t="s">
        <v>114</v>
      </c>
      <c r="N8" s="67" t="s">
        <v>115</v>
      </c>
      <c r="O8" s="68" t="s">
        <v>116</v>
      </c>
      <c r="P8" s="69" t="s">
        <v>117</v>
      </c>
      <c r="Q8" s="69" t="s">
        <v>118</v>
      </c>
      <c r="R8" s="70">
        <v>25</v>
      </c>
      <c r="S8" s="69" t="s">
        <v>119</v>
      </c>
      <c r="T8" s="69" t="s">
        <v>120</v>
      </c>
      <c r="U8" s="70">
        <v>15834</v>
      </c>
      <c r="V8" s="70">
        <v>500</v>
      </c>
      <c r="W8" s="70">
        <v>300</v>
      </c>
      <c r="X8" s="69" t="s">
        <v>121</v>
      </c>
      <c r="Y8" s="71">
        <v>266.89999999999998</v>
      </c>
      <c r="Z8" s="71">
        <v>288.89999999999998</v>
      </c>
      <c r="AA8" s="71">
        <v>155.9</v>
      </c>
      <c r="AB8" s="71">
        <v>288.7</v>
      </c>
      <c r="AC8" s="71">
        <v>227.7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62.6</v>
      </c>
      <c r="BG8" s="71">
        <v>68.099999999999994</v>
      </c>
      <c r="BH8" s="71">
        <v>61.9</v>
      </c>
      <c r="BI8" s="71">
        <v>67.400000000000006</v>
      </c>
      <c r="BJ8" s="71">
        <v>62.6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87377</v>
      </c>
      <c r="BR8" s="72">
        <v>89420</v>
      </c>
      <c r="BS8" s="72">
        <v>79943</v>
      </c>
      <c r="BT8" s="73">
        <v>88852</v>
      </c>
      <c r="BU8" s="73">
        <v>72914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113</v>
      </c>
      <c r="CC8" s="71" t="s">
        <v>113</v>
      </c>
      <c r="CD8" s="71" t="s">
        <v>113</v>
      </c>
      <c r="CE8" s="71" t="s">
        <v>113</v>
      </c>
      <c r="CF8" s="71" t="s">
        <v>113</v>
      </c>
      <c r="CG8" s="71" t="s">
        <v>113</v>
      </c>
      <c r="CH8" s="71" t="s">
        <v>113</v>
      </c>
      <c r="CI8" s="71" t="s">
        <v>113</v>
      </c>
      <c r="CJ8" s="71" t="s">
        <v>113</v>
      </c>
      <c r="CK8" s="71" t="s">
        <v>113</v>
      </c>
      <c r="CL8" s="68" t="s">
        <v>113</v>
      </c>
      <c r="CM8" s="70">
        <v>5343169</v>
      </c>
      <c r="CN8" s="70">
        <v>678402</v>
      </c>
      <c r="CO8" s="71" t="s">
        <v>113</v>
      </c>
      <c r="CP8" s="71" t="s">
        <v>113</v>
      </c>
      <c r="CQ8" s="71" t="s">
        <v>113</v>
      </c>
      <c r="CR8" s="71" t="s">
        <v>113</v>
      </c>
      <c r="CS8" s="71" t="s">
        <v>113</v>
      </c>
      <c r="CT8" s="71" t="s">
        <v>113</v>
      </c>
      <c r="CU8" s="71" t="s">
        <v>113</v>
      </c>
      <c r="CV8" s="71" t="s">
        <v>113</v>
      </c>
      <c r="CW8" s="71" t="s">
        <v>113</v>
      </c>
      <c r="CX8" s="71" t="s">
        <v>113</v>
      </c>
      <c r="CY8" s="68" t="s">
        <v>113</v>
      </c>
      <c r="CZ8" s="71">
        <v>36.299999999999997</v>
      </c>
      <c r="DA8" s="71">
        <v>37.4</v>
      </c>
      <c r="DB8" s="71">
        <v>0</v>
      </c>
      <c r="DC8" s="71">
        <v>0</v>
      </c>
      <c r="DD8" s="71">
        <v>0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156.80000000000001</v>
      </c>
      <c r="DL8" s="71">
        <v>151.6</v>
      </c>
      <c r="DM8" s="71">
        <v>148.6</v>
      </c>
      <c r="DN8" s="71">
        <v>149.80000000000001</v>
      </c>
      <c r="DO8" s="71">
        <v>142.19999999999999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北九州市</cp:lastModifiedBy>
  <cp:lastPrinted>2020-02-06T23:45:39Z</cp:lastPrinted>
  <dcterms:created xsi:type="dcterms:W3CDTF">2019-12-05T07:29:14Z</dcterms:created>
  <dcterms:modified xsi:type="dcterms:W3CDTF">2020-02-07T04:45:11Z</dcterms:modified>
  <cp:category/>
</cp:coreProperties>
</file>