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02.24.211\share\04 財政企画Ｇ\09 【公営企業】諸調査\H31(R01)\R020109公営企業に係る経営比較分析表（平成30 年度決算）の分析等について\04_各課回答\石狩西部\"/>
    </mc:Choice>
  </mc:AlternateContent>
  <workbookProtection workbookAlgorithmName="SHA-512" workbookHashValue="1m4T2D5xLM7+XHk36lGxW91XiqCpPE+Gyq6+iUa9gFijJv6vksqLmgjxybkXqhWfQCYDyZ7ZVIduRF9eXOzBUQ==" workbookSaltValue="MycMa+jrhXtJbS2YvkreVw==" workbookSpinCount="100000" lockStructure="1"/>
  <bookViews>
    <workbookView xWindow="0" yWindow="0" windowWidth="38400" windowHeight="1221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Q6" i="5"/>
  <c r="P6" i="5"/>
  <c r="P10" i="4" s="1"/>
  <c r="O6" i="5"/>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W10" i="4"/>
  <c r="I10" i="4"/>
  <c r="B10" i="4"/>
  <c r="BB8" i="4"/>
  <c r="AL8" i="4"/>
  <c r="AD8" i="4"/>
  <c r="W8" i="4"/>
  <c r="I8" i="4"/>
  <c r="B8" i="4"/>
  <c r="B6" i="4"/>
  <c r="C10" i="5" l="1"/>
  <c r="D10" i="5"/>
  <c r="E10" i="5"/>
  <c r="B10" i="5"/>
</calcChain>
</file>

<file path=xl/sharedStrings.xml><?xml version="1.0" encoding="utf-8"?>
<sst xmlns="http://schemas.openxmlformats.org/spreadsheetml/2006/main" count="223" uniqueCount="108">
  <si>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</si>
  <si>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</si>
  <si>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</si>
  <si>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</si>
  <si>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</si>
  <si>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</si>
  <si>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</si>
  <si>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</si>
  <si>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</si>
  <si>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</si>
  <si>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</si>
  <si>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</si>
  <si>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</si>
  <si>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</si>
  <si>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</si>
  <si>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</si>
  <si>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</si>
  <si>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</si>
  <si>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</si>
  <si>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</si>
  <si>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</si>
  <si>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</si>
  <si>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</si>
  <si>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</si>
  <si>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</si>
  <si>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</si>
  <si>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</si>
  <si>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</si>
  <si>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</si>
  <si>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</si>
  <si>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</si>
  <si>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</si>
  <si>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</si>
  <si>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</si>
  <si>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</si>
  <si>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</si>
  <si>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</si>
  <si>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</si>
  <si>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</si>
  <si>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</si>
  <si>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</si>
  <si>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</si>
  <si>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</si>
  <si>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</si>
  <si>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</si>
  <si>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</si>
  <si>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</si>
  <si>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</si>
  <si>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</si>
  <si>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</si>
  <si>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</si>
  <si>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</si>
  <si>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</si>
  <si>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</si>
  <si>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</si>
  <si>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</si>
  <si>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</si>
  <si>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</si>
  <si>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</si>
  <si>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</si>
  <si>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</si>
  <si>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</si>
  <si>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</si>
  <si>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</si>
  <si>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</si>
  <si>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</si>
  <si>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</si>
  <si>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</si>
  <si>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</si>
  <si>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</si>
  <si>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</si>
  <si>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</si>
  <si>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</si>
  <si>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</si>
  <si>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</si>
  <si>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</si>
  <si>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</si>
  <si>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</si>
  <si>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</si>
  <si>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</si>
  <si>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</si>
  <si>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</si>
  <si>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</si>
  <si>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</si>
  <si>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</si>
  <si>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</si>
  <si>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</si>
  <si>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</si>
  <si>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</si>
  <si>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</si>
  <si>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</si>
  <si>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</si>
  <si>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</si>
  <si>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石狩西部広域水道企業団</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</si>
  <si>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</si>
  <si>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</si>
  <si>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</si>
  <si>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</si>
  <si>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</si>
  <si>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</si>
  <si>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</si>
  <si>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</si>
  <si>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</si>
  <si>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</si>
  <si>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</si>
  <si>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①有形固定資産減価償却率については、供用開始から間もないため、類似団体平均を大きく下回っている。
　②管路経年化率及び③管路更新率については、これまで法定耐用年数を超えた管路や更新した管路は無いため0であるが、営業開始前（H24以前）に取得した固定資産については、減価償却の年数のみならず、資産取得後の年数等についても考慮し、アセットマネジメントによる修繕更新等計画に基づき、更新需要を把握している。</t>
    <rPh sb="2" eb="4">
      <t>ユウケイ</t>
    </rPh>
    <rPh sb="4" eb="6">
      <t>コテイ</t>
    </rPh>
    <rPh sb="6" eb="8">
      <t>シサン</t>
    </rPh>
    <rPh sb="8" eb="10">
      <t>ゲンカ</t>
    </rPh>
    <rPh sb="10" eb="12">
      <t>ショウキャク</t>
    </rPh>
    <rPh sb="12" eb="13">
      <t>リツ</t>
    </rPh>
    <rPh sb="19" eb="21">
      <t>キョウヨウ</t>
    </rPh>
    <rPh sb="21" eb="23">
      <t>カイシ</t>
    </rPh>
    <rPh sb="25" eb="26">
      <t>マ</t>
    </rPh>
    <rPh sb="32" eb="34">
      <t>ルイジ</t>
    </rPh>
    <rPh sb="34" eb="36">
      <t>ダンタイ</t>
    </rPh>
    <rPh sb="36" eb="38">
      <t>ヘイキン</t>
    </rPh>
    <rPh sb="39" eb="40">
      <t>オオ</t>
    </rPh>
    <rPh sb="42" eb="44">
      <t>シタマワ</t>
    </rPh>
    <rPh sb="52" eb="54">
      <t>カンロ</t>
    </rPh>
    <rPh sb="54" eb="57">
      <t>ケイネンカ</t>
    </rPh>
    <rPh sb="57" eb="58">
      <t>リツ</t>
    </rPh>
    <rPh sb="58" eb="59">
      <t>オヨ</t>
    </rPh>
    <rPh sb="61" eb="63">
      <t>カンロ</t>
    </rPh>
    <rPh sb="63" eb="65">
      <t>コウシン</t>
    </rPh>
    <rPh sb="65" eb="66">
      <t>リツ</t>
    </rPh>
    <rPh sb="76" eb="78">
      <t>ホウテイ</t>
    </rPh>
    <rPh sb="78" eb="80">
      <t>タイヨウ</t>
    </rPh>
    <rPh sb="80" eb="82">
      <t>ネンスウ</t>
    </rPh>
    <rPh sb="83" eb="84">
      <t>コ</t>
    </rPh>
    <rPh sb="86" eb="88">
      <t>カンロ</t>
    </rPh>
    <rPh sb="89" eb="91">
      <t>コウシン</t>
    </rPh>
    <rPh sb="93" eb="95">
      <t>カンロ</t>
    </rPh>
    <rPh sb="96" eb="97">
      <t>ナ</t>
    </rPh>
    <rPh sb="106" eb="108">
      <t>エイギョウ</t>
    </rPh>
    <rPh sb="108" eb="110">
      <t>カイシ</t>
    </rPh>
    <rPh sb="110" eb="111">
      <t>マエ</t>
    </rPh>
    <rPh sb="115" eb="117">
      <t>イゼン</t>
    </rPh>
    <rPh sb="119" eb="121">
      <t>シュトク</t>
    </rPh>
    <rPh sb="123" eb="125">
      <t>コテイ</t>
    </rPh>
    <rPh sb="125" eb="127">
      <t>シサン</t>
    </rPh>
    <rPh sb="133" eb="135">
      <t>ゲンカ</t>
    </rPh>
    <rPh sb="135" eb="137">
      <t>ショウキャク</t>
    </rPh>
    <rPh sb="138" eb="140">
      <t>ネンスウ</t>
    </rPh>
    <rPh sb="146" eb="148">
      <t>シサン</t>
    </rPh>
    <rPh sb="148" eb="150">
      <t>シュトク</t>
    </rPh>
    <rPh sb="150" eb="151">
      <t>ゴ</t>
    </rPh>
    <rPh sb="152" eb="154">
      <t>ネンスウ</t>
    </rPh>
    <rPh sb="154" eb="155">
      <t>トウ</t>
    </rPh>
    <rPh sb="160" eb="162">
      <t>コウリョ</t>
    </rPh>
    <rPh sb="177" eb="179">
      <t>シュウゼン</t>
    </rPh>
    <rPh sb="179" eb="181">
      <t>コウシン</t>
    </rPh>
    <rPh sb="181" eb="182">
      <t>トウ</t>
    </rPh>
    <rPh sb="182" eb="184">
      <t>ケイカク</t>
    </rPh>
    <rPh sb="185" eb="186">
      <t>モト</t>
    </rPh>
    <rPh sb="189" eb="191">
      <t>コウシン</t>
    </rPh>
    <rPh sb="191" eb="193">
      <t>ジュヨウ</t>
    </rPh>
    <rPh sb="194" eb="196">
      <t>ハアク</t>
    </rPh>
    <phoneticPr fontId="16"/>
  </si>
  <si>
    <t>　当企業団は、営業開始から間もないため、第1期創設事業における施設建設に係る企業債残高が多額となっており、減価償却費も高く、給水原価が類似団体平均と比べて高い状況にある。一方で、資金収支方式により料金算定を行っており、料金回収率は低くなっているが、流動比率は100％を大きく上回っており、健全な経営を維持している。
　今後は、H31.1月策定の経営戦略に基づき、経営基盤の強化と財政マネジメントの向上を図っていく。
　経営戦略では、第２期創設事業の着実な実施、アセットマネジメントによる超長期の更新需要を踏まえた計画的な内部留保資金の確保などを目標として掲げており、進捗管理（モニタリング）の結果を踏まえながら、長期的に安定した水を供給できる水道の実現に向け邁進していく。</t>
    <rPh sb="1" eb="2">
      <t>トウ</t>
    </rPh>
    <rPh sb="2" eb="4">
      <t>キギョウ</t>
    </rPh>
    <rPh sb="4" eb="5">
      <t>ダン</t>
    </rPh>
    <rPh sb="7" eb="9">
      <t>エイギョウ</t>
    </rPh>
    <rPh sb="9" eb="11">
      <t>カイシ</t>
    </rPh>
    <rPh sb="13" eb="14">
      <t>マ</t>
    </rPh>
    <rPh sb="20" eb="21">
      <t>ダイ</t>
    </rPh>
    <rPh sb="22" eb="23">
      <t>キ</t>
    </rPh>
    <rPh sb="23" eb="25">
      <t>ソウセツ</t>
    </rPh>
    <rPh sb="25" eb="27">
      <t>ジギョウ</t>
    </rPh>
    <rPh sb="31" eb="33">
      <t>シセツ</t>
    </rPh>
    <rPh sb="33" eb="35">
      <t>ケンセツ</t>
    </rPh>
    <rPh sb="36" eb="37">
      <t>カカ</t>
    </rPh>
    <rPh sb="38" eb="40">
      <t>キギョウ</t>
    </rPh>
    <rPh sb="40" eb="41">
      <t>サイ</t>
    </rPh>
    <rPh sb="41" eb="43">
      <t>ザンダカ</t>
    </rPh>
    <rPh sb="44" eb="46">
      <t>タガク</t>
    </rPh>
    <rPh sb="53" eb="55">
      <t>ゲンカ</t>
    </rPh>
    <rPh sb="55" eb="57">
      <t>ショウキャク</t>
    </rPh>
    <rPh sb="57" eb="58">
      <t>ヒ</t>
    </rPh>
    <rPh sb="59" eb="60">
      <t>タカ</t>
    </rPh>
    <rPh sb="62" eb="64">
      <t>キュウスイ</t>
    </rPh>
    <rPh sb="64" eb="66">
      <t>ゲンカ</t>
    </rPh>
    <rPh sb="67" eb="69">
      <t>ルイジ</t>
    </rPh>
    <rPh sb="69" eb="71">
      <t>ダンタイ</t>
    </rPh>
    <rPh sb="71" eb="73">
      <t>ヘイキン</t>
    </rPh>
    <rPh sb="74" eb="75">
      <t>クラ</t>
    </rPh>
    <rPh sb="77" eb="78">
      <t>タカ</t>
    </rPh>
    <rPh sb="79" eb="81">
      <t>ジョウキョウ</t>
    </rPh>
    <rPh sb="85" eb="87">
      <t>イッポウ</t>
    </rPh>
    <rPh sb="89" eb="91">
      <t>シキン</t>
    </rPh>
    <rPh sb="91" eb="93">
      <t>シュウシ</t>
    </rPh>
    <rPh sb="93" eb="95">
      <t>ホウシキ</t>
    </rPh>
    <rPh sb="98" eb="100">
      <t>リョウキン</t>
    </rPh>
    <rPh sb="100" eb="102">
      <t>サンテイ</t>
    </rPh>
    <rPh sb="103" eb="104">
      <t>オコナ</t>
    </rPh>
    <rPh sb="109" eb="111">
      <t>リョウキン</t>
    </rPh>
    <rPh sb="111" eb="113">
      <t>カイシュウ</t>
    </rPh>
    <rPh sb="113" eb="114">
      <t>リツ</t>
    </rPh>
    <rPh sb="115" eb="116">
      <t>ヒク</t>
    </rPh>
    <rPh sb="124" eb="126">
      <t>リュウドウ</t>
    </rPh>
    <rPh sb="126" eb="128">
      <t>ヒリツ</t>
    </rPh>
    <rPh sb="134" eb="135">
      <t>オオ</t>
    </rPh>
    <rPh sb="137" eb="139">
      <t>ウワマワ</t>
    </rPh>
    <rPh sb="144" eb="146">
      <t>ケンゼン</t>
    </rPh>
    <rPh sb="147" eb="149">
      <t>ケイエイ</t>
    </rPh>
    <rPh sb="150" eb="152">
      <t>イジ</t>
    </rPh>
    <rPh sb="159" eb="161">
      <t>コンゴ</t>
    </rPh>
    <rPh sb="168" eb="169">
      <t>ガツ</t>
    </rPh>
    <rPh sb="169" eb="171">
      <t>サクテイ</t>
    </rPh>
    <rPh sb="172" eb="174">
      <t>ケイエイ</t>
    </rPh>
    <rPh sb="174" eb="176">
      <t>センリャク</t>
    </rPh>
    <rPh sb="177" eb="178">
      <t>モト</t>
    </rPh>
    <rPh sb="201" eb="202">
      <t>ハカ</t>
    </rPh>
    <rPh sb="256" eb="258">
      <t>ケイカク</t>
    </rPh>
    <rPh sb="258" eb="259">
      <t>テキ</t>
    </rPh>
    <rPh sb="260" eb="262">
      <t>ナイブ</t>
    </rPh>
    <rPh sb="262" eb="264">
      <t>リュウホ</t>
    </rPh>
    <rPh sb="264" eb="266">
      <t>シキン</t>
    </rPh>
    <rPh sb="267" eb="269">
      <t>カクホ</t>
    </rPh>
    <rPh sb="272" eb="274">
      <t>モクヒョウ</t>
    </rPh>
    <rPh sb="277" eb="278">
      <t>カカ</t>
    </rPh>
    <rPh sb="283" eb="285">
      <t>シンチョク</t>
    </rPh>
    <rPh sb="285" eb="287">
      <t>カンリ</t>
    </rPh>
    <rPh sb="296" eb="298">
      <t>ケッカ</t>
    </rPh>
    <rPh sb="299" eb="300">
      <t>フ</t>
    </rPh>
    <rPh sb="306" eb="309">
      <t>チョウキテキ</t>
    </rPh>
    <rPh sb="310" eb="312">
      <t>アンテイ</t>
    </rPh>
    <rPh sb="314" eb="315">
      <t>ミズ</t>
    </rPh>
    <rPh sb="316" eb="318">
      <t>キョウキュウ</t>
    </rPh>
    <rPh sb="321" eb="323">
      <t>スイドウ</t>
    </rPh>
    <rPh sb="324" eb="326">
      <t>ジツゲン</t>
    </rPh>
    <rPh sb="327" eb="328">
      <t>ム</t>
    </rPh>
    <rPh sb="329" eb="331">
      <t>マイシン</t>
    </rPh>
    <phoneticPr fontId="16"/>
  </si>
  <si>
    <t>　当企業団の用水供給事業は、開始から6年目と比較的新しく、未償却資産が多い状況であり、経常費用に占める減価償却費の割合が大きいことから、⑥給水原価は類似団体と比較して高い傾向となっている。一方で、経常収益のうち供給料金は、資金収支方式により算定しており、減価償却費を算定の基礎としていないことから、⑤料金回収率は100％を下回っており、①経常収支比率も100％を下回っている。これに伴い②累積欠損金比率も増加傾向となっている。
　また、企業債の未償還残高も多い状況であり、令和2～6年度には第2期創設事業のため、新規の企業債発行を予定していることから、④企業債残高対給水収益比率は当面高く推移する見込みである。
　⑦施設利用率は類似団体平均をやや上回っており、第2期創設事業により増設する施設についても、適正な施設規模となるよう、工事等に取り組む。
　③流動比率は当面100％を下回る見込みは無く、⑧有収率は責任水量制であり、責任水量が配水量より多いため100％を上回っている。</t>
    <rPh sb="1" eb="2">
      <t>トウ</t>
    </rPh>
    <rPh sb="2" eb="4">
      <t>キギョウ</t>
    </rPh>
    <rPh sb="4" eb="5">
      <t>ダン</t>
    </rPh>
    <rPh sb="6" eb="8">
      <t>ヨウスイ</t>
    </rPh>
    <rPh sb="8" eb="10">
      <t>キョウキュウ</t>
    </rPh>
    <rPh sb="10" eb="12">
      <t>ジギョウ</t>
    </rPh>
    <rPh sb="14" eb="16">
      <t>カイシ</t>
    </rPh>
    <rPh sb="22" eb="25">
      <t>ヒカクテキ</t>
    </rPh>
    <rPh sb="25" eb="26">
      <t>アタラ</t>
    </rPh>
    <rPh sb="29" eb="32">
      <t>ミショウキャク</t>
    </rPh>
    <rPh sb="32" eb="34">
      <t>シサン</t>
    </rPh>
    <rPh sb="35" eb="36">
      <t>オオ</t>
    </rPh>
    <rPh sb="37" eb="39">
      <t>ジョウキョウ</t>
    </rPh>
    <rPh sb="43" eb="45">
      <t>ケイジョウ</t>
    </rPh>
    <rPh sb="45" eb="47">
      <t>ヒヨウ</t>
    </rPh>
    <rPh sb="48" eb="49">
      <t>シ</t>
    </rPh>
    <rPh sb="51" eb="53">
      <t>ゲンカ</t>
    </rPh>
    <rPh sb="53" eb="55">
      <t>ショウキャク</t>
    </rPh>
    <rPh sb="55" eb="56">
      <t>ヒ</t>
    </rPh>
    <rPh sb="57" eb="59">
      <t>ワリアイ</t>
    </rPh>
    <rPh sb="60" eb="61">
      <t>オオ</t>
    </rPh>
    <rPh sb="69" eb="71">
      <t>キュウスイ</t>
    </rPh>
    <rPh sb="71" eb="73">
      <t>ゲンカ</t>
    </rPh>
    <rPh sb="74" eb="76">
      <t>ルイジ</t>
    </rPh>
    <rPh sb="76" eb="78">
      <t>ダンタイ</t>
    </rPh>
    <rPh sb="79" eb="81">
      <t>ヒカク</t>
    </rPh>
    <rPh sb="83" eb="84">
      <t>タカ</t>
    </rPh>
    <rPh sb="85" eb="87">
      <t>ケイコウ</t>
    </rPh>
    <rPh sb="94" eb="96">
      <t>イッポウ</t>
    </rPh>
    <rPh sb="98" eb="100">
      <t>ケイジョウ</t>
    </rPh>
    <rPh sb="100" eb="102">
      <t>シュウエキ</t>
    </rPh>
    <rPh sb="105" eb="107">
      <t>キョウキュウ</t>
    </rPh>
    <rPh sb="107" eb="109">
      <t>リョウキン</t>
    </rPh>
    <rPh sb="111" eb="113">
      <t>シキン</t>
    </rPh>
    <rPh sb="113" eb="115">
      <t>シュウシ</t>
    </rPh>
    <rPh sb="115" eb="117">
      <t>ホウシキ</t>
    </rPh>
    <rPh sb="120" eb="122">
      <t>サンテイ</t>
    </rPh>
    <rPh sb="127" eb="132">
      <t>ゲンカショウキャクヒ</t>
    </rPh>
    <rPh sb="133" eb="135">
      <t>サンテイ</t>
    </rPh>
    <rPh sb="136" eb="138">
      <t>キソ</t>
    </rPh>
    <rPh sb="150" eb="152">
      <t>リョウキン</t>
    </rPh>
    <rPh sb="152" eb="154">
      <t>カイシュウ</t>
    </rPh>
    <rPh sb="154" eb="155">
      <t>リツ</t>
    </rPh>
    <rPh sb="161" eb="163">
      <t>シタマワ</t>
    </rPh>
    <rPh sb="169" eb="171">
      <t>ケイジョウ</t>
    </rPh>
    <rPh sb="171" eb="173">
      <t>シュウシ</t>
    </rPh>
    <rPh sb="173" eb="175">
      <t>ヒリツ</t>
    </rPh>
    <rPh sb="181" eb="183">
      <t>シタマワ</t>
    </rPh>
    <rPh sb="191" eb="192">
      <t>トモナ</t>
    </rPh>
    <rPh sb="194" eb="196">
      <t>ルイセキ</t>
    </rPh>
    <rPh sb="196" eb="198">
      <t>ケッソン</t>
    </rPh>
    <rPh sb="198" eb="199">
      <t>キン</t>
    </rPh>
    <rPh sb="199" eb="201">
      <t>ヒリツ</t>
    </rPh>
    <rPh sb="202" eb="204">
      <t>ゾウカ</t>
    </rPh>
    <rPh sb="204" eb="206">
      <t>ケイコウ</t>
    </rPh>
    <rPh sb="218" eb="220">
      <t>キギョウ</t>
    </rPh>
    <rPh sb="220" eb="221">
      <t>サイ</t>
    </rPh>
    <rPh sb="222" eb="225">
      <t>ミショウカン</t>
    </rPh>
    <rPh sb="225" eb="227">
      <t>ザンダカ</t>
    </rPh>
    <rPh sb="228" eb="229">
      <t>オオ</t>
    </rPh>
    <rPh sb="230" eb="232">
      <t>ジョウキョウ</t>
    </rPh>
    <rPh sb="256" eb="258">
      <t>シンキ</t>
    </rPh>
    <rPh sb="259" eb="261">
      <t>キギョウ</t>
    </rPh>
    <rPh sb="261" eb="262">
      <t>サイ</t>
    </rPh>
    <rPh sb="262" eb="264">
      <t>ハッコウ</t>
    </rPh>
    <rPh sb="265" eb="267">
      <t>ヨテイ</t>
    </rPh>
    <rPh sb="277" eb="279">
      <t>キギョウ</t>
    </rPh>
    <rPh sb="279" eb="280">
      <t>サイ</t>
    </rPh>
    <rPh sb="280" eb="282">
      <t>ザンダカ</t>
    </rPh>
    <rPh sb="282" eb="283">
      <t>タイ</t>
    </rPh>
    <rPh sb="283" eb="285">
      <t>キュウスイ</t>
    </rPh>
    <rPh sb="285" eb="287">
      <t>シュウエキ</t>
    </rPh>
    <rPh sb="287" eb="289">
      <t>ヒリツ</t>
    </rPh>
    <rPh sb="290" eb="292">
      <t>トウメン</t>
    </rPh>
    <rPh sb="292" eb="293">
      <t>タカ</t>
    </rPh>
    <rPh sb="294" eb="296">
      <t>スイイ</t>
    </rPh>
    <rPh sb="298" eb="300">
      <t>ミコ</t>
    </rPh>
    <rPh sb="323" eb="325">
      <t>ウワマワ</t>
    </rPh>
    <rPh sb="330" eb="331">
      <t>ダイ</t>
    </rPh>
    <rPh sb="332" eb="333">
      <t>キ</t>
    </rPh>
    <rPh sb="333" eb="335">
      <t>ソウセツ</t>
    </rPh>
    <rPh sb="335" eb="337">
      <t>ジギョウ</t>
    </rPh>
    <rPh sb="344" eb="346">
      <t>シセツ</t>
    </rPh>
    <rPh sb="352" eb="354">
      <t>テキセイ</t>
    </rPh>
    <rPh sb="355" eb="357">
      <t>シセツ</t>
    </rPh>
    <rPh sb="357" eb="359">
      <t>キボ</t>
    </rPh>
    <rPh sb="365" eb="367">
      <t>コウジ</t>
    </rPh>
    <rPh sb="367" eb="368">
      <t>トウ</t>
    </rPh>
    <rPh sb="369" eb="370">
      <t>ト</t>
    </rPh>
    <rPh sb="371" eb="372">
      <t>ク</t>
    </rPh>
    <rPh sb="377" eb="379">
      <t>リュウドウ</t>
    </rPh>
    <rPh sb="379" eb="381">
      <t>ヒリツ</t>
    </rPh>
    <rPh sb="382" eb="384">
      <t>トウメン</t>
    </rPh>
    <rPh sb="389" eb="391">
      <t>シタマワ</t>
    </rPh>
    <rPh sb="392" eb="394">
      <t>ミコ</t>
    </rPh>
    <rPh sb="396" eb="397">
      <t>ナ</t>
    </rPh>
    <rPh sb="400" eb="403">
      <t>ユウシュウリツ</t>
    </rPh>
    <rPh sb="404" eb="406">
      <t>セキニン</t>
    </rPh>
    <rPh sb="406" eb="408">
      <t>スイリョウ</t>
    </rPh>
    <rPh sb="408" eb="409">
      <t>セイ</t>
    </rPh>
    <rPh sb="413" eb="415">
      <t>セキニン</t>
    </rPh>
    <rPh sb="415" eb="417">
      <t>スイリョウ</t>
    </rPh>
    <rPh sb="418" eb="420">
      <t>ハイスイ</t>
    </rPh>
    <rPh sb="420" eb="421">
      <t>リョウ</t>
    </rPh>
    <rPh sb="423" eb="424">
      <t>オオ</t>
    </rPh>
    <rPh sb="432" eb="434">
      <t>ウワマワ</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</si>
</sst>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CEC-4828-B598-C1F2E0FD274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0.26</c:v>
                </c:pt>
                <c:pt idx="2">
                  <c:v>0.24</c:v>
                </c:pt>
                <c:pt idx="3">
                  <c:v>0.27</c:v>
                </c:pt>
                <c:pt idx="4">
                  <c:v>0.24</c:v>
                </c:pt>
              </c:numCache>
            </c:numRef>
          </c:val>
          <c:smooth val="0"/>
          <c:extLst>
            <c:ext xmlns:c16="http://schemas.microsoft.com/office/drawing/2014/chart" uri="{C3380CC4-5D6E-409C-BE32-E72D297353CC}">
              <c16:uniqueId val="{00000001-3CEC-4828-B598-C1F2E0FD274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62.63</c:v>
                </c:pt>
                <c:pt idx="1">
                  <c:v>63.59</c:v>
                </c:pt>
                <c:pt idx="2">
                  <c:v>63.02</c:v>
                </c:pt>
                <c:pt idx="3">
                  <c:v>63.32</c:v>
                </c:pt>
                <c:pt idx="4">
                  <c:v>63.3</c:v>
                </c:pt>
              </c:numCache>
            </c:numRef>
          </c:val>
          <c:extLst>
            <c:ext xmlns:c16="http://schemas.microsoft.com/office/drawing/2014/chart" uri="{C3380CC4-5D6E-409C-BE32-E72D297353CC}">
              <c16:uniqueId val="{00000000-43CB-433F-9DA3-BBC14EB347A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62.69</c:v>
                </c:pt>
                <c:pt idx="1">
                  <c:v>61.82</c:v>
                </c:pt>
                <c:pt idx="2">
                  <c:v>61.66</c:v>
                </c:pt>
                <c:pt idx="3">
                  <c:v>62.19</c:v>
                </c:pt>
                <c:pt idx="4">
                  <c:v>61.77</c:v>
                </c:pt>
              </c:numCache>
            </c:numRef>
          </c:val>
          <c:smooth val="0"/>
          <c:extLst>
            <c:ext xmlns:c16="http://schemas.microsoft.com/office/drawing/2014/chart" uri="{C3380CC4-5D6E-409C-BE32-E72D297353CC}">
              <c16:uniqueId val="{00000001-43CB-433F-9DA3-BBC14EB347A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114.57</c:v>
                </c:pt>
                <c:pt idx="1">
                  <c:v>112.91</c:v>
                </c:pt>
                <c:pt idx="2">
                  <c:v>114.48</c:v>
                </c:pt>
                <c:pt idx="3">
                  <c:v>114.06</c:v>
                </c:pt>
                <c:pt idx="4">
                  <c:v>114.24</c:v>
                </c:pt>
              </c:numCache>
            </c:numRef>
          </c:val>
          <c:extLst>
            <c:ext xmlns:c16="http://schemas.microsoft.com/office/drawing/2014/chart" uri="{C3380CC4-5D6E-409C-BE32-E72D297353CC}">
              <c16:uniqueId val="{00000000-620F-4A7F-A9E5-A565F4654F1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100.03</c:v>
                </c:pt>
                <c:pt idx="2">
                  <c:v>100.05</c:v>
                </c:pt>
                <c:pt idx="3">
                  <c:v>100.05</c:v>
                </c:pt>
                <c:pt idx="4">
                  <c:v>100.08</c:v>
                </c:pt>
              </c:numCache>
            </c:numRef>
          </c:val>
          <c:smooth val="0"/>
          <c:extLst>
            <c:ext xmlns:c16="http://schemas.microsoft.com/office/drawing/2014/chart" uri="{C3380CC4-5D6E-409C-BE32-E72D297353CC}">
              <c16:uniqueId val="{00000001-620F-4A7F-A9E5-A565F4654F1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101.49</c:v>
                </c:pt>
                <c:pt idx="1">
                  <c:v>99.61</c:v>
                </c:pt>
                <c:pt idx="2">
                  <c:v>100.98</c:v>
                </c:pt>
                <c:pt idx="3">
                  <c:v>98.53</c:v>
                </c:pt>
                <c:pt idx="4">
                  <c:v>98.85</c:v>
                </c:pt>
              </c:numCache>
            </c:numRef>
          </c:val>
          <c:extLst>
            <c:ext xmlns:c16="http://schemas.microsoft.com/office/drawing/2014/chart" uri="{C3380CC4-5D6E-409C-BE32-E72D297353CC}">
              <c16:uniqueId val="{00000000-B93C-44D6-B54D-45892238C3C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113.47</c:v>
                </c:pt>
                <c:pt idx="1">
                  <c:v>113.33</c:v>
                </c:pt>
                <c:pt idx="2">
                  <c:v>114.05</c:v>
                </c:pt>
                <c:pt idx="3">
                  <c:v>114.26</c:v>
                </c:pt>
                <c:pt idx="4">
                  <c:v>112.98</c:v>
                </c:pt>
              </c:numCache>
            </c:numRef>
          </c:val>
          <c:smooth val="0"/>
          <c:extLst>
            <c:ext xmlns:c16="http://schemas.microsoft.com/office/drawing/2014/chart" uri="{C3380CC4-5D6E-409C-BE32-E72D297353CC}">
              <c16:uniqueId val="{00000001-B93C-44D6-B54D-45892238C3C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4.4000000000000004</c:v>
                </c:pt>
                <c:pt idx="1">
                  <c:v>6.6</c:v>
                </c:pt>
                <c:pt idx="2">
                  <c:v>8.8000000000000007</c:v>
                </c:pt>
                <c:pt idx="3">
                  <c:v>11</c:v>
                </c:pt>
                <c:pt idx="4">
                  <c:v>13.19</c:v>
                </c:pt>
              </c:numCache>
            </c:numRef>
          </c:val>
          <c:extLst>
            <c:ext xmlns:c16="http://schemas.microsoft.com/office/drawing/2014/chart" uri="{C3380CC4-5D6E-409C-BE32-E72D297353CC}">
              <c16:uniqueId val="{00000000-F24E-45BA-81DA-4BB45DA7C8C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51.44</c:v>
                </c:pt>
                <c:pt idx="1">
                  <c:v>52.4</c:v>
                </c:pt>
                <c:pt idx="2">
                  <c:v>53.56</c:v>
                </c:pt>
                <c:pt idx="3">
                  <c:v>54.73</c:v>
                </c:pt>
                <c:pt idx="4">
                  <c:v>55.77</c:v>
                </c:pt>
              </c:numCache>
            </c:numRef>
          </c:val>
          <c:smooth val="0"/>
          <c:extLst>
            <c:ext xmlns:c16="http://schemas.microsoft.com/office/drawing/2014/chart" uri="{C3380CC4-5D6E-409C-BE32-E72D297353CC}">
              <c16:uniqueId val="{00000001-F24E-45BA-81DA-4BB45DA7C8C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7B6-4E1E-BD14-AA796E17602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16.77</c:v>
                </c:pt>
                <c:pt idx="1">
                  <c:v>18.05</c:v>
                </c:pt>
                <c:pt idx="2">
                  <c:v>19.440000000000001</c:v>
                </c:pt>
                <c:pt idx="3">
                  <c:v>22.46</c:v>
                </c:pt>
                <c:pt idx="4">
                  <c:v>25.84</c:v>
                </c:pt>
              </c:numCache>
            </c:numRef>
          </c:val>
          <c:smooth val="0"/>
          <c:extLst>
            <c:ext xmlns:c16="http://schemas.microsoft.com/office/drawing/2014/chart" uri="{C3380CC4-5D6E-409C-BE32-E72D297353CC}">
              <c16:uniqueId val="{00000001-D7B6-4E1E-BD14-AA796E17602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2.52</c:v>
                </c:pt>
                <c:pt idx="1">
                  <c:v>3.21</c:v>
                </c:pt>
                <c:pt idx="2">
                  <c:v>1.47</c:v>
                </c:pt>
                <c:pt idx="3">
                  <c:v>4.2300000000000004</c:v>
                </c:pt>
                <c:pt idx="4">
                  <c:v>6.34</c:v>
                </c:pt>
              </c:numCache>
            </c:numRef>
          </c:val>
          <c:extLst>
            <c:ext xmlns:c16="http://schemas.microsoft.com/office/drawing/2014/chart" uri="{C3380CC4-5D6E-409C-BE32-E72D297353CC}">
              <c16:uniqueId val="{00000000-8A98-418D-BC11-025D7407885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16.89</c:v>
                </c:pt>
                <c:pt idx="1">
                  <c:v>17.39</c:v>
                </c:pt>
                <c:pt idx="2">
                  <c:v>12.65</c:v>
                </c:pt>
                <c:pt idx="3">
                  <c:v>10.58</c:v>
                </c:pt>
                <c:pt idx="4">
                  <c:v>10.49</c:v>
                </c:pt>
              </c:numCache>
            </c:numRef>
          </c:val>
          <c:smooth val="0"/>
          <c:extLst>
            <c:ext xmlns:c16="http://schemas.microsoft.com/office/drawing/2014/chart" uri="{C3380CC4-5D6E-409C-BE32-E72D297353CC}">
              <c16:uniqueId val="{00000001-8A98-418D-BC11-025D7407885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253.12</c:v>
                </c:pt>
                <c:pt idx="1">
                  <c:v>251.26</c:v>
                </c:pt>
                <c:pt idx="2">
                  <c:v>247.37</c:v>
                </c:pt>
                <c:pt idx="3">
                  <c:v>213.76</c:v>
                </c:pt>
                <c:pt idx="4">
                  <c:v>194.17</c:v>
                </c:pt>
              </c:numCache>
            </c:numRef>
          </c:val>
          <c:extLst>
            <c:ext xmlns:c16="http://schemas.microsoft.com/office/drawing/2014/chart" uri="{C3380CC4-5D6E-409C-BE32-E72D297353CC}">
              <c16:uniqueId val="{00000000-4870-4351-8417-F6F7809522C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200.22</c:v>
                </c:pt>
                <c:pt idx="1">
                  <c:v>212.95</c:v>
                </c:pt>
                <c:pt idx="2">
                  <c:v>224.41</c:v>
                </c:pt>
                <c:pt idx="3">
                  <c:v>243.44</c:v>
                </c:pt>
                <c:pt idx="4">
                  <c:v>258.49</c:v>
                </c:pt>
              </c:numCache>
            </c:numRef>
          </c:val>
          <c:smooth val="0"/>
          <c:extLst>
            <c:ext xmlns:c16="http://schemas.microsoft.com/office/drawing/2014/chart" uri="{C3380CC4-5D6E-409C-BE32-E72D297353CC}">
              <c16:uniqueId val="{00000001-4870-4351-8417-F6F7809522C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1746.22</c:v>
                </c:pt>
                <c:pt idx="1">
                  <c:v>1686.53</c:v>
                </c:pt>
                <c:pt idx="2">
                  <c:v>1624.95</c:v>
                </c:pt>
                <c:pt idx="3">
                  <c:v>1597.79</c:v>
                </c:pt>
                <c:pt idx="4">
                  <c:v>1516.84</c:v>
                </c:pt>
              </c:numCache>
            </c:numRef>
          </c:val>
          <c:extLst>
            <c:ext xmlns:c16="http://schemas.microsoft.com/office/drawing/2014/chart" uri="{C3380CC4-5D6E-409C-BE32-E72D297353CC}">
              <c16:uniqueId val="{00000000-B8A2-410F-BA5E-A06311020B0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351.06</c:v>
                </c:pt>
                <c:pt idx="1">
                  <c:v>333.48</c:v>
                </c:pt>
                <c:pt idx="2">
                  <c:v>320.31</c:v>
                </c:pt>
                <c:pt idx="3">
                  <c:v>303.26</c:v>
                </c:pt>
                <c:pt idx="4">
                  <c:v>290.31</c:v>
                </c:pt>
              </c:numCache>
            </c:numRef>
          </c:val>
          <c:smooth val="0"/>
          <c:extLst>
            <c:ext xmlns:c16="http://schemas.microsoft.com/office/drawing/2014/chart" uri="{C3380CC4-5D6E-409C-BE32-E72D297353CC}">
              <c16:uniqueId val="{00000001-B8A2-410F-BA5E-A06311020B0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70.239999999999995</c:v>
                </c:pt>
                <c:pt idx="1">
                  <c:v>70.61</c:v>
                </c:pt>
                <c:pt idx="2">
                  <c:v>71.73</c:v>
                </c:pt>
                <c:pt idx="3">
                  <c:v>69</c:v>
                </c:pt>
                <c:pt idx="4">
                  <c:v>69.430000000000007</c:v>
                </c:pt>
              </c:numCache>
            </c:numRef>
          </c:val>
          <c:extLst>
            <c:ext xmlns:c16="http://schemas.microsoft.com/office/drawing/2014/chart" uri="{C3380CC4-5D6E-409C-BE32-E72D297353CC}">
              <c16:uniqueId val="{00000000-C510-4D36-987F-440EEB1427F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112.92</c:v>
                </c:pt>
                <c:pt idx="1">
                  <c:v>112.81</c:v>
                </c:pt>
                <c:pt idx="2">
                  <c:v>113.88</c:v>
                </c:pt>
                <c:pt idx="3">
                  <c:v>114.14</c:v>
                </c:pt>
                <c:pt idx="4">
                  <c:v>112.83</c:v>
                </c:pt>
              </c:numCache>
            </c:numRef>
          </c:val>
          <c:smooth val="0"/>
          <c:extLst>
            <c:ext xmlns:c16="http://schemas.microsoft.com/office/drawing/2014/chart" uri="{C3380CC4-5D6E-409C-BE32-E72D297353CC}">
              <c16:uniqueId val="{00000001-C510-4D36-987F-440EEB1427F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162.31</c:v>
                </c:pt>
                <c:pt idx="1">
                  <c:v>161.44</c:v>
                </c:pt>
                <c:pt idx="2">
                  <c:v>158.93</c:v>
                </c:pt>
                <c:pt idx="3">
                  <c:v>160.88</c:v>
                </c:pt>
                <c:pt idx="4">
                  <c:v>159.88</c:v>
                </c:pt>
              </c:numCache>
            </c:numRef>
          </c:val>
          <c:extLst>
            <c:ext xmlns:c16="http://schemas.microsoft.com/office/drawing/2014/chart" uri="{C3380CC4-5D6E-409C-BE32-E72D297353CC}">
              <c16:uniqueId val="{00000000-77C5-46F5-A3DE-DE532665F9C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75.3</c:v>
                </c:pt>
                <c:pt idx="2">
                  <c:v>74.02</c:v>
                </c:pt>
                <c:pt idx="3">
                  <c:v>73.03</c:v>
                </c:pt>
                <c:pt idx="4">
                  <c:v>73.86</c:v>
                </c:pt>
              </c:numCache>
            </c:numRef>
          </c:val>
          <c:smooth val="0"/>
          <c:extLst>
            <c:ext xmlns:c16="http://schemas.microsoft.com/office/drawing/2014/chart" uri="{C3380CC4-5D6E-409C-BE32-E72D297353CC}">
              <c16:uniqueId val="{00000001-77C5-46F5-A3DE-DE532665F9C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北海道　石狩西部広域水道企業団</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用水供給事業</v>
      </c>
      <c r="Q8" s="59"/>
      <c r="R8" s="59"/>
      <c r="S8" s="59"/>
      <c r="T8" s="59"/>
      <c r="U8" s="59"/>
      <c r="V8" s="59"/>
      <c r="W8" s="59" t="str">
        <f>データ!$L$6</f>
        <v>B</v>
      </c>
      <c r="X8" s="59"/>
      <c r="Y8" s="59"/>
      <c r="Z8" s="59"/>
      <c r="AA8" s="59"/>
      <c r="AB8" s="59"/>
      <c r="AC8" s="59"/>
      <c r="AD8" s="59" t="str">
        <f>データ!$M$6</f>
        <v>自治体職員</v>
      </c>
      <c r="AE8" s="59"/>
      <c r="AF8" s="59"/>
      <c r="AG8" s="59"/>
      <c r="AH8" s="59"/>
      <c r="AI8" s="59"/>
      <c r="AJ8" s="59"/>
      <c r="AK8" s="4"/>
      <c r="AL8" s="60" t="str">
        <f>データ!$R$6</f>
        <v>-</v>
      </c>
      <c r="AM8" s="60"/>
      <c r="AN8" s="60"/>
      <c r="AO8" s="60"/>
      <c r="AP8" s="60"/>
      <c r="AQ8" s="60"/>
      <c r="AR8" s="60"/>
      <c r="AS8" s="60"/>
      <c r="AT8" s="51" t="str">
        <f>データ!$S$6</f>
        <v>-</v>
      </c>
      <c r="AU8" s="52"/>
      <c r="AV8" s="52"/>
      <c r="AW8" s="52"/>
      <c r="AX8" s="52"/>
      <c r="AY8" s="52"/>
      <c r="AZ8" s="52"/>
      <c r="BA8" s="52"/>
      <c r="BB8" s="53" t="str">
        <f>データ!$T$6</f>
        <v>-</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71.09</v>
      </c>
      <c r="J10" s="52"/>
      <c r="K10" s="52"/>
      <c r="L10" s="52"/>
      <c r="M10" s="52"/>
      <c r="N10" s="52"/>
      <c r="O10" s="63"/>
      <c r="P10" s="53">
        <f>データ!$P$6</f>
        <v>3.4</v>
      </c>
      <c r="Q10" s="53"/>
      <c r="R10" s="53"/>
      <c r="S10" s="53"/>
      <c r="T10" s="53"/>
      <c r="U10" s="53"/>
      <c r="V10" s="53"/>
      <c r="W10" s="60">
        <f>データ!$Q$6</f>
        <v>0</v>
      </c>
      <c r="X10" s="60"/>
      <c r="Y10" s="60"/>
      <c r="Z10" s="60"/>
      <c r="AA10" s="60"/>
      <c r="AB10" s="60"/>
      <c r="AC10" s="60"/>
      <c r="AD10" s="2"/>
      <c r="AE10" s="2"/>
      <c r="AF10" s="2"/>
      <c r="AG10" s="2"/>
      <c r="AH10" s="4"/>
      <c r="AI10" s="4"/>
      <c r="AJ10" s="4"/>
      <c r="AK10" s="4"/>
      <c r="AL10" s="60">
        <f>データ!$U$6</f>
        <v>72820</v>
      </c>
      <c r="AM10" s="60"/>
      <c r="AN10" s="60"/>
      <c r="AO10" s="60"/>
      <c r="AP10" s="60"/>
      <c r="AQ10" s="60"/>
      <c r="AR10" s="60"/>
      <c r="AS10" s="60"/>
      <c r="AT10" s="51">
        <f>データ!$V$6</f>
        <v>343.82</v>
      </c>
      <c r="AU10" s="52"/>
      <c r="AV10" s="52"/>
      <c r="AW10" s="52"/>
      <c r="AX10" s="52"/>
      <c r="AY10" s="52"/>
      <c r="AZ10" s="52"/>
      <c r="BA10" s="52"/>
      <c r="BB10" s="53">
        <f>データ!$W$6</f>
        <v>211.8</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72" t="s">
        <v>25</v>
      </c>
      <c r="BM14" s="73"/>
      <c r="BN14" s="73"/>
      <c r="BO14" s="73"/>
      <c r="BP14" s="73"/>
      <c r="BQ14" s="73"/>
      <c r="BR14" s="73"/>
      <c r="BS14" s="73"/>
      <c r="BT14" s="73"/>
      <c r="BU14" s="73"/>
      <c r="BV14" s="73"/>
      <c r="BW14" s="73"/>
      <c r="BX14" s="73"/>
      <c r="BY14" s="73"/>
      <c r="BZ14" s="74"/>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75"/>
      <c r="BM15" s="76"/>
      <c r="BN15" s="76"/>
      <c r="BO15" s="76"/>
      <c r="BP15" s="76"/>
      <c r="BQ15" s="76"/>
      <c r="BR15" s="76"/>
      <c r="BS15" s="76"/>
      <c r="BT15" s="76"/>
      <c r="BU15" s="76"/>
      <c r="BV15" s="76"/>
      <c r="BW15" s="76"/>
      <c r="BX15" s="76"/>
      <c r="BY15" s="76"/>
      <c r="BZ15" s="77"/>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6" t="s">
        <v>107</v>
      </c>
      <c r="BM16" s="67"/>
      <c r="BN16" s="67"/>
      <c r="BO16" s="67"/>
      <c r="BP16" s="67"/>
      <c r="BQ16" s="67"/>
      <c r="BR16" s="67"/>
      <c r="BS16" s="67"/>
      <c r="BT16" s="67"/>
      <c r="BU16" s="67"/>
      <c r="BV16" s="67"/>
      <c r="BW16" s="67"/>
      <c r="BX16" s="67"/>
      <c r="BY16" s="67"/>
      <c r="BZ16" s="6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6"/>
      <c r="BM44" s="67"/>
      <c r="BN44" s="67"/>
      <c r="BO44" s="67"/>
      <c r="BP44" s="67"/>
      <c r="BQ44" s="67"/>
      <c r="BR44" s="67"/>
      <c r="BS44" s="67"/>
      <c r="BT44" s="67"/>
      <c r="BU44" s="67"/>
      <c r="BV44" s="67"/>
      <c r="BW44" s="67"/>
      <c r="BX44" s="67"/>
      <c r="BY44" s="67"/>
      <c r="BZ44" s="6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2" t="s">
        <v>26</v>
      </c>
      <c r="BM45" s="73"/>
      <c r="BN45" s="73"/>
      <c r="BO45" s="73"/>
      <c r="BP45" s="73"/>
      <c r="BQ45" s="73"/>
      <c r="BR45" s="73"/>
      <c r="BS45" s="73"/>
      <c r="BT45" s="73"/>
      <c r="BU45" s="73"/>
      <c r="BV45" s="73"/>
      <c r="BW45" s="73"/>
      <c r="BX45" s="73"/>
      <c r="BY45" s="73"/>
      <c r="BZ45" s="74"/>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5"/>
      <c r="BM46" s="76"/>
      <c r="BN46" s="76"/>
      <c r="BO46" s="76"/>
      <c r="BP46" s="76"/>
      <c r="BQ46" s="76"/>
      <c r="BR46" s="76"/>
      <c r="BS46" s="76"/>
      <c r="BT46" s="76"/>
      <c r="BU46" s="76"/>
      <c r="BV46" s="76"/>
      <c r="BW46" s="76"/>
      <c r="BX46" s="76"/>
      <c r="BY46" s="76"/>
      <c r="BZ46" s="77"/>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6" t="s">
        <v>105</v>
      </c>
      <c r="BM47" s="67"/>
      <c r="BN47" s="67"/>
      <c r="BO47" s="67"/>
      <c r="BP47" s="67"/>
      <c r="BQ47" s="67"/>
      <c r="BR47" s="67"/>
      <c r="BS47" s="67"/>
      <c r="BT47" s="67"/>
      <c r="BU47" s="67"/>
      <c r="BV47" s="67"/>
      <c r="BW47" s="67"/>
      <c r="BX47" s="67"/>
      <c r="BY47" s="67"/>
      <c r="BZ47" s="68"/>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6"/>
      <c r="BM59" s="67"/>
      <c r="BN59" s="67"/>
      <c r="BO59" s="67"/>
      <c r="BP59" s="67"/>
      <c r="BQ59" s="67"/>
      <c r="BR59" s="67"/>
      <c r="BS59" s="67"/>
      <c r="BT59" s="67"/>
      <c r="BU59" s="67"/>
      <c r="BV59" s="67"/>
      <c r="BW59" s="67"/>
      <c r="BX59" s="67"/>
      <c r="BY59" s="67"/>
      <c r="BZ59" s="68"/>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66"/>
      <c r="BM60" s="67"/>
      <c r="BN60" s="67"/>
      <c r="BO60" s="67"/>
      <c r="BP60" s="67"/>
      <c r="BQ60" s="67"/>
      <c r="BR60" s="67"/>
      <c r="BS60" s="67"/>
      <c r="BT60" s="67"/>
      <c r="BU60" s="67"/>
      <c r="BV60" s="67"/>
      <c r="BW60" s="67"/>
      <c r="BX60" s="67"/>
      <c r="BY60" s="67"/>
      <c r="BZ60" s="68"/>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66"/>
      <c r="BM61" s="67"/>
      <c r="BN61" s="67"/>
      <c r="BO61" s="67"/>
      <c r="BP61" s="67"/>
      <c r="BQ61" s="67"/>
      <c r="BR61" s="67"/>
      <c r="BS61" s="67"/>
      <c r="BT61" s="67"/>
      <c r="BU61" s="67"/>
      <c r="BV61" s="67"/>
      <c r="BW61" s="67"/>
      <c r="BX61" s="67"/>
      <c r="BY61" s="67"/>
      <c r="BZ61" s="68"/>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6"/>
      <c r="BM63" s="67"/>
      <c r="BN63" s="67"/>
      <c r="BO63" s="67"/>
      <c r="BP63" s="67"/>
      <c r="BQ63" s="67"/>
      <c r="BR63" s="67"/>
      <c r="BS63" s="67"/>
      <c r="BT63" s="67"/>
      <c r="BU63" s="67"/>
      <c r="BV63" s="67"/>
      <c r="BW63" s="67"/>
      <c r="BX63" s="67"/>
      <c r="BY63" s="67"/>
      <c r="BZ63" s="68"/>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2" t="s">
        <v>28</v>
      </c>
      <c r="BM64" s="73"/>
      <c r="BN64" s="73"/>
      <c r="BO64" s="73"/>
      <c r="BP64" s="73"/>
      <c r="BQ64" s="73"/>
      <c r="BR64" s="73"/>
      <c r="BS64" s="73"/>
      <c r="BT64" s="73"/>
      <c r="BU64" s="73"/>
      <c r="BV64" s="73"/>
      <c r="BW64" s="73"/>
      <c r="BX64" s="73"/>
      <c r="BY64" s="73"/>
      <c r="BZ64" s="74"/>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5"/>
      <c r="BM65" s="76"/>
      <c r="BN65" s="76"/>
      <c r="BO65" s="76"/>
      <c r="BP65" s="76"/>
      <c r="BQ65" s="76"/>
      <c r="BR65" s="76"/>
      <c r="BS65" s="76"/>
      <c r="BT65" s="76"/>
      <c r="BU65" s="76"/>
      <c r="BV65" s="76"/>
      <c r="BW65" s="76"/>
      <c r="BX65" s="76"/>
      <c r="BY65" s="76"/>
      <c r="BZ65" s="77"/>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66" t="s">
        <v>106</v>
      </c>
      <c r="BM66" s="67"/>
      <c r="BN66" s="67"/>
      <c r="BO66" s="67"/>
      <c r="BP66" s="67"/>
      <c r="BQ66" s="67"/>
      <c r="BR66" s="67"/>
      <c r="BS66" s="67"/>
      <c r="BT66" s="67"/>
      <c r="BU66" s="67"/>
      <c r="BV66" s="67"/>
      <c r="BW66" s="67"/>
      <c r="BX66" s="67"/>
      <c r="BY66" s="67"/>
      <c r="BZ66" s="68"/>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9"/>
      <c r="BM82" s="70"/>
      <c r="BN82" s="70"/>
      <c r="BO82" s="70"/>
      <c r="BP82" s="70"/>
      <c r="BQ82" s="70"/>
      <c r="BR82" s="70"/>
      <c r="BS82" s="70"/>
      <c r="BT82" s="70"/>
      <c r="BU82" s="70"/>
      <c r="BV82" s="70"/>
      <c r="BW82" s="70"/>
      <c r="BX82" s="70"/>
      <c r="BY82" s="70"/>
      <c r="BZ82" s="71"/>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【112.98】</v>
      </c>
      <c r="F85" s="27" t="str">
        <f>データ!AS6</f>
        <v>【10.49】</v>
      </c>
      <c r="G85" s="27" t="str">
        <f>データ!BD6</f>
        <v>【258.49】</v>
      </c>
      <c r="H85" s="27" t="str">
        <f>データ!BO6</f>
        <v>【290.31】</v>
      </c>
      <c r="I85" s="27" t="str">
        <f>データ!BZ6</f>
        <v>【112.83】</v>
      </c>
      <c r="J85" s="27" t="str">
        <f>データ!CK6</f>
        <v>【73.86】</v>
      </c>
      <c r="K85" s="27" t="str">
        <f>データ!CV6</f>
        <v>【61.77】</v>
      </c>
      <c r="L85" s="27" t="str">
        <f>データ!DG6</f>
        <v>【100.08】</v>
      </c>
      <c r="M85" s="27" t="str">
        <f>データ!DR6</f>
        <v>【55.77】</v>
      </c>
      <c r="N85" s="27" t="str">
        <f>データ!EC6</f>
        <v>【25.84】</v>
      </c>
      <c r="O85" s="27" t="str">
        <f>データ!EN6</f>
        <v>【0.24】</v>
      </c>
    </row>
  </sheetData>
  <sheetProtection algorithmName="SHA-512" hashValue="AwAHCSQkfJOJBlN/TnmPZ1DRIjdenZwIPaOVeb/owevpQHuKdbu6IY/q/twXUGsS1ekXUm/gvpNoxqSJ1Ztp+w==" saltValue="lbSQUff/v4gIxoI+dZ/juw==" spinCount="100000" sheet="1" objects="1" scenarios="1" formatCells="0" formatColumns="0" formatRows="0"/>
  <mergeCells count="44">
    <mergeCell ref="BL66:BZ82"/>
    <mergeCell ref="BL64:BZ65"/>
    <mergeCell ref="BL11:BZ13"/>
    <mergeCell ref="B14:BJ15"/>
    <mergeCell ref="BL14:BZ15"/>
    <mergeCell ref="BL45:BZ46"/>
    <mergeCell ref="B60:BJ61"/>
    <mergeCell ref="BL16:BZ44"/>
    <mergeCell ref="BL47:BZ63"/>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19984</v>
      </c>
      <c r="D6" s="34">
        <f t="shared" si="3"/>
        <v>46</v>
      </c>
      <c r="E6" s="34">
        <f t="shared" si="3"/>
        <v>1</v>
      </c>
      <c r="F6" s="34">
        <f t="shared" si="3"/>
        <v>0</v>
      </c>
      <c r="G6" s="34">
        <f t="shared" si="3"/>
        <v>2</v>
      </c>
      <c r="H6" s="34" t="str">
        <f t="shared" si="3"/>
        <v>北海道　石狩西部広域水道企業団</v>
      </c>
      <c r="I6" s="34" t="str">
        <f t="shared" si="3"/>
        <v>法適用</v>
      </c>
      <c r="J6" s="34" t="str">
        <f t="shared" si="3"/>
        <v>水道事業</v>
      </c>
      <c r="K6" s="34" t="str">
        <f t="shared" si="3"/>
        <v>用水供給事業</v>
      </c>
      <c r="L6" s="34" t="str">
        <f t="shared" si="3"/>
        <v>B</v>
      </c>
      <c r="M6" s="34" t="str">
        <f t="shared" si="3"/>
        <v>自治体職員</v>
      </c>
      <c r="N6" s="35" t="str">
        <f t="shared" si="3"/>
        <v>-</v>
      </c>
      <c r="O6" s="35">
        <f t="shared" si="3"/>
        <v>71.09</v>
      </c>
      <c r="P6" s="35">
        <f t="shared" si="3"/>
        <v>3.4</v>
      </c>
      <c r="Q6" s="35">
        <f t="shared" si="3"/>
        <v>0</v>
      </c>
      <c r="R6" s="35" t="str">
        <f t="shared" si="3"/>
        <v>-</v>
      </c>
      <c r="S6" s="35" t="str">
        <f t="shared" si="3"/>
        <v>-</v>
      </c>
      <c r="T6" s="35" t="str">
        <f t="shared" si="3"/>
        <v>-</v>
      </c>
      <c r="U6" s="35">
        <f t="shared" si="3"/>
        <v>72820</v>
      </c>
      <c r="V6" s="35">
        <f t="shared" si="3"/>
        <v>343.82</v>
      </c>
      <c r="W6" s="35">
        <f t="shared" si="3"/>
        <v>211.8</v>
      </c>
      <c r="X6" s="36">
        <f>IF(X7="",NA(),X7)</f>
        <v>101.49</v>
      </c>
      <c r="Y6" s="36">
        <f t="shared" ref="Y6:AG6" si="4">IF(Y7="",NA(),Y7)</f>
        <v>99.61</v>
      </c>
      <c r="Z6" s="36">
        <f t="shared" si="4"/>
        <v>100.98</v>
      </c>
      <c r="AA6" s="36">
        <f t="shared" si="4"/>
        <v>98.53</v>
      </c>
      <c r="AB6" s="36">
        <f t="shared" si="4"/>
        <v>98.85</v>
      </c>
      <c r="AC6" s="36">
        <f t="shared" si="4"/>
        <v>113.47</v>
      </c>
      <c r="AD6" s="36">
        <f t="shared" si="4"/>
        <v>113.33</v>
      </c>
      <c r="AE6" s="36">
        <f t="shared" si="4"/>
        <v>114.05</v>
      </c>
      <c r="AF6" s="36">
        <f t="shared" si="4"/>
        <v>114.26</v>
      </c>
      <c r="AG6" s="36">
        <f t="shared" si="4"/>
        <v>112.98</v>
      </c>
      <c r="AH6" s="35" t="str">
        <f>IF(AH7="","",IF(AH7="-","【-】","【"&amp;SUBSTITUTE(TEXT(AH7,"#,##0.00"),"-","△")&amp;"】"))</f>
        <v>【112.98】</v>
      </c>
      <c r="AI6" s="36">
        <f>IF(AI7="",NA(),AI7)</f>
        <v>2.52</v>
      </c>
      <c r="AJ6" s="36">
        <f t="shared" ref="AJ6:AR6" si="5">IF(AJ7="",NA(),AJ7)</f>
        <v>3.21</v>
      </c>
      <c r="AK6" s="36">
        <f t="shared" si="5"/>
        <v>1.47</v>
      </c>
      <c r="AL6" s="36">
        <f t="shared" si="5"/>
        <v>4.2300000000000004</v>
      </c>
      <c r="AM6" s="36">
        <f t="shared" si="5"/>
        <v>6.34</v>
      </c>
      <c r="AN6" s="36">
        <f t="shared" si="5"/>
        <v>16.89</v>
      </c>
      <c r="AO6" s="36">
        <f t="shared" si="5"/>
        <v>17.39</v>
      </c>
      <c r="AP6" s="36">
        <f t="shared" si="5"/>
        <v>12.65</v>
      </c>
      <c r="AQ6" s="36">
        <f t="shared" si="5"/>
        <v>10.58</v>
      </c>
      <c r="AR6" s="36">
        <f t="shared" si="5"/>
        <v>10.49</v>
      </c>
      <c r="AS6" s="35" t="str">
        <f>IF(AS7="","",IF(AS7="-","【-】","【"&amp;SUBSTITUTE(TEXT(AS7,"#,##0.00"),"-","△")&amp;"】"))</f>
        <v>【10.49】</v>
      </c>
      <c r="AT6" s="36">
        <f>IF(AT7="",NA(),AT7)</f>
        <v>253.12</v>
      </c>
      <c r="AU6" s="36">
        <f t="shared" ref="AU6:BC6" si="6">IF(AU7="",NA(),AU7)</f>
        <v>251.26</v>
      </c>
      <c r="AV6" s="36">
        <f t="shared" si="6"/>
        <v>247.37</v>
      </c>
      <c r="AW6" s="36">
        <f t="shared" si="6"/>
        <v>213.76</v>
      </c>
      <c r="AX6" s="36">
        <f t="shared" si="6"/>
        <v>194.17</v>
      </c>
      <c r="AY6" s="36">
        <f t="shared" si="6"/>
        <v>200.22</v>
      </c>
      <c r="AZ6" s="36">
        <f t="shared" si="6"/>
        <v>212.95</v>
      </c>
      <c r="BA6" s="36">
        <f t="shared" si="6"/>
        <v>224.41</v>
      </c>
      <c r="BB6" s="36">
        <f t="shared" si="6"/>
        <v>243.44</v>
      </c>
      <c r="BC6" s="36">
        <f t="shared" si="6"/>
        <v>258.49</v>
      </c>
      <c r="BD6" s="35" t="str">
        <f>IF(BD7="","",IF(BD7="-","【-】","【"&amp;SUBSTITUTE(TEXT(BD7,"#,##0.00"),"-","△")&amp;"】"))</f>
        <v>【258.49】</v>
      </c>
      <c r="BE6" s="36">
        <f>IF(BE7="",NA(),BE7)</f>
        <v>1746.22</v>
      </c>
      <c r="BF6" s="36">
        <f t="shared" ref="BF6:BN6" si="7">IF(BF7="",NA(),BF7)</f>
        <v>1686.53</v>
      </c>
      <c r="BG6" s="36">
        <f t="shared" si="7"/>
        <v>1624.95</v>
      </c>
      <c r="BH6" s="36">
        <f t="shared" si="7"/>
        <v>1597.79</v>
      </c>
      <c r="BI6" s="36">
        <f t="shared" si="7"/>
        <v>1516.84</v>
      </c>
      <c r="BJ6" s="36">
        <f t="shared" si="7"/>
        <v>351.06</v>
      </c>
      <c r="BK6" s="36">
        <f t="shared" si="7"/>
        <v>333.48</v>
      </c>
      <c r="BL6" s="36">
        <f t="shared" si="7"/>
        <v>320.31</v>
      </c>
      <c r="BM6" s="36">
        <f t="shared" si="7"/>
        <v>303.26</v>
      </c>
      <c r="BN6" s="36">
        <f t="shared" si="7"/>
        <v>290.31</v>
      </c>
      <c r="BO6" s="35" t="str">
        <f>IF(BO7="","",IF(BO7="-","【-】","【"&amp;SUBSTITUTE(TEXT(BO7,"#,##0.00"),"-","△")&amp;"】"))</f>
        <v>【290.31】</v>
      </c>
      <c r="BP6" s="36">
        <f>IF(BP7="",NA(),BP7)</f>
        <v>70.239999999999995</v>
      </c>
      <c r="BQ6" s="36">
        <f t="shared" ref="BQ6:BY6" si="8">IF(BQ7="",NA(),BQ7)</f>
        <v>70.61</v>
      </c>
      <c r="BR6" s="36">
        <f t="shared" si="8"/>
        <v>71.73</v>
      </c>
      <c r="BS6" s="36">
        <f t="shared" si="8"/>
        <v>69</v>
      </c>
      <c r="BT6" s="36">
        <f t="shared" si="8"/>
        <v>69.430000000000007</v>
      </c>
      <c r="BU6" s="36">
        <f t="shared" si="8"/>
        <v>112.92</v>
      </c>
      <c r="BV6" s="36">
        <f t="shared" si="8"/>
        <v>112.81</v>
      </c>
      <c r="BW6" s="36">
        <f t="shared" si="8"/>
        <v>113.88</v>
      </c>
      <c r="BX6" s="36">
        <f t="shared" si="8"/>
        <v>114.14</v>
      </c>
      <c r="BY6" s="36">
        <f t="shared" si="8"/>
        <v>112.83</v>
      </c>
      <c r="BZ6" s="35" t="str">
        <f>IF(BZ7="","",IF(BZ7="-","【-】","【"&amp;SUBSTITUTE(TEXT(BZ7,"#,##0.00"),"-","△")&amp;"】"))</f>
        <v>【112.83】</v>
      </c>
      <c r="CA6" s="36">
        <f>IF(CA7="",NA(),CA7)</f>
        <v>162.31</v>
      </c>
      <c r="CB6" s="36">
        <f t="shared" ref="CB6:CJ6" si="9">IF(CB7="",NA(),CB7)</f>
        <v>161.44</v>
      </c>
      <c r="CC6" s="36">
        <f t="shared" si="9"/>
        <v>158.93</v>
      </c>
      <c r="CD6" s="36">
        <f t="shared" si="9"/>
        <v>160.88</v>
      </c>
      <c r="CE6" s="36">
        <f t="shared" si="9"/>
        <v>159.88</v>
      </c>
      <c r="CF6" s="36">
        <f t="shared" si="9"/>
        <v>75.3</v>
      </c>
      <c r="CG6" s="36">
        <f t="shared" si="9"/>
        <v>75.3</v>
      </c>
      <c r="CH6" s="36">
        <f t="shared" si="9"/>
        <v>74.02</v>
      </c>
      <c r="CI6" s="36">
        <f t="shared" si="9"/>
        <v>73.03</v>
      </c>
      <c r="CJ6" s="36">
        <f t="shared" si="9"/>
        <v>73.86</v>
      </c>
      <c r="CK6" s="35" t="str">
        <f>IF(CK7="","",IF(CK7="-","【-】","【"&amp;SUBSTITUTE(TEXT(CK7,"#,##0.00"),"-","△")&amp;"】"))</f>
        <v>【73.86】</v>
      </c>
      <c r="CL6" s="36">
        <f>IF(CL7="",NA(),CL7)</f>
        <v>62.63</v>
      </c>
      <c r="CM6" s="36">
        <f t="shared" ref="CM6:CU6" si="10">IF(CM7="",NA(),CM7)</f>
        <v>63.59</v>
      </c>
      <c r="CN6" s="36">
        <f t="shared" si="10"/>
        <v>63.02</v>
      </c>
      <c r="CO6" s="36">
        <f t="shared" si="10"/>
        <v>63.32</v>
      </c>
      <c r="CP6" s="36">
        <f t="shared" si="10"/>
        <v>63.3</v>
      </c>
      <c r="CQ6" s="36">
        <f t="shared" si="10"/>
        <v>62.69</v>
      </c>
      <c r="CR6" s="36">
        <f t="shared" si="10"/>
        <v>61.82</v>
      </c>
      <c r="CS6" s="36">
        <f t="shared" si="10"/>
        <v>61.66</v>
      </c>
      <c r="CT6" s="36">
        <f t="shared" si="10"/>
        <v>62.19</v>
      </c>
      <c r="CU6" s="36">
        <f t="shared" si="10"/>
        <v>61.77</v>
      </c>
      <c r="CV6" s="35" t="str">
        <f>IF(CV7="","",IF(CV7="-","【-】","【"&amp;SUBSTITUTE(TEXT(CV7,"#,##0.00"),"-","△")&amp;"】"))</f>
        <v>【61.77】</v>
      </c>
      <c r="CW6" s="36">
        <f>IF(CW7="",NA(),CW7)</f>
        <v>114.57</v>
      </c>
      <c r="CX6" s="36">
        <f t="shared" ref="CX6:DF6" si="11">IF(CX7="",NA(),CX7)</f>
        <v>112.91</v>
      </c>
      <c r="CY6" s="36">
        <f t="shared" si="11"/>
        <v>114.48</v>
      </c>
      <c r="CZ6" s="36">
        <f t="shared" si="11"/>
        <v>114.06</v>
      </c>
      <c r="DA6" s="36">
        <f t="shared" si="11"/>
        <v>114.24</v>
      </c>
      <c r="DB6" s="36">
        <f t="shared" si="11"/>
        <v>100.12</v>
      </c>
      <c r="DC6" s="36">
        <f t="shared" si="11"/>
        <v>100.03</v>
      </c>
      <c r="DD6" s="36">
        <f t="shared" si="11"/>
        <v>100.05</v>
      </c>
      <c r="DE6" s="36">
        <f t="shared" si="11"/>
        <v>100.05</v>
      </c>
      <c r="DF6" s="36">
        <f t="shared" si="11"/>
        <v>100.08</v>
      </c>
      <c r="DG6" s="35" t="str">
        <f>IF(DG7="","",IF(DG7="-","【-】","【"&amp;SUBSTITUTE(TEXT(DG7,"#,##0.00"),"-","△")&amp;"】"))</f>
        <v>【100.08】</v>
      </c>
      <c r="DH6" s="36">
        <f>IF(DH7="",NA(),DH7)</f>
        <v>4.4000000000000004</v>
      </c>
      <c r="DI6" s="36">
        <f t="shared" ref="DI6:DQ6" si="12">IF(DI7="",NA(),DI7)</f>
        <v>6.6</v>
      </c>
      <c r="DJ6" s="36">
        <f t="shared" si="12"/>
        <v>8.8000000000000007</v>
      </c>
      <c r="DK6" s="36">
        <f t="shared" si="12"/>
        <v>11</v>
      </c>
      <c r="DL6" s="36">
        <f t="shared" si="12"/>
        <v>13.19</v>
      </c>
      <c r="DM6" s="36">
        <f t="shared" si="12"/>
        <v>51.44</v>
      </c>
      <c r="DN6" s="36">
        <f t="shared" si="12"/>
        <v>52.4</v>
      </c>
      <c r="DO6" s="36">
        <f t="shared" si="12"/>
        <v>53.56</v>
      </c>
      <c r="DP6" s="36">
        <f t="shared" si="12"/>
        <v>54.73</v>
      </c>
      <c r="DQ6" s="36">
        <f t="shared" si="12"/>
        <v>55.77</v>
      </c>
      <c r="DR6" s="35" t="str">
        <f>IF(DR7="","",IF(DR7="-","【-】","【"&amp;SUBSTITUTE(TEXT(DR7,"#,##0.00"),"-","△")&amp;"】"))</f>
        <v>【55.77】</v>
      </c>
      <c r="DS6" s="35">
        <f>IF(DS7="",NA(),DS7)</f>
        <v>0</v>
      </c>
      <c r="DT6" s="35">
        <f t="shared" ref="DT6:EB6" si="13">IF(DT7="",NA(),DT7)</f>
        <v>0</v>
      </c>
      <c r="DU6" s="35">
        <f t="shared" si="13"/>
        <v>0</v>
      </c>
      <c r="DV6" s="35">
        <f t="shared" si="13"/>
        <v>0</v>
      </c>
      <c r="DW6" s="35">
        <f t="shared" si="13"/>
        <v>0</v>
      </c>
      <c r="DX6" s="36">
        <f t="shared" si="13"/>
        <v>16.77</v>
      </c>
      <c r="DY6" s="36">
        <f t="shared" si="13"/>
        <v>18.05</v>
      </c>
      <c r="DZ6" s="36">
        <f t="shared" si="13"/>
        <v>19.440000000000001</v>
      </c>
      <c r="EA6" s="36">
        <f t="shared" si="13"/>
        <v>22.46</v>
      </c>
      <c r="EB6" s="36">
        <f t="shared" si="13"/>
        <v>25.84</v>
      </c>
      <c r="EC6" s="35" t="str">
        <f>IF(EC7="","",IF(EC7="-","【-】","【"&amp;SUBSTITUTE(TEXT(EC7,"#,##0.00"),"-","△")&amp;"】"))</f>
        <v>【25.84】</v>
      </c>
      <c r="ED6" s="35">
        <f>IF(ED7="",NA(),ED7)</f>
        <v>0</v>
      </c>
      <c r="EE6" s="35">
        <f t="shared" ref="EE6:EM6" si="14">IF(EE7="",NA(),EE7)</f>
        <v>0</v>
      </c>
      <c r="EF6" s="35">
        <f t="shared" si="14"/>
        <v>0</v>
      </c>
      <c r="EG6" s="35">
        <f t="shared" si="14"/>
        <v>0</v>
      </c>
      <c r="EH6" s="35">
        <f t="shared" si="14"/>
        <v>0</v>
      </c>
      <c r="EI6" s="36">
        <f t="shared" si="14"/>
        <v>0.13</v>
      </c>
      <c r="EJ6" s="36">
        <f t="shared" si="14"/>
        <v>0.26</v>
      </c>
      <c r="EK6" s="36">
        <f t="shared" si="14"/>
        <v>0.24</v>
      </c>
      <c r="EL6" s="36">
        <f t="shared" si="14"/>
        <v>0.27</v>
      </c>
      <c r="EM6" s="36">
        <f t="shared" si="14"/>
        <v>0.24</v>
      </c>
      <c r="EN6" s="35" t="str">
        <f>IF(EN7="","",IF(EN7="-","【-】","【"&amp;SUBSTITUTE(TEXT(EN7,"#,##0.00"),"-","△")&amp;"】"))</f>
        <v>【0.24】</v>
      </c>
    </row>
    <row r="7" spans="1:144" s="37" customFormat="1" x14ac:dyDescent="0.15">
      <c r="A7" s="29"/>
      <c r="B7" s="38">
        <v>2018</v>
      </c>
      <c r="C7" s="38">
        <v>19984</v>
      </c>
      <c r="D7" s="38">
        <v>46</v>
      </c>
      <c r="E7" s="38">
        <v>1</v>
      </c>
      <c r="F7" s="38">
        <v>0</v>
      </c>
      <c r="G7" s="38">
        <v>2</v>
      </c>
      <c r="H7" s="38" t="s">
        <v>93</v>
      </c>
      <c r="I7" s="38" t="s">
        <v>94</v>
      </c>
      <c r="J7" s="38" t="s">
        <v>95</v>
      </c>
      <c r="K7" s="38" t="s">
        <v>96</v>
      </c>
      <c r="L7" s="38" t="s">
        <v>97</v>
      </c>
      <c r="M7" s="38" t="s">
        <v>98</v>
      </c>
      <c r="N7" s="39" t="s">
        <v>99</v>
      </c>
      <c r="O7" s="39">
        <v>71.09</v>
      </c>
      <c r="P7" s="39">
        <v>3.4</v>
      </c>
      <c r="Q7" s="39">
        <v>0</v>
      </c>
      <c r="R7" s="39" t="s">
        <v>99</v>
      </c>
      <c r="S7" s="39" t="s">
        <v>99</v>
      </c>
      <c r="T7" s="39" t="s">
        <v>99</v>
      </c>
      <c r="U7" s="39">
        <v>72820</v>
      </c>
      <c r="V7" s="39">
        <v>343.82</v>
      </c>
      <c r="W7" s="39">
        <v>211.8</v>
      </c>
      <c r="X7" s="39">
        <v>101.49</v>
      </c>
      <c r="Y7" s="39">
        <v>99.61</v>
      </c>
      <c r="Z7" s="39">
        <v>100.98</v>
      </c>
      <c r="AA7" s="39">
        <v>98.53</v>
      </c>
      <c r="AB7" s="39">
        <v>98.85</v>
      </c>
      <c r="AC7" s="39">
        <v>113.47</v>
      </c>
      <c r="AD7" s="39">
        <v>113.33</v>
      </c>
      <c r="AE7" s="39">
        <v>114.05</v>
      </c>
      <c r="AF7" s="39">
        <v>114.26</v>
      </c>
      <c r="AG7" s="39">
        <v>112.98</v>
      </c>
      <c r="AH7" s="39">
        <v>112.98</v>
      </c>
      <c r="AI7" s="39">
        <v>2.52</v>
      </c>
      <c r="AJ7" s="39">
        <v>3.21</v>
      </c>
      <c r="AK7" s="39">
        <v>1.47</v>
      </c>
      <c r="AL7" s="39">
        <v>4.2300000000000004</v>
      </c>
      <c r="AM7" s="39">
        <v>6.34</v>
      </c>
      <c r="AN7" s="39">
        <v>16.89</v>
      </c>
      <c r="AO7" s="39">
        <v>17.39</v>
      </c>
      <c r="AP7" s="39">
        <v>12.65</v>
      </c>
      <c r="AQ7" s="39">
        <v>10.58</v>
      </c>
      <c r="AR7" s="39">
        <v>10.49</v>
      </c>
      <c r="AS7" s="39">
        <v>10.49</v>
      </c>
      <c r="AT7" s="39">
        <v>253.12</v>
      </c>
      <c r="AU7" s="39">
        <v>251.26</v>
      </c>
      <c r="AV7" s="39">
        <v>247.37</v>
      </c>
      <c r="AW7" s="39">
        <v>213.76</v>
      </c>
      <c r="AX7" s="39">
        <v>194.17</v>
      </c>
      <c r="AY7" s="39">
        <v>200.22</v>
      </c>
      <c r="AZ7" s="39">
        <v>212.95</v>
      </c>
      <c r="BA7" s="39">
        <v>224.41</v>
      </c>
      <c r="BB7" s="39">
        <v>243.44</v>
      </c>
      <c r="BC7" s="39">
        <v>258.49</v>
      </c>
      <c r="BD7" s="39">
        <v>258.49</v>
      </c>
      <c r="BE7" s="39">
        <v>1746.22</v>
      </c>
      <c r="BF7" s="39">
        <v>1686.53</v>
      </c>
      <c r="BG7" s="39">
        <v>1624.95</v>
      </c>
      <c r="BH7" s="39">
        <v>1597.79</v>
      </c>
      <c r="BI7" s="39">
        <v>1516.84</v>
      </c>
      <c r="BJ7" s="39">
        <v>351.06</v>
      </c>
      <c r="BK7" s="39">
        <v>333.48</v>
      </c>
      <c r="BL7" s="39">
        <v>320.31</v>
      </c>
      <c r="BM7" s="39">
        <v>303.26</v>
      </c>
      <c r="BN7" s="39">
        <v>290.31</v>
      </c>
      <c r="BO7" s="39">
        <v>290.31</v>
      </c>
      <c r="BP7" s="39">
        <v>70.239999999999995</v>
      </c>
      <c r="BQ7" s="39">
        <v>70.61</v>
      </c>
      <c r="BR7" s="39">
        <v>71.73</v>
      </c>
      <c r="BS7" s="39">
        <v>69</v>
      </c>
      <c r="BT7" s="39">
        <v>69.430000000000007</v>
      </c>
      <c r="BU7" s="39">
        <v>112.92</v>
      </c>
      <c r="BV7" s="39">
        <v>112.81</v>
      </c>
      <c r="BW7" s="39">
        <v>113.88</v>
      </c>
      <c r="BX7" s="39">
        <v>114.14</v>
      </c>
      <c r="BY7" s="39">
        <v>112.83</v>
      </c>
      <c r="BZ7" s="39">
        <v>112.83</v>
      </c>
      <c r="CA7" s="39">
        <v>162.31</v>
      </c>
      <c r="CB7" s="39">
        <v>161.44</v>
      </c>
      <c r="CC7" s="39">
        <v>158.93</v>
      </c>
      <c r="CD7" s="39">
        <v>160.88</v>
      </c>
      <c r="CE7" s="39">
        <v>159.88</v>
      </c>
      <c r="CF7" s="39">
        <v>75.3</v>
      </c>
      <c r="CG7" s="39">
        <v>75.3</v>
      </c>
      <c r="CH7" s="39">
        <v>74.02</v>
      </c>
      <c r="CI7" s="39">
        <v>73.03</v>
      </c>
      <c r="CJ7" s="39">
        <v>73.86</v>
      </c>
      <c r="CK7" s="39">
        <v>73.86</v>
      </c>
      <c r="CL7" s="39">
        <v>62.63</v>
      </c>
      <c r="CM7" s="39">
        <v>63.59</v>
      </c>
      <c r="CN7" s="39">
        <v>63.02</v>
      </c>
      <c r="CO7" s="39">
        <v>63.32</v>
      </c>
      <c r="CP7" s="39">
        <v>63.3</v>
      </c>
      <c r="CQ7" s="39">
        <v>62.69</v>
      </c>
      <c r="CR7" s="39">
        <v>61.82</v>
      </c>
      <c r="CS7" s="39">
        <v>61.66</v>
      </c>
      <c r="CT7" s="39">
        <v>62.19</v>
      </c>
      <c r="CU7" s="39">
        <v>61.77</v>
      </c>
      <c r="CV7" s="39">
        <v>61.77</v>
      </c>
      <c r="CW7" s="39">
        <v>114.57</v>
      </c>
      <c r="CX7" s="39">
        <v>112.91</v>
      </c>
      <c r="CY7" s="39">
        <v>114.48</v>
      </c>
      <c r="CZ7" s="39">
        <v>114.06</v>
      </c>
      <c r="DA7" s="39">
        <v>114.24</v>
      </c>
      <c r="DB7" s="39">
        <v>100.12</v>
      </c>
      <c r="DC7" s="39">
        <v>100.03</v>
      </c>
      <c r="DD7" s="39">
        <v>100.05</v>
      </c>
      <c r="DE7" s="39">
        <v>100.05</v>
      </c>
      <c r="DF7" s="39">
        <v>100.08</v>
      </c>
      <c r="DG7" s="39">
        <v>100.08</v>
      </c>
      <c r="DH7" s="39">
        <v>4.4000000000000004</v>
      </c>
      <c r="DI7" s="39">
        <v>6.6</v>
      </c>
      <c r="DJ7" s="39">
        <v>8.8000000000000007</v>
      </c>
      <c r="DK7" s="39">
        <v>11</v>
      </c>
      <c r="DL7" s="39">
        <v>13.19</v>
      </c>
      <c r="DM7" s="39">
        <v>51.44</v>
      </c>
      <c r="DN7" s="39">
        <v>52.4</v>
      </c>
      <c r="DO7" s="39">
        <v>53.56</v>
      </c>
      <c r="DP7" s="39">
        <v>54.73</v>
      </c>
      <c r="DQ7" s="39">
        <v>55.77</v>
      </c>
      <c r="DR7" s="39">
        <v>55.77</v>
      </c>
      <c r="DS7" s="39">
        <v>0</v>
      </c>
      <c r="DT7" s="39">
        <v>0</v>
      </c>
      <c r="DU7" s="39">
        <v>0</v>
      </c>
      <c r="DV7" s="39">
        <v>0</v>
      </c>
      <c r="DW7" s="39">
        <v>0</v>
      </c>
      <c r="DX7" s="39">
        <v>16.77</v>
      </c>
      <c r="DY7" s="39">
        <v>18.05</v>
      </c>
      <c r="DZ7" s="39">
        <v>19.440000000000001</v>
      </c>
      <c r="EA7" s="39">
        <v>22.46</v>
      </c>
      <c r="EB7" s="39">
        <v>25.84</v>
      </c>
      <c r="EC7" s="39">
        <v>25.84</v>
      </c>
      <c r="ED7" s="39">
        <v>0</v>
      </c>
      <c r="EE7" s="39">
        <v>0</v>
      </c>
      <c r="EF7" s="39">
        <v>0</v>
      </c>
      <c r="EG7" s="39">
        <v>0</v>
      </c>
      <c r="EH7" s="39">
        <v>0</v>
      </c>
      <c r="EI7" s="39">
        <v>0.13</v>
      </c>
      <c r="EJ7" s="39">
        <v>0.26</v>
      </c>
      <c r="EK7" s="39">
        <v>0.24</v>
      </c>
      <c r="EL7" s="39">
        <v>0.27</v>
      </c>
      <c r="EM7" s="39">
        <v>0.24</v>
      </c>
      <c r="EN7" s="39">
        <v>0.24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村岡＿貢多（財政企画グループ）</cp:lastModifiedBy>
  <cp:lastPrinted>2020-01-30T08:53:10Z</cp:lastPrinted>
  <dcterms:modified xsi:type="dcterms:W3CDTF">2020-01-30T08:53:13Z</dcterms:modified>
</cp:coreProperties>
</file>