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020_本部_財務課\90.照会回答\H31\R2.1.17【総務省⇒予算課】経営比較分析表20200128期限\回答様式\上水【経営比較分析表】2018_378887_46_010\"/>
    </mc:Choice>
  </mc:AlternateContent>
  <workbookProtection workbookAlgorithmName="SHA-512" workbookHashValue="fQkna/lp2i6dEk6sn/L1UJIx1abj1SMtiYdvDwpZMH2RkVkjmd6B3xN/ahwNn7JtVUX6LPpwGCBo3f4WVplLuQ==" workbookSaltValue="j9+V4mAW/OorWS3hN8bhOQ==" workbookSpinCount="100000" lockStructure="1"/>
  <bookViews>
    <workbookView xWindow="0" yWindow="0" windowWidth="20490" windowHeight="75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<sst xmlns="http://schemas.openxmlformats.org/spreadsheetml/2006/main" count="311" uniqueCount="108">
  <si>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</si>
  <si>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</si>
  <si>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</si>
  <si>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</si>
  <si>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</si>
  <si>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</si>
  <si>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</si>
  <si>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</si>
  <si>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</si>
  <si>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</si>
  <si>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</si>
  <si>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</si>
  <si>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</si>
  <si>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</si>
  <si>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</si>
  <si>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</si>
  <si>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</si>
  <si>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</si>
  <si>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</si>
  <si>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</si>
  <si>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</si>
  <si>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</si>
  <si>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</si>
  <si>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</si>
  <si>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</si>
  <si>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</si>
  <si>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</si>
  <si>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</si>
  <si>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</si>
  <si>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</si>
  <si>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</si>
  <si>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</si>
  <si>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</si>
  <si>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</si>
  <si>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</si>
  <si>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</si>
  <si>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</si>
  <si>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</si>
  <si>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</si>
  <si>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</si>
  <si>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</si>
  <si>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</si>
  <si>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</si>
  <si>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</si>
  <si>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</si>
  <si>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</si>
  <si>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</si>
  <si>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</si>
  <si>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</si>
  <si>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</si>
  <si>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</si>
  <si>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</si>
  <si>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</si>
  <si>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</si>
  <si>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</si>
  <si>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</si>
  <si>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</si>
  <si>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</si>
  <si>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</si>
  <si>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</si>
  <si>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</si>
  <si>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</si>
  <si>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</si>
  <si>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</si>
  <si>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</si>
  <si>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</si>
  <si>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</si>
  <si>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</si>
  <si>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</si>
  <si>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</si>
  <si>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</si>
  <si>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</si>
  <si>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</si>
  <si>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</si>
  <si>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</si>
  <si>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</si>
  <si>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</si>
  <si>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</si>
  <si>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</si>
  <si>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</si>
  <si>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</si>
  <si>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</si>
  <si>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</si>
  <si>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</si>
  <si>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</si>
  <si>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</si>
  <si>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</si>
  <si>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</si>
  <si>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</si>
  <si>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</si>
  <si>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</si>
  <si>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</si>
  <si>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</si>
  <si>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香川県　香川県広域水道企業団</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</si>
  <si>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</si>
  <si>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</si>
  <si>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</si>
  <si>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</si>
  <si>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</si>
  <si>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</si>
  <si>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</si>
  <si>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</si>
  <si>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</si>
  <si>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</si>
  <si>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</si>
  <si>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①経常収支比率、⑤料金回収率はともに100％を超えており、単年度収支は黒字であり、給水費用は給水収益で賄われている。
　③流動比率は類似団体平均値を大幅に上回るとともに100％を超えており、１年以内に支払う債務に対する支払能力は十分に有している。
　④企業債残高対給水収益比率は類似都市平均を上回っているが、全国平均とほぼ同率である。
　⑥給水原価は、全国平均は下回っているものの類似団体平均は上回っており、今後、業務の効率化、職員数の適正化、事業の民間委託などを進め、給水原価の低減に努める。
　⑦施設利用率、⑧有収率はともに類似都市平均値を下回っており、今後、施設の統廃合及び更新・耐震化を進め、両指標の向上に努める。</t>
    <rPh sb="2" eb="4">
      <t>ケイジョウ</t>
    </rPh>
    <rPh sb="4" eb="6">
      <t>シュウシ</t>
    </rPh>
    <rPh sb="6" eb="8">
      <t>ヒリツ</t>
    </rPh>
    <rPh sb="24" eb="25">
      <t>コ</t>
    </rPh>
    <rPh sb="30" eb="33">
      <t>タンネンド</t>
    </rPh>
    <rPh sb="33" eb="35">
      <t>シュウシ</t>
    </rPh>
    <rPh sb="36" eb="38">
      <t>クロジ</t>
    </rPh>
    <rPh sb="42" eb="44">
      <t>キュウスイ</t>
    </rPh>
    <rPh sb="44" eb="46">
      <t>ヒヨウ</t>
    </rPh>
    <rPh sb="47" eb="49">
      <t>キュウスイ</t>
    </rPh>
    <rPh sb="49" eb="51">
      <t>シュウエキ</t>
    </rPh>
    <rPh sb="52" eb="53">
      <t>マカナ</t>
    </rPh>
    <rPh sb="62" eb="64">
      <t>リュウドウ</t>
    </rPh>
    <rPh sb="64" eb="66">
      <t>ヒリツ</t>
    </rPh>
    <rPh sb="67" eb="69">
      <t>ルイジ</t>
    </rPh>
    <rPh sb="69" eb="71">
      <t>ダンタイ</t>
    </rPh>
    <rPh sb="73" eb="74">
      <t>チ</t>
    </rPh>
    <rPh sb="75" eb="77">
      <t>オオハバ</t>
    </rPh>
    <rPh sb="90" eb="91">
      <t>コ</t>
    </rPh>
    <rPh sb="97" eb="98">
      <t>ネン</t>
    </rPh>
    <rPh sb="98" eb="100">
      <t>イナイ</t>
    </rPh>
    <rPh sb="101" eb="103">
      <t>シハラ</t>
    </rPh>
    <rPh sb="104" eb="106">
      <t>サイム</t>
    </rPh>
    <rPh sb="107" eb="108">
      <t>タイ</t>
    </rPh>
    <rPh sb="110" eb="112">
      <t>シハライ</t>
    </rPh>
    <rPh sb="112" eb="114">
      <t>ノウリョク</t>
    </rPh>
    <rPh sb="115" eb="117">
      <t>ジュウブン</t>
    </rPh>
    <rPh sb="118" eb="119">
      <t>ユウ</t>
    </rPh>
    <rPh sb="127" eb="129">
      <t>キギョウ</t>
    </rPh>
    <rPh sb="129" eb="130">
      <t>サイ</t>
    </rPh>
    <rPh sb="130" eb="132">
      <t>ザンダカ</t>
    </rPh>
    <rPh sb="132" eb="133">
      <t>タイ</t>
    </rPh>
    <rPh sb="133" eb="135">
      <t>キュウスイ</t>
    </rPh>
    <rPh sb="135" eb="137">
      <t>シュウエキ</t>
    </rPh>
    <rPh sb="137" eb="139">
      <t>ヒリツ</t>
    </rPh>
    <rPh sb="140" eb="142">
      <t>ルイジ</t>
    </rPh>
    <rPh sb="142" eb="144">
      <t>トシ</t>
    </rPh>
    <rPh sb="144" eb="146">
      <t>ヘイキン</t>
    </rPh>
    <rPh sb="155" eb="157">
      <t>ゼンコク</t>
    </rPh>
    <rPh sb="157" eb="159">
      <t>ヘイキン</t>
    </rPh>
    <rPh sb="162" eb="164">
      <t>ドウリツ</t>
    </rPh>
    <rPh sb="171" eb="173">
      <t>キュウスイ</t>
    </rPh>
    <rPh sb="173" eb="175">
      <t>ゲンカ</t>
    </rPh>
    <rPh sb="177" eb="179">
      <t>ゼンコク</t>
    </rPh>
    <rPh sb="179" eb="181">
      <t>ヘイキン</t>
    </rPh>
    <rPh sb="182" eb="184">
      <t>シタマワ</t>
    </rPh>
    <rPh sb="191" eb="193">
      <t>ルイジ</t>
    </rPh>
    <rPh sb="193" eb="195">
      <t>ダンタイ</t>
    </rPh>
    <rPh sb="195" eb="197">
      <t>ヘイキン</t>
    </rPh>
    <rPh sb="198" eb="200">
      <t>ウワマワ</t>
    </rPh>
    <rPh sb="205" eb="207">
      <t>コンゴ</t>
    </rPh>
    <rPh sb="208" eb="210">
      <t>ギョウム</t>
    </rPh>
    <rPh sb="211" eb="214">
      <t>コウリツカ</t>
    </rPh>
    <rPh sb="215" eb="217">
      <t>ショクイン</t>
    </rPh>
    <rPh sb="217" eb="218">
      <t>スウ</t>
    </rPh>
    <rPh sb="219" eb="222">
      <t>テキセイカ</t>
    </rPh>
    <rPh sb="223" eb="225">
      <t>ジギョウ</t>
    </rPh>
    <rPh sb="226" eb="228">
      <t>ミンカン</t>
    </rPh>
    <rPh sb="228" eb="230">
      <t>イタク</t>
    </rPh>
    <rPh sb="233" eb="234">
      <t>スス</t>
    </rPh>
    <rPh sb="236" eb="238">
      <t>キュウスイ</t>
    </rPh>
    <rPh sb="238" eb="240">
      <t>ゲンカ</t>
    </rPh>
    <rPh sb="241" eb="243">
      <t>テイゲン</t>
    </rPh>
    <rPh sb="244" eb="245">
      <t>ツト</t>
    </rPh>
    <rPh sb="251" eb="253">
      <t>シセツ</t>
    </rPh>
    <rPh sb="253" eb="255">
      <t>リヨウ</t>
    </rPh>
    <rPh sb="255" eb="256">
      <t>リツ</t>
    </rPh>
    <rPh sb="258" eb="261">
      <t>ユウシュウリツ</t>
    </rPh>
    <rPh sb="265" eb="267">
      <t>ルイジ</t>
    </rPh>
    <rPh sb="267" eb="269">
      <t>トシ</t>
    </rPh>
    <rPh sb="269" eb="271">
      <t>ヘイキン</t>
    </rPh>
    <rPh sb="271" eb="272">
      <t>チ</t>
    </rPh>
    <rPh sb="273" eb="275">
      <t>シタマワ</t>
    </rPh>
    <rPh sb="280" eb="282">
      <t>コンゴ</t>
    </rPh>
    <rPh sb="283" eb="285">
      <t>シセツ</t>
    </rPh>
    <rPh sb="286" eb="289">
      <t>トウハイゴウ</t>
    </rPh>
    <rPh sb="289" eb="290">
      <t>オヨ</t>
    </rPh>
    <rPh sb="291" eb="293">
      <t>コウシン</t>
    </rPh>
    <rPh sb="294" eb="297">
      <t>タイシンカ</t>
    </rPh>
    <rPh sb="298" eb="299">
      <t>スス</t>
    </rPh>
    <rPh sb="301" eb="302">
      <t>リョウ</t>
    </rPh>
    <rPh sb="302" eb="304">
      <t>シヒョウ</t>
    </rPh>
    <rPh sb="305" eb="307">
      <t>コウジョウ</t>
    </rPh>
    <rPh sb="308" eb="309">
      <t>ツト</t>
    </rPh>
    <phoneticPr fontId="4"/>
  </si>
  <si>
    <t>　①有形固定資産減価償却率、②管路経年化率は類似団体平均値を上回っている。また、③管路更新率は類似団体平均値を下回っている。このことから、管路等の施設の更新が進んでなく、法定耐用年数を経過した管路を多く保有していることがうかがわれる。
　今後は、施設の統廃合、更新・耐震化事業を着実に進め、指標の向上に努める。</t>
    <rPh sb="22" eb="24">
      <t>ルイジ</t>
    </rPh>
    <rPh sb="24" eb="26">
      <t>ダンタイ</t>
    </rPh>
    <rPh sb="30" eb="32">
      <t>ウワマワ</t>
    </rPh>
    <rPh sb="41" eb="43">
      <t>カンロ</t>
    </rPh>
    <rPh sb="43" eb="45">
      <t>コウシン</t>
    </rPh>
    <rPh sb="45" eb="46">
      <t>リツ</t>
    </rPh>
    <rPh sb="47" eb="49">
      <t>ルイジ</t>
    </rPh>
    <rPh sb="49" eb="51">
      <t>ダンタイ</t>
    </rPh>
    <rPh sb="55" eb="57">
      <t>シタマワ</t>
    </rPh>
    <rPh sb="69" eb="71">
      <t>カンロ</t>
    </rPh>
    <rPh sb="71" eb="72">
      <t>トウ</t>
    </rPh>
    <rPh sb="73" eb="75">
      <t>シセツ</t>
    </rPh>
    <rPh sb="76" eb="78">
      <t>コウシン</t>
    </rPh>
    <rPh sb="79" eb="80">
      <t>スス</t>
    </rPh>
    <rPh sb="119" eb="121">
      <t>コンゴ</t>
    </rPh>
    <rPh sb="123" eb="125">
      <t>シセツ</t>
    </rPh>
    <rPh sb="126" eb="129">
      <t>トウハイゴウ</t>
    </rPh>
    <rPh sb="130" eb="132">
      <t>コウシン</t>
    </rPh>
    <rPh sb="133" eb="136">
      <t>タイシンカ</t>
    </rPh>
    <rPh sb="136" eb="138">
      <t>ジギョウ</t>
    </rPh>
    <rPh sb="139" eb="141">
      <t>チャクジツ</t>
    </rPh>
    <rPh sb="142" eb="143">
      <t>スス</t>
    </rPh>
    <rPh sb="145" eb="147">
      <t>シヒョウ</t>
    </rPh>
    <rPh sb="148" eb="150">
      <t>コウジョウ</t>
    </rPh>
    <rPh sb="151" eb="152">
      <t>ツト</t>
    </rPh>
    <phoneticPr fontId="4"/>
  </si>
  <si>
    <t>　平成30年度は、企業団としてはじめての決算であり、各指標からは、大きな課題は見受けられない。次年度以降、広域化のメリットを最大限に生かすためにも、業務の効率化・統一化、危機管理対策、施設の統廃合、更新・耐震化の施設整備などを着実に実施し、経営の健全化・効率化に取り組み、各種指標の推移について留意していく。</t>
    <rPh sb="9" eb="11">
      <t>キギョウ</t>
    </rPh>
    <rPh sb="11" eb="12">
      <t>ダン</t>
    </rPh>
    <rPh sb="20" eb="22">
      <t>ケッサン</t>
    </rPh>
    <rPh sb="26" eb="27">
      <t>カク</t>
    </rPh>
    <rPh sb="27" eb="29">
      <t>シヒョウ</t>
    </rPh>
    <rPh sb="33" eb="34">
      <t>オオ</t>
    </rPh>
    <rPh sb="36" eb="38">
      <t>カダイ</t>
    </rPh>
    <rPh sb="39" eb="41">
      <t>ミウ</t>
    </rPh>
    <rPh sb="47" eb="50">
      <t>ジネンド</t>
    </rPh>
    <rPh sb="50" eb="52">
      <t>イコウ</t>
    </rPh>
    <rPh sb="53" eb="56">
      <t>コウイキカ</t>
    </rPh>
    <rPh sb="62" eb="65">
      <t>サイダイゲン</t>
    </rPh>
    <rPh sb="66" eb="67">
      <t>イ</t>
    </rPh>
    <rPh sb="74" eb="76">
      <t>ギョウム</t>
    </rPh>
    <rPh sb="113" eb="115">
      <t>チャクジツ</t>
    </rPh>
    <rPh sb="116" eb="118">
      <t>ジッシ</t>
    </rPh>
    <rPh sb="120" eb="122">
      <t>ケイエイ</t>
    </rPh>
    <rPh sb="123" eb="126">
      <t>ケンゼンカ</t>
    </rPh>
    <rPh sb="127" eb="130">
      <t>コウリツカ</t>
    </rPh>
    <rPh sb="131" eb="132">
      <t>ト</t>
    </rPh>
    <rPh sb="133" eb="134">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</si>
</sst>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0.73</c:v>
                </c:pt>
              </c:numCache>
            </c:numRef>
          </c:val>
          <c:extLst>
            <c:ext xmlns:c16="http://schemas.microsoft.com/office/drawing/2014/chart" uri="{C3380CC4-5D6E-409C-BE32-E72D297353CC}">
              <c16:uniqueId val="{00000000-F3E1-41F2-ACD6-F9388018176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0.75</c:v>
                </c:pt>
              </c:numCache>
            </c:numRef>
          </c:val>
          <c:smooth val="0"/>
          <c:extLst>
            <c:ext xmlns:c16="http://schemas.microsoft.com/office/drawing/2014/chart" uri="{C3380CC4-5D6E-409C-BE32-E72D297353CC}">
              <c16:uniqueId val="{00000001-F3E1-41F2-ACD6-F9388018176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0</c:v>
                </c:pt>
                <c:pt idx="1">
                  <c:v>0</c:v>
                </c:pt>
                <c:pt idx="2">
                  <c:v>0</c:v>
                </c:pt>
                <c:pt idx="3">
                  <c:v>0</c:v>
                </c:pt>
                <c:pt idx="4">
                  <c:v>60.12</c:v>
                </c:pt>
              </c:numCache>
            </c:numRef>
          </c:val>
          <c:extLst>
            <c:ext xmlns:c16="http://schemas.microsoft.com/office/drawing/2014/chart" uri="{C3380CC4-5D6E-409C-BE32-E72D297353CC}">
              <c16:uniqueId val="{00000000-E823-4633-8691-8C50A88C25E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63.53</c:v>
                </c:pt>
              </c:numCache>
            </c:numRef>
          </c:val>
          <c:smooth val="0"/>
          <c:extLst>
            <c:ext xmlns:c16="http://schemas.microsoft.com/office/drawing/2014/chart" uri="{C3380CC4-5D6E-409C-BE32-E72D297353CC}">
              <c16:uniqueId val="{00000001-E823-4633-8691-8C50A88C25E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0</c:v>
                </c:pt>
                <c:pt idx="1">
                  <c:v>0</c:v>
                </c:pt>
                <c:pt idx="2">
                  <c:v>0</c:v>
                </c:pt>
                <c:pt idx="3">
                  <c:v>0</c:v>
                </c:pt>
                <c:pt idx="4">
                  <c:v>89.45</c:v>
                </c:pt>
              </c:numCache>
            </c:numRef>
          </c:val>
          <c:extLst>
            <c:ext xmlns:c16="http://schemas.microsoft.com/office/drawing/2014/chart" uri="{C3380CC4-5D6E-409C-BE32-E72D297353CC}">
              <c16:uniqueId val="{00000000-5E1D-4D96-9B1C-71346AEE075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91.58</c:v>
                </c:pt>
              </c:numCache>
            </c:numRef>
          </c:val>
          <c:smooth val="0"/>
          <c:extLst>
            <c:ext xmlns:c16="http://schemas.microsoft.com/office/drawing/2014/chart" uri="{C3380CC4-5D6E-409C-BE32-E72D297353CC}">
              <c16:uniqueId val="{00000001-5E1D-4D96-9B1C-71346AEE075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0</c:v>
                </c:pt>
                <c:pt idx="1">
                  <c:v>0</c:v>
                </c:pt>
                <c:pt idx="2">
                  <c:v>0</c:v>
                </c:pt>
                <c:pt idx="3">
                  <c:v>0</c:v>
                </c:pt>
                <c:pt idx="4">
                  <c:v>112.57</c:v>
                </c:pt>
              </c:numCache>
            </c:numRef>
          </c:val>
          <c:extLst>
            <c:ext xmlns:c16="http://schemas.microsoft.com/office/drawing/2014/chart" uri="{C3380CC4-5D6E-409C-BE32-E72D297353CC}">
              <c16:uniqueId val="{00000000-F78D-47BA-8324-8163B00EF23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115.41</c:v>
                </c:pt>
              </c:numCache>
            </c:numRef>
          </c:val>
          <c:smooth val="0"/>
          <c:extLst>
            <c:ext xmlns:c16="http://schemas.microsoft.com/office/drawing/2014/chart" uri="{C3380CC4-5D6E-409C-BE32-E72D297353CC}">
              <c16:uniqueId val="{00000001-F78D-47BA-8324-8163B00EF23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0</c:v>
                </c:pt>
                <c:pt idx="1">
                  <c:v>0</c:v>
                </c:pt>
                <c:pt idx="2">
                  <c:v>0</c:v>
                </c:pt>
                <c:pt idx="3">
                  <c:v>0</c:v>
                </c:pt>
                <c:pt idx="4">
                  <c:v>52.33</c:v>
                </c:pt>
              </c:numCache>
            </c:numRef>
          </c:val>
          <c:extLst>
            <c:ext xmlns:c16="http://schemas.microsoft.com/office/drawing/2014/chart" uri="{C3380CC4-5D6E-409C-BE32-E72D297353CC}">
              <c16:uniqueId val="{00000000-449F-48C0-9E5D-302F12BAD79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50.41</c:v>
                </c:pt>
              </c:numCache>
            </c:numRef>
          </c:val>
          <c:smooth val="0"/>
          <c:extLst>
            <c:ext xmlns:c16="http://schemas.microsoft.com/office/drawing/2014/chart" uri="{C3380CC4-5D6E-409C-BE32-E72D297353CC}">
              <c16:uniqueId val="{00000001-449F-48C0-9E5D-302F12BAD79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c:v>22.57</c:v>
                </c:pt>
              </c:numCache>
            </c:numRef>
          </c:val>
          <c:extLst>
            <c:ext xmlns:c16="http://schemas.microsoft.com/office/drawing/2014/chart" uri="{C3380CC4-5D6E-409C-BE32-E72D297353CC}">
              <c16:uniqueId val="{00000000-D56B-49B6-A443-73C60EA6D89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20.36</c:v>
                </c:pt>
              </c:numCache>
            </c:numRef>
          </c:val>
          <c:smooth val="0"/>
          <c:extLst>
            <c:ext xmlns:c16="http://schemas.microsoft.com/office/drawing/2014/chart" uri="{C3380CC4-5D6E-409C-BE32-E72D297353CC}">
              <c16:uniqueId val="{00000001-D56B-49B6-A443-73C60EA6D89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500-4CB8-95CE-5592CAB5067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C500-4CB8-95CE-5592CAB5067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0</c:v>
                </c:pt>
                <c:pt idx="1">
                  <c:v>0</c:v>
                </c:pt>
                <c:pt idx="2">
                  <c:v>0</c:v>
                </c:pt>
                <c:pt idx="3">
                  <c:v>0</c:v>
                </c:pt>
                <c:pt idx="4">
                  <c:v>367.08</c:v>
                </c:pt>
              </c:numCache>
            </c:numRef>
          </c:val>
          <c:extLst>
            <c:ext xmlns:c16="http://schemas.microsoft.com/office/drawing/2014/chart" uri="{C3380CC4-5D6E-409C-BE32-E72D297353CC}">
              <c16:uniqueId val="{00000000-6A84-41B2-9179-606C3184DCD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258.22000000000003</c:v>
                </c:pt>
              </c:numCache>
            </c:numRef>
          </c:val>
          <c:smooth val="0"/>
          <c:extLst>
            <c:ext xmlns:c16="http://schemas.microsoft.com/office/drawing/2014/chart" uri="{C3380CC4-5D6E-409C-BE32-E72D297353CC}">
              <c16:uniqueId val="{00000001-6A84-41B2-9179-606C3184DCD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0</c:v>
                </c:pt>
                <c:pt idx="1">
                  <c:v>0</c:v>
                </c:pt>
                <c:pt idx="2">
                  <c:v>0</c:v>
                </c:pt>
                <c:pt idx="3">
                  <c:v>0</c:v>
                </c:pt>
                <c:pt idx="4">
                  <c:v>274.85000000000002</c:v>
                </c:pt>
              </c:numCache>
            </c:numRef>
          </c:val>
          <c:extLst>
            <c:ext xmlns:c16="http://schemas.microsoft.com/office/drawing/2014/chart" uri="{C3380CC4-5D6E-409C-BE32-E72D297353CC}">
              <c16:uniqueId val="{00000000-0E1A-4003-BD29-01E426FB22E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255.12</c:v>
                </c:pt>
              </c:numCache>
            </c:numRef>
          </c:val>
          <c:smooth val="0"/>
          <c:extLst>
            <c:ext xmlns:c16="http://schemas.microsoft.com/office/drawing/2014/chart" uri="{C3380CC4-5D6E-409C-BE32-E72D297353CC}">
              <c16:uniqueId val="{00000001-0E1A-4003-BD29-01E426FB22E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0</c:v>
                </c:pt>
                <c:pt idx="1">
                  <c:v>0</c:v>
                </c:pt>
                <c:pt idx="2">
                  <c:v>0</c:v>
                </c:pt>
                <c:pt idx="3">
                  <c:v>0</c:v>
                </c:pt>
                <c:pt idx="4">
                  <c:v>110.29</c:v>
                </c:pt>
              </c:numCache>
            </c:numRef>
          </c:val>
          <c:extLst>
            <c:ext xmlns:c16="http://schemas.microsoft.com/office/drawing/2014/chart" uri="{C3380CC4-5D6E-409C-BE32-E72D297353CC}">
              <c16:uniqueId val="{00000000-5336-4F0A-BC86-CFF46EE9B8E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109.12</c:v>
                </c:pt>
              </c:numCache>
            </c:numRef>
          </c:val>
          <c:smooth val="0"/>
          <c:extLst>
            <c:ext xmlns:c16="http://schemas.microsoft.com/office/drawing/2014/chart" uri="{C3380CC4-5D6E-409C-BE32-E72D297353CC}">
              <c16:uniqueId val="{00000001-5336-4F0A-BC86-CFF46EE9B8E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0</c:v>
                </c:pt>
                <c:pt idx="1">
                  <c:v>0</c:v>
                </c:pt>
                <c:pt idx="2">
                  <c:v>0</c:v>
                </c:pt>
                <c:pt idx="3">
                  <c:v>0</c:v>
                </c:pt>
                <c:pt idx="4">
                  <c:v>161.21</c:v>
                </c:pt>
              </c:numCache>
            </c:numRef>
          </c:val>
          <c:extLst>
            <c:ext xmlns:c16="http://schemas.microsoft.com/office/drawing/2014/chart" uri="{C3380CC4-5D6E-409C-BE32-E72D297353CC}">
              <c16:uniqueId val="{00000000-4DBB-4990-8C4F-EED8D870DFD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153.88</c:v>
                </c:pt>
              </c:numCache>
            </c:numRef>
          </c:val>
          <c:smooth val="0"/>
          <c:extLst>
            <c:ext xmlns:c16="http://schemas.microsoft.com/office/drawing/2014/chart" uri="{C3380CC4-5D6E-409C-BE32-E72D297353CC}">
              <c16:uniqueId val="{00000001-4DBB-4990-8C4F-EED8D870DFD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0"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香川県　香川県広域水道企業団</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A1</v>
      </c>
      <c r="X8" s="59"/>
      <c r="Y8" s="59"/>
      <c r="Z8" s="59"/>
      <c r="AA8" s="59"/>
      <c r="AB8" s="59"/>
      <c r="AC8" s="59"/>
      <c r="AD8" s="59" t="str">
        <f>データ!$M$6</f>
        <v>自治体職員</v>
      </c>
      <c r="AE8" s="59"/>
      <c r="AF8" s="59"/>
      <c r="AG8" s="59"/>
      <c r="AH8" s="59"/>
      <c r="AI8" s="59"/>
      <c r="AJ8" s="59"/>
      <c r="AK8" s="4"/>
      <c r="AL8" s="60" t="str">
        <f>データ!$R$6</f>
        <v>-</v>
      </c>
      <c r="AM8" s="60"/>
      <c r="AN8" s="60"/>
      <c r="AO8" s="60"/>
      <c r="AP8" s="60"/>
      <c r="AQ8" s="60"/>
      <c r="AR8" s="60"/>
      <c r="AS8" s="60"/>
      <c r="AT8" s="51" t="str">
        <f>データ!$S$6</f>
        <v>-</v>
      </c>
      <c r="AU8" s="52"/>
      <c r="AV8" s="52"/>
      <c r="AW8" s="52"/>
      <c r="AX8" s="52"/>
      <c r="AY8" s="52"/>
      <c r="AZ8" s="52"/>
      <c r="BA8" s="52"/>
      <c r="BB8" s="53" t="str">
        <f>データ!$T$6</f>
        <v>-</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70.930000000000007</v>
      </c>
      <c r="J10" s="52"/>
      <c r="K10" s="52"/>
      <c r="L10" s="52"/>
      <c r="M10" s="52"/>
      <c r="N10" s="52"/>
      <c r="O10" s="63"/>
      <c r="P10" s="53">
        <f>データ!$P$6</f>
        <v>97.83</v>
      </c>
      <c r="Q10" s="53"/>
      <c r="R10" s="53"/>
      <c r="S10" s="53"/>
      <c r="T10" s="53"/>
      <c r="U10" s="53"/>
      <c r="V10" s="53"/>
      <c r="W10" s="60">
        <f>データ!$Q$6</f>
        <v>2916</v>
      </c>
      <c r="X10" s="60"/>
      <c r="Y10" s="60"/>
      <c r="Z10" s="60"/>
      <c r="AA10" s="60"/>
      <c r="AB10" s="60"/>
      <c r="AC10" s="60"/>
      <c r="AD10" s="2"/>
      <c r="AE10" s="2"/>
      <c r="AF10" s="2"/>
      <c r="AG10" s="2"/>
      <c r="AH10" s="4"/>
      <c r="AI10" s="4"/>
      <c r="AJ10" s="4"/>
      <c r="AK10" s="4"/>
      <c r="AL10" s="60">
        <f>データ!$U$6</f>
        <v>957561</v>
      </c>
      <c r="AM10" s="60"/>
      <c r="AN10" s="60"/>
      <c r="AO10" s="60"/>
      <c r="AP10" s="60"/>
      <c r="AQ10" s="60"/>
      <c r="AR10" s="60"/>
      <c r="AS10" s="60"/>
      <c r="AT10" s="51">
        <f>データ!$V$6</f>
        <v>986.46</v>
      </c>
      <c r="AU10" s="52"/>
      <c r="AV10" s="52"/>
      <c r="AW10" s="52"/>
      <c r="AX10" s="52"/>
      <c r="AY10" s="52"/>
      <c r="AZ10" s="52"/>
      <c r="BA10" s="52"/>
      <c r="BB10" s="53">
        <f>データ!$W$6</f>
        <v>970.7</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WV2gAJ2a5ifUGmmdHuYwvfdpTC8wgFz98L+qECsdw0mU2aAjOgnHqQ2Bbeago4oHWeAMeIjWq3OgERjLIeE22g==" saltValue="3XAEznqVeliRgpY7n3thp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378887</v>
      </c>
      <c r="D6" s="34">
        <f t="shared" si="3"/>
        <v>46</v>
      </c>
      <c r="E6" s="34">
        <f t="shared" si="3"/>
        <v>1</v>
      </c>
      <c r="F6" s="34">
        <f t="shared" si="3"/>
        <v>0</v>
      </c>
      <c r="G6" s="34">
        <f t="shared" si="3"/>
        <v>1</v>
      </c>
      <c r="H6" s="34" t="str">
        <f t="shared" si="3"/>
        <v>香川県　香川県広域水道企業団</v>
      </c>
      <c r="I6" s="34" t="str">
        <f t="shared" si="3"/>
        <v>法適用</v>
      </c>
      <c r="J6" s="34" t="str">
        <f t="shared" si="3"/>
        <v>水道事業</v>
      </c>
      <c r="K6" s="34" t="str">
        <f t="shared" si="3"/>
        <v>末端給水事業</v>
      </c>
      <c r="L6" s="34" t="str">
        <f t="shared" si="3"/>
        <v>A1</v>
      </c>
      <c r="M6" s="34" t="str">
        <f t="shared" si="3"/>
        <v>自治体職員</v>
      </c>
      <c r="N6" s="35" t="str">
        <f t="shared" si="3"/>
        <v>-</v>
      </c>
      <c r="O6" s="35">
        <f t="shared" si="3"/>
        <v>70.930000000000007</v>
      </c>
      <c r="P6" s="35">
        <f t="shared" si="3"/>
        <v>97.83</v>
      </c>
      <c r="Q6" s="35">
        <f t="shared" si="3"/>
        <v>2916</v>
      </c>
      <c r="R6" s="35" t="str">
        <f t="shared" si="3"/>
        <v>-</v>
      </c>
      <c r="S6" s="35" t="str">
        <f t="shared" si="3"/>
        <v>-</v>
      </c>
      <c r="T6" s="35" t="str">
        <f t="shared" si="3"/>
        <v>-</v>
      </c>
      <c r="U6" s="35">
        <f t="shared" si="3"/>
        <v>957561</v>
      </c>
      <c r="V6" s="35">
        <f t="shared" si="3"/>
        <v>986.46</v>
      </c>
      <c r="W6" s="35">
        <f t="shared" si="3"/>
        <v>970.7</v>
      </c>
      <c r="X6" s="36" t="str">
        <f>IF(X7="",NA(),X7)</f>
        <v>-</v>
      </c>
      <c r="Y6" s="36" t="str">
        <f t="shared" ref="Y6:AG6" si="4">IF(Y7="",NA(),Y7)</f>
        <v>-</v>
      </c>
      <c r="Z6" s="36" t="str">
        <f t="shared" si="4"/>
        <v>-</v>
      </c>
      <c r="AA6" s="36" t="str">
        <f t="shared" si="4"/>
        <v>-</v>
      </c>
      <c r="AB6" s="36">
        <f t="shared" si="4"/>
        <v>112.57</v>
      </c>
      <c r="AC6" s="36" t="str">
        <f t="shared" si="4"/>
        <v>-</v>
      </c>
      <c r="AD6" s="36" t="str">
        <f t="shared" si="4"/>
        <v>-</v>
      </c>
      <c r="AE6" s="36" t="str">
        <f t="shared" si="4"/>
        <v>-</v>
      </c>
      <c r="AF6" s="36" t="str">
        <f t="shared" si="4"/>
        <v>-</v>
      </c>
      <c r="AG6" s="36">
        <f t="shared" si="4"/>
        <v>115.41</v>
      </c>
      <c r="AH6" s="35" t="str">
        <f>IF(AH7="","",IF(AH7="-","【-】","【"&amp;SUBSTITUTE(TEXT(AH7,"#,##0.00"),"-","△")&amp;"】"))</f>
        <v>【112.83】</v>
      </c>
      <c r="AI6" s="36" t="str">
        <f>IF(AI7="",NA(),AI7)</f>
        <v>-</v>
      </c>
      <c r="AJ6" s="36" t="str">
        <f t="shared" ref="AJ6:AR6" si="5">IF(AJ7="",NA(),AJ7)</f>
        <v>-</v>
      </c>
      <c r="AK6" s="36" t="str">
        <f t="shared" si="5"/>
        <v>-</v>
      </c>
      <c r="AL6" s="36" t="str">
        <f t="shared" si="5"/>
        <v>-</v>
      </c>
      <c r="AM6" s="35">
        <f t="shared" si="5"/>
        <v>0</v>
      </c>
      <c r="AN6" s="36" t="str">
        <f t="shared" si="5"/>
        <v>-</v>
      </c>
      <c r="AO6" s="36" t="str">
        <f t="shared" si="5"/>
        <v>-</v>
      </c>
      <c r="AP6" s="36" t="str">
        <f t="shared" si="5"/>
        <v>-</v>
      </c>
      <c r="AQ6" s="36" t="str">
        <f t="shared" si="5"/>
        <v>-</v>
      </c>
      <c r="AR6" s="35">
        <f t="shared" si="5"/>
        <v>0</v>
      </c>
      <c r="AS6" s="35" t="str">
        <f>IF(AS7="","",IF(AS7="-","【-】","【"&amp;SUBSTITUTE(TEXT(AS7,"#,##0.00"),"-","△")&amp;"】"))</f>
        <v>【1.05】</v>
      </c>
      <c r="AT6" s="36" t="str">
        <f>IF(AT7="",NA(),AT7)</f>
        <v>-</v>
      </c>
      <c r="AU6" s="36" t="str">
        <f t="shared" ref="AU6:BC6" si="6">IF(AU7="",NA(),AU7)</f>
        <v>-</v>
      </c>
      <c r="AV6" s="36" t="str">
        <f t="shared" si="6"/>
        <v>-</v>
      </c>
      <c r="AW6" s="36" t="str">
        <f t="shared" si="6"/>
        <v>-</v>
      </c>
      <c r="AX6" s="36">
        <f t="shared" si="6"/>
        <v>367.08</v>
      </c>
      <c r="AY6" s="36" t="str">
        <f t="shared" si="6"/>
        <v>-</v>
      </c>
      <c r="AZ6" s="36" t="str">
        <f t="shared" si="6"/>
        <v>-</v>
      </c>
      <c r="BA6" s="36" t="str">
        <f t="shared" si="6"/>
        <v>-</v>
      </c>
      <c r="BB6" s="36" t="str">
        <f t="shared" si="6"/>
        <v>-</v>
      </c>
      <c r="BC6" s="36">
        <f t="shared" si="6"/>
        <v>258.22000000000003</v>
      </c>
      <c r="BD6" s="35" t="str">
        <f>IF(BD7="","",IF(BD7="-","【-】","【"&amp;SUBSTITUTE(TEXT(BD7,"#,##0.00"),"-","△")&amp;"】"))</f>
        <v>【261.93】</v>
      </c>
      <c r="BE6" s="36" t="str">
        <f>IF(BE7="",NA(),BE7)</f>
        <v>-</v>
      </c>
      <c r="BF6" s="36" t="str">
        <f t="shared" ref="BF6:BN6" si="7">IF(BF7="",NA(),BF7)</f>
        <v>-</v>
      </c>
      <c r="BG6" s="36" t="str">
        <f t="shared" si="7"/>
        <v>-</v>
      </c>
      <c r="BH6" s="36" t="str">
        <f t="shared" si="7"/>
        <v>-</v>
      </c>
      <c r="BI6" s="36">
        <f t="shared" si="7"/>
        <v>274.85000000000002</v>
      </c>
      <c r="BJ6" s="36" t="str">
        <f t="shared" si="7"/>
        <v>-</v>
      </c>
      <c r="BK6" s="36" t="str">
        <f t="shared" si="7"/>
        <v>-</v>
      </c>
      <c r="BL6" s="36" t="str">
        <f t="shared" si="7"/>
        <v>-</v>
      </c>
      <c r="BM6" s="36" t="str">
        <f t="shared" si="7"/>
        <v>-</v>
      </c>
      <c r="BN6" s="36">
        <f t="shared" si="7"/>
        <v>255.12</v>
      </c>
      <c r="BO6" s="35" t="str">
        <f>IF(BO7="","",IF(BO7="-","【-】","【"&amp;SUBSTITUTE(TEXT(BO7,"#,##0.00"),"-","△")&amp;"】"))</f>
        <v>【270.46】</v>
      </c>
      <c r="BP6" s="36" t="str">
        <f>IF(BP7="",NA(),BP7)</f>
        <v>-</v>
      </c>
      <c r="BQ6" s="36" t="str">
        <f t="shared" ref="BQ6:BY6" si="8">IF(BQ7="",NA(),BQ7)</f>
        <v>-</v>
      </c>
      <c r="BR6" s="36" t="str">
        <f t="shared" si="8"/>
        <v>-</v>
      </c>
      <c r="BS6" s="36" t="str">
        <f t="shared" si="8"/>
        <v>-</v>
      </c>
      <c r="BT6" s="36">
        <f t="shared" si="8"/>
        <v>110.29</v>
      </c>
      <c r="BU6" s="36" t="str">
        <f t="shared" si="8"/>
        <v>-</v>
      </c>
      <c r="BV6" s="36" t="str">
        <f t="shared" si="8"/>
        <v>-</v>
      </c>
      <c r="BW6" s="36" t="str">
        <f t="shared" si="8"/>
        <v>-</v>
      </c>
      <c r="BX6" s="36" t="str">
        <f t="shared" si="8"/>
        <v>-</v>
      </c>
      <c r="BY6" s="36">
        <f t="shared" si="8"/>
        <v>109.12</v>
      </c>
      <c r="BZ6" s="35" t="str">
        <f>IF(BZ7="","",IF(BZ7="-","【-】","【"&amp;SUBSTITUTE(TEXT(BZ7,"#,##0.00"),"-","△")&amp;"】"))</f>
        <v>【103.91】</v>
      </c>
      <c r="CA6" s="36" t="str">
        <f>IF(CA7="",NA(),CA7)</f>
        <v>-</v>
      </c>
      <c r="CB6" s="36" t="str">
        <f t="shared" ref="CB6:CJ6" si="9">IF(CB7="",NA(),CB7)</f>
        <v>-</v>
      </c>
      <c r="CC6" s="36" t="str">
        <f t="shared" si="9"/>
        <v>-</v>
      </c>
      <c r="CD6" s="36" t="str">
        <f t="shared" si="9"/>
        <v>-</v>
      </c>
      <c r="CE6" s="36">
        <f t="shared" si="9"/>
        <v>161.21</v>
      </c>
      <c r="CF6" s="36" t="str">
        <f t="shared" si="9"/>
        <v>-</v>
      </c>
      <c r="CG6" s="36" t="str">
        <f t="shared" si="9"/>
        <v>-</v>
      </c>
      <c r="CH6" s="36" t="str">
        <f t="shared" si="9"/>
        <v>-</v>
      </c>
      <c r="CI6" s="36" t="str">
        <f t="shared" si="9"/>
        <v>-</v>
      </c>
      <c r="CJ6" s="36">
        <f t="shared" si="9"/>
        <v>153.88</v>
      </c>
      <c r="CK6" s="35" t="str">
        <f>IF(CK7="","",IF(CK7="-","【-】","【"&amp;SUBSTITUTE(TEXT(CK7,"#,##0.00"),"-","△")&amp;"】"))</f>
        <v>【167.11】</v>
      </c>
      <c r="CL6" s="36" t="str">
        <f>IF(CL7="",NA(),CL7)</f>
        <v>-</v>
      </c>
      <c r="CM6" s="36" t="str">
        <f t="shared" ref="CM6:CU6" si="10">IF(CM7="",NA(),CM7)</f>
        <v>-</v>
      </c>
      <c r="CN6" s="36" t="str">
        <f t="shared" si="10"/>
        <v>-</v>
      </c>
      <c r="CO6" s="36" t="str">
        <f t="shared" si="10"/>
        <v>-</v>
      </c>
      <c r="CP6" s="36">
        <f t="shared" si="10"/>
        <v>60.12</v>
      </c>
      <c r="CQ6" s="36" t="str">
        <f t="shared" si="10"/>
        <v>-</v>
      </c>
      <c r="CR6" s="36" t="str">
        <f t="shared" si="10"/>
        <v>-</v>
      </c>
      <c r="CS6" s="36" t="str">
        <f t="shared" si="10"/>
        <v>-</v>
      </c>
      <c r="CT6" s="36" t="str">
        <f t="shared" si="10"/>
        <v>-</v>
      </c>
      <c r="CU6" s="36">
        <f t="shared" si="10"/>
        <v>63.53</v>
      </c>
      <c r="CV6" s="35" t="str">
        <f>IF(CV7="","",IF(CV7="-","【-】","【"&amp;SUBSTITUTE(TEXT(CV7,"#,##0.00"),"-","△")&amp;"】"))</f>
        <v>【60.27】</v>
      </c>
      <c r="CW6" s="36" t="str">
        <f>IF(CW7="",NA(),CW7)</f>
        <v>-</v>
      </c>
      <c r="CX6" s="36" t="str">
        <f t="shared" ref="CX6:DF6" si="11">IF(CX7="",NA(),CX7)</f>
        <v>-</v>
      </c>
      <c r="CY6" s="36" t="str">
        <f t="shared" si="11"/>
        <v>-</v>
      </c>
      <c r="CZ6" s="36" t="str">
        <f t="shared" si="11"/>
        <v>-</v>
      </c>
      <c r="DA6" s="36">
        <f t="shared" si="11"/>
        <v>89.45</v>
      </c>
      <c r="DB6" s="36" t="str">
        <f t="shared" si="11"/>
        <v>-</v>
      </c>
      <c r="DC6" s="36" t="str">
        <f t="shared" si="11"/>
        <v>-</v>
      </c>
      <c r="DD6" s="36" t="str">
        <f t="shared" si="11"/>
        <v>-</v>
      </c>
      <c r="DE6" s="36" t="str">
        <f t="shared" si="11"/>
        <v>-</v>
      </c>
      <c r="DF6" s="36">
        <f t="shared" si="11"/>
        <v>91.58</v>
      </c>
      <c r="DG6" s="35" t="str">
        <f>IF(DG7="","",IF(DG7="-","【-】","【"&amp;SUBSTITUTE(TEXT(DG7,"#,##0.00"),"-","△")&amp;"】"))</f>
        <v>【89.92】</v>
      </c>
      <c r="DH6" s="36" t="str">
        <f>IF(DH7="",NA(),DH7)</f>
        <v>-</v>
      </c>
      <c r="DI6" s="36" t="str">
        <f t="shared" ref="DI6:DQ6" si="12">IF(DI7="",NA(),DI7)</f>
        <v>-</v>
      </c>
      <c r="DJ6" s="36" t="str">
        <f t="shared" si="12"/>
        <v>-</v>
      </c>
      <c r="DK6" s="36" t="str">
        <f t="shared" si="12"/>
        <v>-</v>
      </c>
      <c r="DL6" s="36">
        <f t="shared" si="12"/>
        <v>52.33</v>
      </c>
      <c r="DM6" s="36" t="str">
        <f t="shared" si="12"/>
        <v>-</v>
      </c>
      <c r="DN6" s="36" t="str">
        <f t="shared" si="12"/>
        <v>-</v>
      </c>
      <c r="DO6" s="36" t="str">
        <f t="shared" si="12"/>
        <v>-</v>
      </c>
      <c r="DP6" s="36" t="str">
        <f t="shared" si="12"/>
        <v>-</v>
      </c>
      <c r="DQ6" s="36">
        <f t="shared" si="12"/>
        <v>50.41</v>
      </c>
      <c r="DR6" s="35" t="str">
        <f>IF(DR7="","",IF(DR7="-","【-】","【"&amp;SUBSTITUTE(TEXT(DR7,"#,##0.00"),"-","△")&amp;"】"))</f>
        <v>【48.85】</v>
      </c>
      <c r="DS6" s="36" t="str">
        <f>IF(DS7="",NA(),DS7)</f>
        <v>-</v>
      </c>
      <c r="DT6" s="36" t="str">
        <f t="shared" ref="DT6:EB6" si="13">IF(DT7="",NA(),DT7)</f>
        <v>-</v>
      </c>
      <c r="DU6" s="36" t="str">
        <f t="shared" si="13"/>
        <v>-</v>
      </c>
      <c r="DV6" s="36" t="str">
        <f t="shared" si="13"/>
        <v>-</v>
      </c>
      <c r="DW6" s="36">
        <f t="shared" si="13"/>
        <v>22.57</v>
      </c>
      <c r="DX6" s="36" t="str">
        <f t="shared" si="13"/>
        <v>-</v>
      </c>
      <c r="DY6" s="36" t="str">
        <f t="shared" si="13"/>
        <v>-</v>
      </c>
      <c r="DZ6" s="36" t="str">
        <f t="shared" si="13"/>
        <v>-</v>
      </c>
      <c r="EA6" s="36" t="str">
        <f t="shared" si="13"/>
        <v>-</v>
      </c>
      <c r="EB6" s="36">
        <f t="shared" si="13"/>
        <v>20.36</v>
      </c>
      <c r="EC6" s="35" t="str">
        <f>IF(EC7="","",IF(EC7="-","【-】","【"&amp;SUBSTITUTE(TEXT(EC7,"#,##0.00"),"-","△")&amp;"】"))</f>
        <v>【17.80】</v>
      </c>
      <c r="ED6" s="36" t="str">
        <f>IF(ED7="",NA(),ED7)</f>
        <v>-</v>
      </c>
      <c r="EE6" s="36" t="str">
        <f t="shared" ref="EE6:EM6" si="14">IF(EE7="",NA(),EE7)</f>
        <v>-</v>
      </c>
      <c r="EF6" s="36" t="str">
        <f t="shared" si="14"/>
        <v>-</v>
      </c>
      <c r="EG6" s="36" t="str">
        <f t="shared" si="14"/>
        <v>-</v>
      </c>
      <c r="EH6" s="36">
        <f t="shared" si="14"/>
        <v>0.73</v>
      </c>
      <c r="EI6" s="36" t="str">
        <f t="shared" si="14"/>
        <v>-</v>
      </c>
      <c r="EJ6" s="36" t="str">
        <f t="shared" si="14"/>
        <v>-</v>
      </c>
      <c r="EK6" s="36" t="str">
        <f t="shared" si="14"/>
        <v>-</v>
      </c>
      <c r="EL6" s="36" t="str">
        <f t="shared" si="14"/>
        <v>-</v>
      </c>
      <c r="EM6" s="36">
        <f t="shared" si="14"/>
        <v>0.75</v>
      </c>
      <c r="EN6" s="35" t="str">
        <f>IF(EN7="","",IF(EN7="-","【-】","【"&amp;SUBSTITUTE(TEXT(EN7,"#,##0.00"),"-","△")&amp;"】"))</f>
        <v>【0.70】</v>
      </c>
    </row>
    <row r="7" spans="1:144" s="37" customFormat="1" x14ac:dyDescent="0.15">
      <c r="A7" s="29"/>
      <c r="B7" s="38">
        <v>2018</v>
      </c>
      <c r="C7" s="38">
        <v>378887</v>
      </c>
      <c r="D7" s="38">
        <v>46</v>
      </c>
      <c r="E7" s="38">
        <v>1</v>
      </c>
      <c r="F7" s="38">
        <v>0</v>
      </c>
      <c r="G7" s="38">
        <v>1</v>
      </c>
      <c r="H7" s="38" t="s">
        <v>93</v>
      </c>
      <c r="I7" s="38" t="s">
        <v>94</v>
      </c>
      <c r="J7" s="38" t="s">
        <v>95</v>
      </c>
      <c r="K7" s="38" t="s">
        <v>96</v>
      </c>
      <c r="L7" s="38" t="s">
        <v>97</v>
      </c>
      <c r="M7" s="38" t="s">
        <v>98</v>
      </c>
      <c r="N7" s="39" t="s">
        <v>99</v>
      </c>
      <c r="O7" s="39">
        <v>70.930000000000007</v>
      </c>
      <c r="P7" s="39">
        <v>97.83</v>
      </c>
      <c r="Q7" s="39">
        <v>2916</v>
      </c>
      <c r="R7" s="39" t="s">
        <v>99</v>
      </c>
      <c r="S7" s="39" t="s">
        <v>99</v>
      </c>
      <c r="T7" s="39" t="s">
        <v>99</v>
      </c>
      <c r="U7" s="39">
        <v>957561</v>
      </c>
      <c r="V7" s="39">
        <v>986.46</v>
      </c>
      <c r="W7" s="39">
        <v>970.7</v>
      </c>
      <c r="X7" s="39" t="s">
        <v>99</v>
      </c>
      <c r="Y7" s="39" t="s">
        <v>99</v>
      </c>
      <c r="Z7" s="39" t="s">
        <v>99</v>
      </c>
      <c r="AA7" s="39" t="s">
        <v>99</v>
      </c>
      <c r="AB7" s="39">
        <v>112.57</v>
      </c>
      <c r="AC7" s="39" t="s">
        <v>99</v>
      </c>
      <c r="AD7" s="39" t="s">
        <v>99</v>
      </c>
      <c r="AE7" s="39" t="s">
        <v>99</v>
      </c>
      <c r="AF7" s="39" t="s">
        <v>99</v>
      </c>
      <c r="AG7" s="39">
        <v>115.41</v>
      </c>
      <c r="AH7" s="39">
        <v>112.83</v>
      </c>
      <c r="AI7" s="39" t="s">
        <v>99</v>
      </c>
      <c r="AJ7" s="39" t="s">
        <v>99</v>
      </c>
      <c r="AK7" s="39" t="s">
        <v>99</v>
      </c>
      <c r="AL7" s="39" t="s">
        <v>99</v>
      </c>
      <c r="AM7" s="39">
        <v>0</v>
      </c>
      <c r="AN7" s="39" t="s">
        <v>99</v>
      </c>
      <c r="AO7" s="39" t="s">
        <v>99</v>
      </c>
      <c r="AP7" s="39" t="s">
        <v>99</v>
      </c>
      <c r="AQ7" s="39" t="s">
        <v>99</v>
      </c>
      <c r="AR7" s="39">
        <v>0</v>
      </c>
      <c r="AS7" s="39">
        <v>1.05</v>
      </c>
      <c r="AT7" s="39" t="s">
        <v>99</v>
      </c>
      <c r="AU7" s="39" t="s">
        <v>99</v>
      </c>
      <c r="AV7" s="39" t="s">
        <v>99</v>
      </c>
      <c r="AW7" s="39" t="s">
        <v>99</v>
      </c>
      <c r="AX7" s="39">
        <v>367.08</v>
      </c>
      <c r="AY7" s="39" t="s">
        <v>99</v>
      </c>
      <c r="AZ7" s="39" t="s">
        <v>99</v>
      </c>
      <c r="BA7" s="39" t="s">
        <v>99</v>
      </c>
      <c r="BB7" s="39" t="s">
        <v>99</v>
      </c>
      <c r="BC7" s="39">
        <v>258.22000000000003</v>
      </c>
      <c r="BD7" s="39">
        <v>261.93</v>
      </c>
      <c r="BE7" s="39" t="s">
        <v>99</v>
      </c>
      <c r="BF7" s="39" t="s">
        <v>99</v>
      </c>
      <c r="BG7" s="39" t="s">
        <v>99</v>
      </c>
      <c r="BH7" s="39" t="s">
        <v>99</v>
      </c>
      <c r="BI7" s="39">
        <v>274.85000000000002</v>
      </c>
      <c r="BJ7" s="39" t="s">
        <v>99</v>
      </c>
      <c r="BK7" s="39" t="s">
        <v>99</v>
      </c>
      <c r="BL7" s="39" t="s">
        <v>99</v>
      </c>
      <c r="BM7" s="39" t="s">
        <v>99</v>
      </c>
      <c r="BN7" s="39">
        <v>255.12</v>
      </c>
      <c r="BO7" s="39">
        <v>270.45999999999998</v>
      </c>
      <c r="BP7" s="39" t="s">
        <v>99</v>
      </c>
      <c r="BQ7" s="39" t="s">
        <v>99</v>
      </c>
      <c r="BR7" s="39" t="s">
        <v>99</v>
      </c>
      <c r="BS7" s="39" t="s">
        <v>99</v>
      </c>
      <c r="BT7" s="39">
        <v>110.29</v>
      </c>
      <c r="BU7" s="39" t="s">
        <v>99</v>
      </c>
      <c r="BV7" s="39" t="s">
        <v>99</v>
      </c>
      <c r="BW7" s="39" t="s">
        <v>99</v>
      </c>
      <c r="BX7" s="39" t="s">
        <v>99</v>
      </c>
      <c r="BY7" s="39">
        <v>109.12</v>
      </c>
      <c r="BZ7" s="39">
        <v>103.91</v>
      </c>
      <c r="CA7" s="39" t="s">
        <v>99</v>
      </c>
      <c r="CB7" s="39" t="s">
        <v>99</v>
      </c>
      <c r="CC7" s="39" t="s">
        <v>99</v>
      </c>
      <c r="CD7" s="39" t="s">
        <v>99</v>
      </c>
      <c r="CE7" s="39">
        <v>161.21</v>
      </c>
      <c r="CF7" s="39" t="s">
        <v>99</v>
      </c>
      <c r="CG7" s="39" t="s">
        <v>99</v>
      </c>
      <c r="CH7" s="39" t="s">
        <v>99</v>
      </c>
      <c r="CI7" s="39" t="s">
        <v>99</v>
      </c>
      <c r="CJ7" s="39">
        <v>153.88</v>
      </c>
      <c r="CK7" s="39">
        <v>167.11</v>
      </c>
      <c r="CL7" s="39" t="s">
        <v>99</v>
      </c>
      <c r="CM7" s="39" t="s">
        <v>99</v>
      </c>
      <c r="CN7" s="39" t="s">
        <v>99</v>
      </c>
      <c r="CO7" s="39" t="s">
        <v>99</v>
      </c>
      <c r="CP7" s="39">
        <v>60.12</v>
      </c>
      <c r="CQ7" s="39" t="s">
        <v>99</v>
      </c>
      <c r="CR7" s="39" t="s">
        <v>99</v>
      </c>
      <c r="CS7" s="39" t="s">
        <v>99</v>
      </c>
      <c r="CT7" s="39" t="s">
        <v>99</v>
      </c>
      <c r="CU7" s="39">
        <v>63.53</v>
      </c>
      <c r="CV7" s="39">
        <v>60.27</v>
      </c>
      <c r="CW7" s="39" t="s">
        <v>99</v>
      </c>
      <c r="CX7" s="39" t="s">
        <v>99</v>
      </c>
      <c r="CY7" s="39" t="s">
        <v>99</v>
      </c>
      <c r="CZ7" s="39" t="s">
        <v>99</v>
      </c>
      <c r="DA7" s="39">
        <v>89.45</v>
      </c>
      <c r="DB7" s="39" t="s">
        <v>99</v>
      </c>
      <c r="DC7" s="39" t="s">
        <v>99</v>
      </c>
      <c r="DD7" s="39" t="s">
        <v>99</v>
      </c>
      <c r="DE7" s="39" t="s">
        <v>99</v>
      </c>
      <c r="DF7" s="39">
        <v>91.58</v>
      </c>
      <c r="DG7" s="39">
        <v>89.92</v>
      </c>
      <c r="DH7" s="39" t="s">
        <v>99</v>
      </c>
      <c r="DI7" s="39" t="s">
        <v>99</v>
      </c>
      <c r="DJ7" s="39" t="s">
        <v>99</v>
      </c>
      <c r="DK7" s="39" t="s">
        <v>99</v>
      </c>
      <c r="DL7" s="39">
        <v>52.33</v>
      </c>
      <c r="DM7" s="39" t="s">
        <v>99</v>
      </c>
      <c r="DN7" s="39" t="s">
        <v>99</v>
      </c>
      <c r="DO7" s="39" t="s">
        <v>99</v>
      </c>
      <c r="DP7" s="39" t="s">
        <v>99</v>
      </c>
      <c r="DQ7" s="39">
        <v>50.41</v>
      </c>
      <c r="DR7" s="39">
        <v>48.85</v>
      </c>
      <c r="DS7" s="39" t="s">
        <v>99</v>
      </c>
      <c r="DT7" s="39" t="s">
        <v>99</v>
      </c>
      <c r="DU7" s="39" t="s">
        <v>99</v>
      </c>
      <c r="DV7" s="39" t="s">
        <v>99</v>
      </c>
      <c r="DW7" s="39">
        <v>22.57</v>
      </c>
      <c r="DX7" s="39" t="s">
        <v>99</v>
      </c>
      <c r="DY7" s="39" t="s">
        <v>99</v>
      </c>
      <c r="DZ7" s="39" t="s">
        <v>99</v>
      </c>
      <c r="EA7" s="39" t="s">
        <v>99</v>
      </c>
      <c r="EB7" s="39">
        <v>20.36</v>
      </c>
      <c r="EC7" s="39">
        <v>17.8</v>
      </c>
      <c r="ED7" s="39" t="s">
        <v>99</v>
      </c>
      <c r="EE7" s="39" t="s">
        <v>99</v>
      </c>
      <c r="EF7" s="39" t="s">
        <v>99</v>
      </c>
      <c r="EG7" s="39" t="s">
        <v>99</v>
      </c>
      <c r="EH7" s="39">
        <v>0.73</v>
      </c>
      <c r="EI7" s="39" t="s">
        <v>99</v>
      </c>
      <c r="EJ7" s="39" t="s">
        <v>99</v>
      </c>
      <c r="EK7" s="39" t="s">
        <v>99</v>
      </c>
      <c r="EL7" s="39" t="s">
        <v>99</v>
      </c>
      <c r="EM7" s="39">
        <v>0.75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TKA06509</cp:lastModifiedBy>
  <cp:lastPrinted>2020-01-28T02:00:11Z</cp:lastPrinted>
  <dcterms:created xsi:type="dcterms:W3CDTF">2019-12-05T04:26:30Z</dcterms:created>
  <dcterms:modified xsi:type="dcterms:W3CDTF">2020-01-28T06:13:10Z</dcterms:modified>
  <cp:category/>
</cp:coreProperties>
</file>