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yYKUXpzoPe/LUrfp8zD++Ng4eQuaBL/2ptwLRcxZO0LqbTDq+6YD0Jli0PLe/m4zUDzx8mq2bmvZRytCTz43Bw==" workbookSaltValue="lP2djhZMDcMNO46kg7Ebw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S12" i="5" s="1"/>
  <c r="HR8" i="5"/>
  <c r="HI8" i="5"/>
  <c r="HH8" i="5"/>
  <c r="GY8" i="5"/>
  <c r="HB12" i="5" s="1"/>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P12" i="5"/>
  <c r="GO12" i="5"/>
  <c r="GR12" i="5"/>
  <c r="GN12" i="5"/>
  <c r="GQ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HM18" i="5"/>
  <c r="HI18" i="5"/>
  <c r="HL18" i="5"/>
  <c r="HK18"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M12" i="5"/>
  <c r="IC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I12" i="5"/>
  <c r="IF12" i="5"/>
  <c r="GZ18" i="5"/>
  <c r="HC18" i="5"/>
  <c r="GY18" i="5"/>
  <c r="HB18" i="5"/>
  <c r="HA18" i="5"/>
  <c r="HC12" i="5"/>
  <c r="GY12" i="5"/>
  <c r="HV18" i="5"/>
  <c r="HU18" i="5"/>
  <c r="HT18" i="5"/>
  <c r="HV12" i="5"/>
  <c r="HW18" i="5"/>
  <c r="HS18" i="5"/>
  <c r="HU12" i="5"/>
  <c r="IN18"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Z12" i="5"/>
  <c r="HJ12" i="5"/>
  <c r="HT12" i="5"/>
  <c r="IG12" i="5"/>
  <c r="EZ8" i="5"/>
  <c r="FT8" i="5"/>
  <c r="JK18" i="5"/>
  <c r="JI12" i="5"/>
  <c r="JJ18" i="5"/>
  <c r="JL12" i="5"/>
  <c r="JH12" i="5"/>
  <c r="JI18" i="5"/>
  <c r="JK12" i="5"/>
  <c r="JL18" i="5"/>
  <c r="JH18" i="5"/>
  <c r="JJ12" i="5"/>
  <c r="KC18" i="5"/>
  <c r="KE12" i="5"/>
  <c r="KF18" i="5"/>
  <c r="KB18" i="5"/>
  <c r="KD12" i="5"/>
  <c r="KE18" i="5"/>
  <c r="KC12" i="5"/>
  <c r="KD18" i="5"/>
  <c r="KF12" i="5"/>
  <c r="KB12" i="5"/>
  <c r="FK12" i="5"/>
  <c r="GG12" i="5"/>
  <c r="HA12" i="5"/>
  <c r="HK12" i="5"/>
  <c r="HW12" i="5"/>
  <c r="IP12" i="5"/>
  <c r="FB18" i="5" l="1"/>
  <c r="FA18" i="5"/>
  <c r="FD18" i="5"/>
  <c r="EZ18" i="5"/>
  <c r="FC18" i="5"/>
  <c r="FB12" i="5"/>
  <c r="FA12" i="5"/>
  <c r="FD12" i="5"/>
  <c r="EZ12" i="5"/>
  <c r="FC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LG10" i="5"/>
  <c r="JR10" i="5"/>
  <c r="IC10" i="5"/>
  <c r="GN10" i="5"/>
  <c r="EZ10" i="5"/>
  <c r="DK10" i="5"/>
  <c r="BU10" i="5"/>
  <c r="MK10" i="5"/>
  <c r="KW10" i="5"/>
  <c r="JH10" i="5"/>
  <c r="HS10" i="5"/>
  <c r="GD10" i="5"/>
  <c r="EO10" i="5"/>
  <c r="DA10" i="5"/>
  <c r="BJ10" i="5"/>
  <c r="F11" i="4"/>
  <c r="FX18" i="5"/>
  <c r="FT18" i="5"/>
  <c r="FW18" i="5"/>
  <c r="FV18" i="5"/>
  <c r="FU18" i="5"/>
  <c r="FX12" i="5"/>
  <c r="FT12" i="5"/>
  <c r="FW12" i="5"/>
  <c r="FV12" i="5"/>
  <c r="FU12" i="5"/>
</calcChain>
</file>

<file path=xl/sharedStrings.xml><?xml version="1.0" encoding="utf-8"?>
<sst xmlns="http://schemas.openxmlformats.org/spreadsheetml/2006/main" count="936" uniqueCount="262">
  <si>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</si>
  <si>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</si>
  <si>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</si>
  <si>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</si>
  <si>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</si>
  <si>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</si>
  <si>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</si>
  <si>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</si>
  <si>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電気事業により生じた利益は、今後見込まれる発電所建設のための中小水力発電開発改良積立金に積み立てる。
組入資本金への組み入れ　　　　　377,854,118円
中小水力発電開発改良積立金　1,042,085,316円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</si>
  <si>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</si>
  <si>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</si>
  <si>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</si>
  <si>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</si>
  <si>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</si>
  <si>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</si>
  <si>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</si>
  <si>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</si>
  <si>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</si>
  <si>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</si>
  <si>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</si>
  <si>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</si>
  <si>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</si>
  <si>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</si>
  <si>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</si>
  <si>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</si>
  <si>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</si>
  <si>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</si>
  <si>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</si>
  <si>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</si>
  <si>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</si>
  <si>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</si>
  <si>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</si>
  <si>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</si>
  <si>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</si>
  <si>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</si>
  <si>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</si>
  <si>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</si>
  <si>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</si>
  <si>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</si>
  <si>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</si>
  <si>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</si>
  <si>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</si>
  <si>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</si>
  <si>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</si>
  <si>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</si>
  <si>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</si>
  <si>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</si>
  <si>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</si>
  <si>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</si>
  <si>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</si>
  <si>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</si>
  <si>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</si>
  <si>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</si>
  <si>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</si>
  <si>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</si>
  <si>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</si>
  <si>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</si>
  <si>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</si>
  <si>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</si>
  <si>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</si>
  <si>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</si>
  <si>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</si>
  <si>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</si>
  <si>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</si>
  <si>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</si>
  <si>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</si>
  <si>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</si>
  <si>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</si>
  <si>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</si>
  <si>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</si>
  <si>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</si>
  <si>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</si>
  <si>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</si>
  <si>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</si>
  <si>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</si>
  <si>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</si>
  <si>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</si>
  <si>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</si>
  <si>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</si>
  <si>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</si>
  <si>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</si>
  <si>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</si>
  <si>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</si>
  <si>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</si>
  <si>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</si>
  <si>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</si>
  <si>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</si>
  <si>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</si>
  <si>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</si>
  <si>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</si>
  <si>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</si>
  <si>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</si>
  <si>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</si>
  <si>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</si>
  <si>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</si>
  <si>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</si>
  <si>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</si>
  <si>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</si>
  <si>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</si>
  <si>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</si>
  <si>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</si>
  <si>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</si>
  <si>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</si>
  <si>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</si>
  <si>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</si>
  <si>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</si>
  <si>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</si>
  <si>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</si>
  <si>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</si>
  <si>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</si>
  <si>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</si>
  <si>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</si>
  <si>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</si>
  <si>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</si>
  <si>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</si>
  <si>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</si>
  <si>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</si>
  <si>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050008</t>
  </si>
  <si>
    <t>46</t>
  </si>
  <si>
    <t>04</t>
  </si>
  <si>
    <t>0</t>
  </si>
  <si>
    <t>000</t>
  </si>
  <si>
    <t>秋田県</t>
  </si>
  <si>
    <t>法適用</t>
  </si>
  <si>
    <t>電気事業</t>
  </si>
  <si>
    <t>非設置</t>
  </si>
  <si>
    <t>-</t>
  </si>
  <si>
    <t>平成３２年３月３１日　鎧畑発電所ほか</t>
  </si>
  <si>
    <t>令和１６年３月３１日　萩形発電所</t>
  </si>
  <si>
    <t>無</t>
  </si>
  <si>
    <t>東北電力株式会社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</si>
  <si>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</si>
  <si>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</si>
  <si>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</si>
  <si>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</si>
  <si>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</si>
  <si>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</si>
  <si>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</si>
  <si>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</si>
  <si>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</si>
  <si>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</si>
  <si>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</si>
  <si>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</si>
  <si>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</si>
  <si>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</si>
  <si>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</si>
  <si>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</si>
  <si>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</si>
  <si>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</si>
  <si>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</si>
  <si>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</si>
  <si>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</si>
  <si>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</si>
  <si>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</si>
  <si>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</si>
  <si>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</si>
  <si>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</si>
  <si>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</si>
  <si>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</si>
  <si>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</si>
  <si>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</si>
  <si>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</si>
  <si>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</si>
  <si>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</si>
  <si>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</si>
  <si>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</si>
  <si>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</si>
  <si>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</si>
  <si>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</si>
  <si>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</si>
  <si>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</si>
  <si>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</si>
  <si>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</si>
  <si>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</si>
  <si>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</si>
  <si>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</si>
  <si>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</si>
  <si>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</si>
  <si>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</si>
  <si>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</si>
  <si>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</si>
  <si>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</si>
  <si>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</si>
  <si>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</si>
  <si>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</si>
  <si>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</si>
  <si>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</si>
  <si>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</si>
  <si>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</si>
  <si>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</si>
  <si>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</si>
  <si>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</si>
  <si>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</si>
  <si>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</si>
  <si>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</si>
  <si>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</si>
  <si>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</si>
  <si>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</si>
  <si>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</si>
  <si>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</si>
  <si>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</si>
  <si>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</si>
  <si>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</si>
  <si>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</si>
  <si>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</si>
  <si>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</si>
  <si>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</si>
  <si>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</si>
  <si>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</si>
  <si>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</si>
  <si>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</si>
  <si>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</si>
  <si>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</si>
  <si>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</si>
  <si>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</si>
  <si>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</si>
  <si>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</si>
  <si>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</si>
  <si>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</si>
  <si>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</si>
  <si>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</si>
  <si>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</si>
  <si>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</si>
  <si>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</si>
  <si>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</si>
  <si>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</si>
  <si>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</si>
  <si>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</si>
  <si>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</si>
  <si>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</si>
  <si>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</si>
  <si>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</si>
  <si>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</si>
  <si>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</si>
  <si>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</si>
  <si>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</si>
  <si>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</si>
  <si>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</si>
  <si>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</si>
  <si>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</si>
  <si>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</si>
  <si>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</si>
  <si>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</si>
  <si>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</si>
  <si>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</si>
  <si>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</si>
  <si>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</si>
  <si>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</si>
  <si>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</si>
  <si>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</si>
  <si>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</si>
  <si>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</si>
  <si>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</si>
  <si>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</si>
  <si>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</si>
  <si>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</si>
  <si>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</si>
  <si>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</si>
  <si>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</si>
  <si>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現状において、経営の健全性及び効率性は確保されている。
　平成27年度から令和元年度を計画期間とする「第3期中期経営計画」に基づき、電気の安定供給を維持していくための組織体制の構築と、電力システム改革後も持続可能な経営基盤の強化を図る。
【経営の基本方針】
　○安定供給と安定経営の推進
　○未利用エネルギーの開発・調査
　○地域への貢献
【計画期間中の具体的な取り組み】
　○電力システム改革への対応
　○中小水力発電等の計画的な開発
　○既存の発電施設の計画的な更新と売電量の増加
　○効率的な業務の推進
　○地域貢献のさらなる推進</t>
    <rPh sb="38" eb="40">
      <t>レイワ</t>
    </rPh>
    <rPh sb="40" eb="41">
      <t>モト</t>
    </rPh>
    <rPh sb="205" eb="207">
      <t>チュウショウ</t>
    </rPh>
    <rPh sb="207" eb="209">
      <t>スイリョク</t>
    </rPh>
    <rPh sb="209" eb="211">
      <t>ハツデン</t>
    </rPh>
    <rPh sb="211" eb="212">
      <t>トウ</t>
    </rPh>
    <rPh sb="213" eb="216">
      <t>ケイカクテキ</t>
    </rPh>
    <rPh sb="217" eb="219">
      <t>カイハツ</t>
    </rPh>
    <rPh sb="222" eb="224">
      <t>キゾン</t>
    </rPh>
    <rPh sb="225" eb="227">
      <t>ハツデン</t>
    </rPh>
    <rPh sb="227" eb="229">
      <t>シセツ</t>
    </rPh>
    <rPh sb="230" eb="233">
      <t>ケイカクテキ</t>
    </rPh>
    <rPh sb="234" eb="236">
      <t>コウシン</t>
    </rPh>
    <rPh sb="237" eb="240">
      <t>バイデンリョウ</t>
    </rPh>
    <rPh sb="241" eb="243">
      <t>ゾウカ</t>
    </rPh>
    <rPh sb="246" eb="249">
      <t>コウリツテキ</t>
    </rPh>
    <rPh sb="250" eb="252">
      <t>ギョウム</t>
    </rPh>
    <rPh sb="253" eb="255">
      <t>スイシン</t>
    </rPh>
    <rPh sb="258" eb="260">
      <t>チイキ</t>
    </rPh>
    <rPh sb="260" eb="262">
      <t>コウケン</t>
    </rPh>
    <rPh sb="267" eb="269">
      <t>スイシン</t>
    </rPh>
    <phoneticPr fontId="5"/>
  </si>
  <si>
    <t>○経常収支比率、営業収支比率
　早口発電所の大規模改良工事の完了に伴う費用の減少に加え、固定価格買取制度適用により電力料収入が増え、前年度値より上昇した。平均値を上回る比率であり、経営の健全性は確保されている。
○流動比率
　電力料収入の増等により現預金は増加したものの、未払消費税及び地方消費税が発生し流動負債が増加したため、前年度値より減少した。平均値を上回る比率であり、短期的な債務の支払い能力は確保されている。
○供給原価
　早口発電所の大規模改良事業の完了に伴い費用は減少したものの、年間発電電力量の減少により前年度値より増加した。平均値は下回っているが、平成27年度以降、上昇傾向にあるため、引き続き維持管理費の縮減に努める必要がある。
○ＥＢＩＴＤＡ（減価償却前営業利益）
　早口発電所の大規模改良工事の完了に伴う費用の減少に加え、固定価格買取制度適用により電力料収入が増えたことから、前年度値から増加している。平均値も上回っており、引き続き安定的な収益を見込んでいる。</t>
    <rPh sb="16" eb="18">
      <t>ハヤグチ</t>
    </rPh>
    <rPh sb="18" eb="21">
      <t>ハツデンショ</t>
    </rPh>
    <rPh sb="22" eb="25">
      <t>ダイキボ</t>
    </rPh>
    <rPh sb="25" eb="27">
      <t>カイリョウ</t>
    </rPh>
    <rPh sb="27" eb="29">
      <t>コウジ</t>
    </rPh>
    <rPh sb="30" eb="32">
      <t>カンリョウ</t>
    </rPh>
    <rPh sb="33" eb="34">
      <t>トモナ</t>
    </rPh>
    <rPh sb="35" eb="37">
      <t>ヒヨウ</t>
    </rPh>
    <rPh sb="38" eb="40">
      <t>ゲンショウ</t>
    </rPh>
    <rPh sb="41" eb="42">
      <t>クワ</t>
    </rPh>
    <rPh sb="57" eb="59">
      <t>デンリョク</t>
    </rPh>
    <rPh sb="72" eb="74">
      <t>ジョウショウ</t>
    </rPh>
    <rPh sb="81" eb="83">
      <t>ウワマワ</t>
    </rPh>
    <rPh sb="84" eb="86">
      <t>ヒリツ</t>
    </rPh>
    <rPh sb="114" eb="117">
      <t>デンリョクリョウ</t>
    </rPh>
    <rPh sb="117" eb="119">
      <t>シュウニュウ</t>
    </rPh>
    <rPh sb="120" eb="121">
      <t>ゾウ</t>
    </rPh>
    <rPh sb="121" eb="122">
      <t>トウ</t>
    </rPh>
    <rPh sb="125" eb="128">
      <t>ゲンヨキン</t>
    </rPh>
    <rPh sb="129" eb="131">
      <t>ゾウカ</t>
    </rPh>
    <rPh sb="137" eb="139">
      <t>ミバライ</t>
    </rPh>
    <rPh sb="139" eb="142">
      <t>ショウヒゼイ</t>
    </rPh>
    <rPh sb="142" eb="143">
      <t>オヨ</t>
    </rPh>
    <rPh sb="144" eb="146">
      <t>チホウ</t>
    </rPh>
    <rPh sb="146" eb="149">
      <t>ショウヒゼイ</t>
    </rPh>
    <rPh sb="150" eb="152">
      <t>ハッセイ</t>
    </rPh>
    <rPh sb="153" eb="155">
      <t>リュウドウ</t>
    </rPh>
    <rPh sb="155" eb="157">
      <t>フサイ</t>
    </rPh>
    <rPh sb="158" eb="160">
      <t>ゾウカ</t>
    </rPh>
    <rPh sb="165" eb="168">
      <t>ゼンネンド</t>
    </rPh>
    <rPh sb="168" eb="169">
      <t>チ</t>
    </rPh>
    <rPh sb="171" eb="173">
      <t>ゲンショウ</t>
    </rPh>
    <rPh sb="176" eb="179">
      <t>ヘイキンチ</t>
    </rPh>
    <rPh sb="180" eb="182">
      <t>ウワマワ</t>
    </rPh>
    <rPh sb="183" eb="185">
      <t>ヒリツ</t>
    </rPh>
    <rPh sb="219" eb="221">
      <t>ハヤグチ</t>
    </rPh>
    <rPh sb="221" eb="224">
      <t>ハツデンショ</t>
    </rPh>
    <rPh sb="225" eb="228">
      <t>ダイキボ</t>
    </rPh>
    <rPh sb="228" eb="230">
      <t>カイリョウ</t>
    </rPh>
    <rPh sb="230" eb="232">
      <t>ジギョウ</t>
    </rPh>
    <rPh sb="233" eb="235">
      <t>カンリョウ</t>
    </rPh>
    <rPh sb="236" eb="237">
      <t>トモナ</t>
    </rPh>
    <rPh sb="238" eb="240">
      <t>ヒヨウ</t>
    </rPh>
    <rPh sb="241" eb="243">
      <t>ゲンショウ</t>
    </rPh>
    <rPh sb="249" eb="251">
      <t>ネンカン</t>
    </rPh>
    <rPh sb="251" eb="253">
      <t>ハツデン</t>
    </rPh>
    <rPh sb="253" eb="256">
      <t>デンリョクリョウ</t>
    </rPh>
    <rPh sb="257" eb="259">
      <t>ゲンショウ</t>
    </rPh>
    <rPh sb="262" eb="265">
      <t>ゼンネンド</t>
    </rPh>
    <rPh sb="265" eb="266">
      <t>チ</t>
    </rPh>
    <rPh sb="268" eb="270">
      <t>ゾウカ</t>
    </rPh>
    <rPh sb="285" eb="287">
      <t>ヘイセイ</t>
    </rPh>
    <rPh sb="289" eb="291">
      <t>ネンド</t>
    </rPh>
    <rPh sb="291" eb="293">
      <t>イコウ</t>
    </rPh>
    <rPh sb="403" eb="406">
      <t>ゼンネンド</t>
    </rPh>
    <rPh sb="406" eb="407">
      <t>チ</t>
    </rPh>
    <rPh sb="409" eb="411">
      <t>ゾウカ</t>
    </rPh>
    <rPh sb="420" eb="422">
      <t>ウワマワ</t>
    </rPh>
    <rPh sb="427" eb="428">
      <t>ヒ</t>
    </rPh>
    <rPh sb="429" eb="430">
      <t>ツヅ</t>
    </rPh>
    <rPh sb="431" eb="434">
      <t>アンテイテキ</t>
    </rPh>
    <rPh sb="435" eb="437">
      <t>シュウエキ</t>
    </rPh>
    <rPh sb="438" eb="440">
      <t>ミコ</t>
    </rPh>
    <phoneticPr fontId="5"/>
  </si>
  <si>
    <t>○設備利用率
　前年度値より低下しているものの、平均値を上回っており、設備の効率的な運用が図られている。
○修繕費比率
　板戸発電所の水車発電機細密点検修繕工事など複数の発電所で大規模修繕を行ったため、前年度値から上昇しており、平均値も上回っている。引き続き計画的な維持管理や効果的な修繕方法を検討する必要がある。
○企業債残高対料金収入比率
　前年度値から減少しており、平均値も下回っている。企業債残高を減少させつつ、建設改良による投資も実施しているため、良好な経営状況にある。
○有形固定資産減価償却率
　前年度値から減少したが、平均値は上回っている。法定耐用年数に近づいている資産の割合は下がったが、引き続き計画的に施設の更新等を検討する。
○ＦＩＴ収入割合
　早口発電所の大規模改良事業完成により前年度値から増加し、平均値も上回っている。引き続き固定価格買取制度の調達期間終了後における減収リスクを考慮した経営を行う。</t>
    <rPh sb="14" eb="16">
      <t>テイカ</t>
    </rPh>
    <rPh sb="108" eb="110">
      <t>ジョウショウ</t>
    </rPh>
    <rPh sb="265" eb="267">
      <t>ゲンショウ</t>
    </rPh>
    <rPh sb="301" eb="302">
      <t>サ</t>
    </rPh>
    <rPh sb="322" eb="324">
      <t>ケントウ</t>
    </rPh>
    <rPh sb="339" eb="341">
      <t>ハヤグチ</t>
    </rPh>
    <rPh sb="341" eb="344">
      <t>ハツデンショ</t>
    </rPh>
    <rPh sb="345" eb="348">
      <t>ダイキボ</t>
    </rPh>
    <rPh sb="348" eb="350">
      <t>カイリョウ</t>
    </rPh>
    <rPh sb="350" eb="352">
      <t>ジギョウ</t>
    </rPh>
    <rPh sb="352" eb="354">
      <t>カンセイ</t>
    </rPh>
    <rPh sb="363" eb="365">
      <t>ゾウカ</t>
    </rPh>
    <rPh sb="371" eb="37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</si>
</sst>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44" xfId="2" applyFont="1" applyFill="1" applyBorder="1" applyAlignment="1" applyProtection="1">
      <alignment horizontal="left" vertical="top" wrapText="1"/>
      <protection locked="0"/>
    </xf>
    <xf numFmtId="0" fontId="11" fillId="0" borderId="45" xfId="2" applyFont="1" applyFill="1" applyBorder="1" applyAlignment="1" applyProtection="1">
      <alignment horizontal="left" vertical="top" wrapText="1"/>
      <protection locked="0"/>
    </xf>
    <xf numFmtId="0" fontId="11"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7" xfId="2" applyFont="1" applyBorder="1" applyAlignment="1" applyProtection="1">
      <alignment horizontal="left" vertical="top" wrapText="1"/>
      <protection locked="0"/>
    </xf>
    <xf numFmtId="0" fontId="11" fillId="0" borderId="36" xfId="2" applyFont="1" applyBorder="1" applyAlignment="1" applyProtection="1">
      <alignment horizontal="left" vertical="top" wrapText="1"/>
      <protection locked="0"/>
    </xf>
    <xf numFmtId="0" fontId="11" fillId="0" borderId="37" xfId="2" applyFont="1" applyBorder="1" applyAlignment="1" applyProtection="1">
      <alignment horizontal="left" vertical="top" wrapText="1"/>
      <protection locked="0"/>
    </xf>
    <xf numFmtId="0" fontId="11"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119.2</c:v>
                </c:pt>
                <c:pt idx="1">
                  <c:v>138.30000000000001</c:v>
                </c:pt>
                <c:pt idx="2">
                  <c:v>131.5</c:v>
                </c:pt>
                <c:pt idx="3">
                  <c:v>112.3</c:v>
                </c:pt>
                <c:pt idx="4">
                  <c:v>135</c:v>
                </c:pt>
              </c:numCache>
            </c:numRef>
          </c:val>
          <c:extLst xmlns:c16r2="http://schemas.microsoft.com/office/drawing/2015/06/chart">
            <c:ext xmlns:c16="http://schemas.microsoft.com/office/drawing/2014/chart" uri="{C3380CC4-5D6E-409C-BE32-E72D297353CC}">
              <c16:uniqueId val="{00000000-13B0-4A09-8148-C5599B653D55}"/>
            </c:ext>
          </c:extLst>
        </c:ser>
        <c:dLbls>
          <c:showLegendKey val="0"/>
          <c:showVal val="0"/>
          <c:showCatName val="0"/>
          <c:showSerName val="0"/>
          <c:showPercent val="0"/>
          <c:showBubbleSize val="0"/>
        </c:dLbls>
        <c:gapWidth val="180"/>
        <c:overlap val="-90"/>
        <c:axId val="139496448"/>
        <c:axId val="13950233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13B0-4A09-8148-C5599B653D5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3B0-4A09-8148-C5599B653D55}"/>
            </c:ext>
          </c:extLst>
        </c:ser>
        <c:dLbls>
          <c:showLegendKey val="0"/>
          <c:showVal val="0"/>
          <c:showCatName val="0"/>
          <c:showSerName val="0"/>
          <c:showPercent val="0"/>
          <c:showBubbleSize val="0"/>
        </c:dLbls>
        <c:marker val="1"/>
        <c:smooth val="0"/>
        <c:axId val="139496448"/>
        <c:axId val="139502336"/>
      </c:lineChart>
      <c:catAx>
        <c:axId val="139496448"/>
        <c:scaling>
          <c:orientation val="minMax"/>
        </c:scaling>
        <c:delete val="0"/>
        <c:axPos val="b"/>
        <c:numFmt formatCode="ge" sourceLinked="1"/>
        <c:majorTickMark val="none"/>
        <c:minorTickMark val="none"/>
        <c:tickLblPos val="none"/>
        <c:crossAx val="139502336"/>
        <c:crosses val="autoZero"/>
        <c:auto val="0"/>
        <c:lblAlgn val="ctr"/>
        <c:lblOffset val="100"/>
        <c:noMultiLvlLbl val="1"/>
      </c:catAx>
      <c:valAx>
        <c:axId val="13950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496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2.1</c:v>
                </c:pt>
                <c:pt idx="1">
                  <c:v>2.1</c:v>
                </c:pt>
                <c:pt idx="2">
                  <c:v>2.1</c:v>
                </c:pt>
                <c:pt idx="3">
                  <c:v>6.1</c:v>
                </c:pt>
                <c:pt idx="4">
                  <c:v>22</c:v>
                </c:pt>
              </c:numCache>
            </c:numRef>
          </c:val>
          <c:extLst xmlns:c16r2="http://schemas.microsoft.com/office/drawing/2015/06/chart">
            <c:ext xmlns:c16="http://schemas.microsoft.com/office/drawing/2014/chart" uri="{C3380CC4-5D6E-409C-BE32-E72D297353CC}">
              <c16:uniqueId val="{00000000-5DF1-454E-AB2E-CE31DD64F4AB}"/>
            </c:ext>
          </c:extLst>
        </c:ser>
        <c:dLbls>
          <c:showLegendKey val="0"/>
          <c:showVal val="0"/>
          <c:showCatName val="0"/>
          <c:showSerName val="0"/>
          <c:showPercent val="0"/>
          <c:showBubbleSize val="0"/>
        </c:dLbls>
        <c:gapWidth val="180"/>
        <c:overlap val="-90"/>
        <c:axId val="142261248"/>
        <c:axId val="1422716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5DF1-454E-AB2E-CE31DD64F4AB}"/>
            </c:ext>
          </c:extLst>
        </c:ser>
        <c:dLbls>
          <c:showLegendKey val="0"/>
          <c:showVal val="0"/>
          <c:showCatName val="0"/>
          <c:showSerName val="0"/>
          <c:showPercent val="0"/>
          <c:showBubbleSize val="0"/>
        </c:dLbls>
        <c:marker val="1"/>
        <c:smooth val="0"/>
        <c:axId val="142261248"/>
        <c:axId val="142271616"/>
      </c:lineChart>
      <c:catAx>
        <c:axId val="142261248"/>
        <c:scaling>
          <c:orientation val="minMax"/>
        </c:scaling>
        <c:delete val="0"/>
        <c:axPos val="b"/>
        <c:numFmt formatCode="ge" sourceLinked="1"/>
        <c:majorTickMark val="none"/>
        <c:minorTickMark val="none"/>
        <c:tickLblPos val="none"/>
        <c:crossAx val="142271616"/>
        <c:crosses val="autoZero"/>
        <c:auto val="0"/>
        <c:lblAlgn val="ctr"/>
        <c:lblOffset val="100"/>
        <c:noMultiLvlLbl val="1"/>
      </c:catAx>
      <c:valAx>
        <c:axId val="142271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26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46.3</c:v>
                </c:pt>
                <c:pt idx="1">
                  <c:v>45.7</c:v>
                </c:pt>
                <c:pt idx="2">
                  <c:v>43.6</c:v>
                </c:pt>
                <c:pt idx="3">
                  <c:v>45.9</c:v>
                </c:pt>
                <c:pt idx="4">
                  <c:v>43</c:v>
                </c:pt>
              </c:numCache>
            </c:numRef>
          </c:val>
          <c:extLst xmlns:c16r2="http://schemas.microsoft.com/office/drawing/2015/06/chart">
            <c:ext xmlns:c16="http://schemas.microsoft.com/office/drawing/2014/chart" uri="{C3380CC4-5D6E-409C-BE32-E72D297353CC}">
              <c16:uniqueId val="{00000000-8E19-464A-8C0F-4657DD0CCC61}"/>
            </c:ext>
          </c:extLst>
        </c:ser>
        <c:dLbls>
          <c:showLegendKey val="0"/>
          <c:showVal val="0"/>
          <c:showCatName val="0"/>
          <c:showSerName val="0"/>
          <c:showPercent val="0"/>
          <c:showBubbleSize val="0"/>
        </c:dLbls>
        <c:gapWidth val="180"/>
        <c:overlap val="-90"/>
        <c:axId val="142752000"/>
        <c:axId val="1427705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8E19-464A-8C0F-4657DD0CCC61}"/>
            </c:ext>
          </c:extLst>
        </c:ser>
        <c:dLbls>
          <c:showLegendKey val="0"/>
          <c:showVal val="0"/>
          <c:showCatName val="0"/>
          <c:showSerName val="0"/>
          <c:showPercent val="0"/>
          <c:showBubbleSize val="0"/>
        </c:dLbls>
        <c:marker val="1"/>
        <c:smooth val="0"/>
        <c:axId val="142752000"/>
        <c:axId val="142770560"/>
      </c:lineChart>
      <c:catAx>
        <c:axId val="142752000"/>
        <c:scaling>
          <c:orientation val="minMax"/>
        </c:scaling>
        <c:delete val="0"/>
        <c:axPos val="b"/>
        <c:numFmt formatCode="ge" sourceLinked="1"/>
        <c:majorTickMark val="none"/>
        <c:minorTickMark val="none"/>
        <c:tickLblPos val="none"/>
        <c:crossAx val="142770560"/>
        <c:crosses val="autoZero"/>
        <c:auto val="0"/>
        <c:lblAlgn val="ctr"/>
        <c:lblOffset val="100"/>
        <c:noMultiLvlLbl val="1"/>
      </c:catAx>
      <c:valAx>
        <c:axId val="14277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7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31.5</c:v>
                </c:pt>
                <c:pt idx="1">
                  <c:v>22.6</c:v>
                </c:pt>
                <c:pt idx="2">
                  <c:v>19.399999999999999</c:v>
                </c:pt>
                <c:pt idx="3">
                  <c:v>21.5</c:v>
                </c:pt>
                <c:pt idx="4">
                  <c:v>26.2</c:v>
                </c:pt>
              </c:numCache>
            </c:numRef>
          </c:val>
          <c:extLst xmlns:c16r2="http://schemas.microsoft.com/office/drawing/2015/06/chart">
            <c:ext xmlns:c16="http://schemas.microsoft.com/office/drawing/2014/chart" uri="{C3380CC4-5D6E-409C-BE32-E72D297353CC}">
              <c16:uniqueId val="{00000000-09B4-4FD3-B987-7CEDC062C12D}"/>
            </c:ext>
          </c:extLst>
        </c:ser>
        <c:dLbls>
          <c:showLegendKey val="0"/>
          <c:showVal val="0"/>
          <c:showCatName val="0"/>
          <c:showSerName val="0"/>
          <c:showPercent val="0"/>
          <c:showBubbleSize val="0"/>
        </c:dLbls>
        <c:gapWidth val="180"/>
        <c:overlap val="-90"/>
        <c:axId val="142800384"/>
        <c:axId val="1428023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09B4-4FD3-B987-7CEDC062C12D}"/>
            </c:ext>
          </c:extLst>
        </c:ser>
        <c:dLbls>
          <c:showLegendKey val="0"/>
          <c:showVal val="0"/>
          <c:showCatName val="0"/>
          <c:showSerName val="0"/>
          <c:showPercent val="0"/>
          <c:showBubbleSize val="0"/>
        </c:dLbls>
        <c:marker val="1"/>
        <c:smooth val="0"/>
        <c:axId val="142800384"/>
        <c:axId val="142802304"/>
      </c:lineChart>
      <c:catAx>
        <c:axId val="142800384"/>
        <c:scaling>
          <c:orientation val="minMax"/>
        </c:scaling>
        <c:delete val="0"/>
        <c:axPos val="b"/>
        <c:numFmt formatCode="ge" sourceLinked="1"/>
        <c:majorTickMark val="none"/>
        <c:minorTickMark val="none"/>
        <c:tickLblPos val="none"/>
        <c:crossAx val="142802304"/>
        <c:crosses val="autoZero"/>
        <c:auto val="0"/>
        <c:lblAlgn val="ctr"/>
        <c:lblOffset val="100"/>
        <c:noMultiLvlLbl val="1"/>
      </c:catAx>
      <c:valAx>
        <c:axId val="14280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80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63.6</c:v>
                </c:pt>
                <c:pt idx="1">
                  <c:v>51.3</c:v>
                </c:pt>
                <c:pt idx="2">
                  <c:v>40.799999999999997</c:v>
                </c:pt>
                <c:pt idx="3">
                  <c:v>31</c:v>
                </c:pt>
                <c:pt idx="4">
                  <c:v>19.5</c:v>
                </c:pt>
              </c:numCache>
            </c:numRef>
          </c:val>
          <c:extLst xmlns:c16r2="http://schemas.microsoft.com/office/drawing/2015/06/chart">
            <c:ext xmlns:c16="http://schemas.microsoft.com/office/drawing/2014/chart" uri="{C3380CC4-5D6E-409C-BE32-E72D297353CC}">
              <c16:uniqueId val="{00000000-99C7-4C04-9B02-070A82DA35F9}"/>
            </c:ext>
          </c:extLst>
        </c:ser>
        <c:dLbls>
          <c:showLegendKey val="0"/>
          <c:showVal val="0"/>
          <c:showCatName val="0"/>
          <c:showSerName val="0"/>
          <c:showPercent val="0"/>
          <c:showBubbleSize val="0"/>
        </c:dLbls>
        <c:gapWidth val="180"/>
        <c:overlap val="-90"/>
        <c:axId val="142840576"/>
        <c:axId val="1428424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99C7-4C04-9B02-070A82DA35F9}"/>
            </c:ext>
          </c:extLst>
        </c:ser>
        <c:dLbls>
          <c:showLegendKey val="0"/>
          <c:showVal val="0"/>
          <c:showCatName val="0"/>
          <c:showSerName val="0"/>
          <c:showPercent val="0"/>
          <c:showBubbleSize val="0"/>
        </c:dLbls>
        <c:marker val="1"/>
        <c:smooth val="0"/>
        <c:axId val="142840576"/>
        <c:axId val="142842496"/>
      </c:lineChart>
      <c:catAx>
        <c:axId val="142840576"/>
        <c:scaling>
          <c:orientation val="minMax"/>
        </c:scaling>
        <c:delete val="0"/>
        <c:axPos val="b"/>
        <c:numFmt formatCode="ge" sourceLinked="1"/>
        <c:majorTickMark val="none"/>
        <c:minorTickMark val="none"/>
        <c:tickLblPos val="none"/>
        <c:crossAx val="142842496"/>
        <c:crosses val="autoZero"/>
        <c:auto val="0"/>
        <c:lblAlgn val="ctr"/>
        <c:lblOffset val="100"/>
        <c:noMultiLvlLbl val="1"/>
      </c:catAx>
      <c:valAx>
        <c:axId val="142842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284057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65.400000000000006</c:v>
                </c:pt>
                <c:pt idx="1">
                  <c:v>65.900000000000006</c:v>
                </c:pt>
                <c:pt idx="2">
                  <c:v>66.599999999999994</c:v>
                </c:pt>
                <c:pt idx="3">
                  <c:v>65.099999999999994</c:v>
                </c:pt>
                <c:pt idx="4">
                  <c:v>64.7</c:v>
                </c:pt>
              </c:numCache>
            </c:numRef>
          </c:val>
          <c:extLst xmlns:c16r2="http://schemas.microsoft.com/office/drawing/2015/06/chart">
            <c:ext xmlns:c16="http://schemas.microsoft.com/office/drawing/2014/chart" uri="{C3380CC4-5D6E-409C-BE32-E72D297353CC}">
              <c16:uniqueId val="{00000000-3C0E-4A74-A4B1-2514F4D65CFD}"/>
            </c:ext>
          </c:extLst>
        </c:ser>
        <c:dLbls>
          <c:showLegendKey val="0"/>
          <c:showVal val="0"/>
          <c:showCatName val="0"/>
          <c:showSerName val="0"/>
          <c:showPercent val="0"/>
          <c:showBubbleSize val="0"/>
        </c:dLbls>
        <c:gapWidth val="180"/>
        <c:overlap val="-90"/>
        <c:axId val="142561280"/>
        <c:axId val="14256320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3C0E-4A74-A4B1-2514F4D65CFD}"/>
            </c:ext>
          </c:extLst>
        </c:ser>
        <c:dLbls>
          <c:showLegendKey val="0"/>
          <c:showVal val="0"/>
          <c:showCatName val="0"/>
          <c:showSerName val="0"/>
          <c:showPercent val="0"/>
          <c:showBubbleSize val="0"/>
        </c:dLbls>
        <c:marker val="1"/>
        <c:smooth val="0"/>
        <c:axId val="142561280"/>
        <c:axId val="142563200"/>
      </c:lineChart>
      <c:catAx>
        <c:axId val="142561280"/>
        <c:scaling>
          <c:orientation val="minMax"/>
        </c:scaling>
        <c:delete val="0"/>
        <c:axPos val="b"/>
        <c:numFmt formatCode="ge" sourceLinked="1"/>
        <c:majorTickMark val="none"/>
        <c:minorTickMark val="none"/>
        <c:tickLblPos val="none"/>
        <c:crossAx val="142563200"/>
        <c:crosses val="autoZero"/>
        <c:auto val="0"/>
        <c:lblAlgn val="ctr"/>
        <c:lblOffset val="100"/>
        <c:noMultiLvlLbl val="1"/>
      </c:catAx>
      <c:valAx>
        <c:axId val="14256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56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2.1</c:v>
                </c:pt>
                <c:pt idx="1">
                  <c:v>2.1</c:v>
                </c:pt>
                <c:pt idx="2">
                  <c:v>2.1</c:v>
                </c:pt>
                <c:pt idx="3">
                  <c:v>6.1</c:v>
                </c:pt>
                <c:pt idx="4">
                  <c:v>22</c:v>
                </c:pt>
              </c:numCache>
            </c:numRef>
          </c:val>
          <c:extLst xmlns:c16r2="http://schemas.microsoft.com/office/drawing/2015/06/chart">
            <c:ext xmlns:c16="http://schemas.microsoft.com/office/drawing/2014/chart" uri="{C3380CC4-5D6E-409C-BE32-E72D297353CC}">
              <c16:uniqueId val="{00000000-F21A-41C3-ABF1-B665D4787FA8}"/>
            </c:ext>
          </c:extLst>
        </c:ser>
        <c:dLbls>
          <c:showLegendKey val="0"/>
          <c:showVal val="0"/>
          <c:showCatName val="0"/>
          <c:showSerName val="0"/>
          <c:showPercent val="0"/>
          <c:showBubbleSize val="0"/>
        </c:dLbls>
        <c:gapWidth val="180"/>
        <c:overlap val="-90"/>
        <c:axId val="142588928"/>
        <c:axId val="14260339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F21A-41C3-ABF1-B665D4787FA8}"/>
            </c:ext>
          </c:extLst>
        </c:ser>
        <c:dLbls>
          <c:showLegendKey val="0"/>
          <c:showVal val="0"/>
          <c:showCatName val="0"/>
          <c:showSerName val="0"/>
          <c:showPercent val="0"/>
          <c:showBubbleSize val="0"/>
        </c:dLbls>
        <c:marker val="1"/>
        <c:smooth val="0"/>
        <c:axId val="142588928"/>
        <c:axId val="142603392"/>
      </c:lineChart>
      <c:catAx>
        <c:axId val="142588928"/>
        <c:scaling>
          <c:orientation val="minMax"/>
        </c:scaling>
        <c:delete val="0"/>
        <c:axPos val="b"/>
        <c:numFmt formatCode="ge" sourceLinked="1"/>
        <c:majorTickMark val="none"/>
        <c:minorTickMark val="none"/>
        <c:tickLblPos val="none"/>
        <c:crossAx val="142603392"/>
        <c:crosses val="autoZero"/>
        <c:auto val="0"/>
        <c:lblAlgn val="ctr"/>
        <c:lblOffset val="100"/>
        <c:noMultiLvlLbl val="1"/>
      </c:catAx>
      <c:valAx>
        <c:axId val="1426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58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43-41F7-B2CA-A6D5DC775D85}"/>
            </c:ext>
          </c:extLst>
        </c:ser>
        <c:dLbls>
          <c:showLegendKey val="0"/>
          <c:showVal val="0"/>
          <c:showCatName val="0"/>
          <c:showSerName val="0"/>
          <c:showPercent val="0"/>
          <c:showBubbleSize val="0"/>
        </c:dLbls>
        <c:gapWidth val="180"/>
        <c:overlap val="-90"/>
        <c:axId val="142645504"/>
        <c:axId val="1426476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43-41F7-B2CA-A6D5DC775D85}"/>
            </c:ext>
          </c:extLst>
        </c:ser>
        <c:dLbls>
          <c:showLegendKey val="0"/>
          <c:showVal val="0"/>
          <c:showCatName val="0"/>
          <c:showSerName val="0"/>
          <c:showPercent val="0"/>
          <c:showBubbleSize val="0"/>
        </c:dLbls>
        <c:marker val="1"/>
        <c:smooth val="0"/>
        <c:axId val="142645504"/>
        <c:axId val="142647680"/>
      </c:lineChart>
      <c:catAx>
        <c:axId val="142645504"/>
        <c:scaling>
          <c:orientation val="minMax"/>
        </c:scaling>
        <c:delete val="0"/>
        <c:axPos val="b"/>
        <c:numFmt formatCode="ge" sourceLinked="1"/>
        <c:majorTickMark val="none"/>
        <c:minorTickMark val="none"/>
        <c:tickLblPos val="none"/>
        <c:crossAx val="142647680"/>
        <c:crosses val="autoZero"/>
        <c:auto val="0"/>
        <c:lblAlgn val="ctr"/>
        <c:lblOffset val="100"/>
        <c:noMultiLvlLbl val="1"/>
      </c:catAx>
      <c:valAx>
        <c:axId val="14264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645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5E-4C68-BD31-A9F9983D61A5}"/>
            </c:ext>
          </c:extLst>
        </c:ser>
        <c:dLbls>
          <c:showLegendKey val="0"/>
          <c:showVal val="0"/>
          <c:showCatName val="0"/>
          <c:showSerName val="0"/>
          <c:showPercent val="0"/>
          <c:showBubbleSize val="0"/>
        </c:dLbls>
        <c:gapWidth val="180"/>
        <c:overlap val="-90"/>
        <c:axId val="246482432"/>
        <c:axId val="2464843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5E-4C68-BD31-A9F9983D61A5}"/>
            </c:ext>
          </c:extLst>
        </c:ser>
        <c:dLbls>
          <c:showLegendKey val="0"/>
          <c:showVal val="0"/>
          <c:showCatName val="0"/>
          <c:showSerName val="0"/>
          <c:showPercent val="0"/>
          <c:showBubbleSize val="0"/>
        </c:dLbls>
        <c:marker val="1"/>
        <c:smooth val="0"/>
        <c:axId val="246482432"/>
        <c:axId val="246484352"/>
      </c:lineChart>
      <c:catAx>
        <c:axId val="246482432"/>
        <c:scaling>
          <c:orientation val="minMax"/>
        </c:scaling>
        <c:delete val="0"/>
        <c:axPos val="b"/>
        <c:numFmt formatCode="ge" sourceLinked="1"/>
        <c:majorTickMark val="none"/>
        <c:minorTickMark val="none"/>
        <c:tickLblPos val="none"/>
        <c:crossAx val="246484352"/>
        <c:crosses val="autoZero"/>
        <c:auto val="0"/>
        <c:lblAlgn val="ctr"/>
        <c:lblOffset val="100"/>
        <c:noMultiLvlLbl val="1"/>
      </c:catAx>
      <c:valAx>
        <c:axId val="24648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48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77-4BD2-9B6D-499492291579}"/>
            </c:ext>
          </c:extLst>
        </c:ser>
        <c:dLbls>
          <c:showLegendKey val="0"/>
          <c:showVal val="0"/>
          <c:showCatName val="0"/>
          <c:showSerName val="0"/>
          <c:showPercent val="0"/>
          <c:showBubbleSize val="0"/>
        </c:dLbls>
        <c:gapWidth val="180"/>
        <c:overlap val="-90"/>
        <c:axId val="246518912"/>
        <c:axId val="2465208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77-4BD2-9B6D-499492291579}"/>
            </c:ext>
          </c:extLst>
        </c:ser>
        <c:dLbls>
          <c:showLegendKey val="0"/>
          <c:showVal val="0"/>
          <c:showCatName val="0"/>
          <c:showSerName val="0"/>
          <c:showPercent val="0"/>
          <c:showBubbleSize val="0"/>
        </c:dLbls>
        <c:marker val="1"/>
        <c:smooth val="0"/>
        <c:axId val="246518912"/>
        <c:axId val="246520832"/>
      </c:lineChart>
      <c:catAx>
        <c:axId val="246518912"/>
        <c:scaling>
          <c:orientation val="minMax"/>
        </c:scaling>
        <c:delete val="0"/>
        <c:axPos val="b"/>
        <c:numFmt formatCode="ge" sourceLinked="1"/>
        <c:majorTickMark val="none"/>
        <c:minorTickMark val="none"/>
        <c:tickLblPos val="none"/>
        <c:crossAx val="246520832"/>
        <c:crosses val="autoZero"/>
        <c:auto val="0"/>
        <c:lblAlgn val="ctr"/>
        <c:lblOffset val="100"/>
        <c:noMultiLvlLbl val="1"/>
      </c:catAx>
      <c:valAx>
        <c:axId val="24652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51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A-44CC-A8DA-5BCBFF13A5EE}"/>
            </c:ext>
          </c:extLst>
        </c:ser>
        <c:dLbls>
          <c:showLegendKey val="0"/>
          <c:showVal val="0"/>
          <c:showCatName val="0"/>
          <c:showSerName val="0"/>
          <c:showPercent val="0"/>
          <c:showBubbleSize val="0"/>
        </c:dLbls>
        <c:gapWidth val="180"/>
        <c:overlap val="-90"/>
        <c:axId val="246571776"/>
        <c:axId val="24657369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A-44CC-A8DA-5BCBFF13A5EE}"/>
            </c:ext>
          </c:extLst>
        </c:ser>
        <c:dLbls>
          <c:showLegendKey val="0"/>
          <c:showVal val="0"/>
          <c:showCatName val="0"/>
          <c:showSerName val="0"/>
          <c:showPercent val="0"/>
          <c:showBubbleSize val="0"/>
        </c:dLbls>
        <c:marker val="1"/>
        <c:smooth val="0"/>
        <c:axId val="246571776"/>
        <c:axId val="246573696"/>
      </c:lineChart>
      <c:catAx>
        <c:axId val="246571776"/>
        <c:scaling>
          <c:orientation val="minMax"/>
        </c:scaling>
        <c:delete val="0"/>
        <c:axPos val="b"/>
        <c:numFmt formatCode="ge" sourceLinked="1"/>
        <c:majorTickMark val="none"/>
        <c:minorTickMark val="none"/>
        <c:tickLblPos val="none"/>
        <c:crossAx val="246573696"/>
        <c:crosses val="autoZero"/>
        <c:auto val="0"/>
        <c:lblAlgn val="ctr"/>
        <c:lblOffset val="100"/>
        <c:noMultiLvlLbl val="1"/>
      </c:catAx>
      <c:valAx>
        <c:axId val="246573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57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122.8</c:v>
                </c:pt>
                <c:pt idx="1">
                  <c:v>142.6</c:v>
                </c:pt>
                <c:pt idx="2">
                  <c:v>133.9</c:v>
                </c:pt>
                <c:pt idx="3">
                  <c:v>114.7</c:v>
                </c:pt>
                <c:pt idx="4">
                  <c:v>136.80000000000001</c:v>
                </c:pt>
              </c:numCache>
            </c:numRef>
          </c:val>
          <c:extLst xmlns:c16r2="http://schemas.microsoft.com/office/drawing/2015/06/chart">
            <c:ext xmlns:c16="http://schemas.microsoft.com/office/drawing/2014/chart" uri="{C3380CC4-5D6E-409C-BE32-E72D297353CC}">
              <c16:uniqueId val="{00000000-395F-4BA8-B5EE-D63ADE190887}"/>
            </c:ext>
          </c:extLst>
        </c:ser>
        <c:dLbls>
          <c:showLegendKey val="0"/>
          <c:showVal val="0"/>
          <c:showCatName val="0"/>
          <c:showSerName val="0"/>
          <c:showPercent val="0"/>
          <c:showBubbleSize val="0"/>
        </c:dLbls>
        <c:gapWidth val="180"/>
        <c:overlap val="-90"/>
        <c:axId val="141951744"/>
        <c:axId val="14195289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395F-4BA8-B5EE-D63ADE19088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95F-4BA8-B5EE-D63ADE190887}"/>
            </c:ext>
          </c:extLst>
        </c:ser>
        <c:dLbls>
          <c:showLegendKey val="0"/>
          <c:showVal val="0"/>
          <c:showCatName val="0"/>
          <c:showSerName val="0"/>
          <c:showPercent val="0"/>
          <c:showBubbleSize val="0"/>
        </c:dLbls>
        <c:marker val="1"/>
        <c:smooth val="0"/>
        <c:axId val="141951744"/>
        <c:axId val="141952896"/>
      </c:lineChart>
      <c:catAx>
        <c:axId val="141951744"/>
        <c:scaling>
          <c:orientation val="minMax"/>
        </c:scaling>
        <c:delete val="0"/>
        <c:axPos val="b"/>
        <c:numFmt formatCode="ge" sourceLinked="1"/>
        <c:majorTickMark val="none"/>
        <c:minorTickMark val="none"/>
        <c:tickLblPos val="none"/>
        <c:crossAx val="141952896"/>
        <c:crosses val="autoZero"/>
        <c:auto val="0"/>
        <c:lblAlgn val="ctr"/>
        <c:lblOffset val="100"/>
        <c:noMultiLvlLbl val="1"/>
      </c:catAx>
      <c:valAx>
        <c:axId val="14195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95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68-474E-9367-11D0EC3E7A45}"/>
            </c:ext>
          </c:extLst>
        </c:ser>
        <c:dLbls>
          <c:showLegendKey val="0"/>
          <c:showVal val="0"/>
          <c:showCatName val="0"/>
          <c:showSerName val="0"/>
          <c:showPercent val="0"/>
          <c:showBubbleSize val="0"/>
        </c:dLbls>
        <c:gapWidth val="180"/>
        <c:overlap val="-90"/>
        <c:axId val="246624256"/>
        <c:axId val="2466261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68-474E-9367-11D0EC3E7A45}"/>
            </c:ext>
          </c:extLst>
        </c:ser>
        <c:dLbls>
          <c:showLegendKey val="0"/>
          <c:showVal val="0"/>
          <c:showCatName val="0"/>
          <c:showSerName val="0"/>
          <c:showPercent val="0"/>
          <c:showBubbleSize val="0"/>
        </c:dLbls>
        <c:marker val="1"/>
        <c:smooth val="0"/>
        <c:axId val="246624256"/>
        <c:axId val="246626176"/>
      </c:lineChart>
      <c:catAx>
        <c:axId val="246624256"/>
        <c:scaling>
          <c:orientation val="minMax"/>
        </c:scaling>
        <c:delete val="0"/>
        <c:axPos val="b"/>
        <c:numFmt formatCode="ge" sourceLinked="1"/>
        <c:majorTickMark val="none"/>
        <c:minorTickMark val="none"/>
        <c:tickLblPos val="none"/>
        <c:crossAx val="246626176"/>
        <c:crosses val="autoZero"/>
        <c:auto val="0"/>
        <c:lblAlgn val="ctr"/>
        <c:lblOffset val="100"/>
        <c:noMultiLvlLbl val="1"/>
      </c:catAx>
      <c:valAx>
        <c:axId val="24662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624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AB-4AF6-A287-FF0DD0BC5E45}"/>
            </c:ext>
          </c:extLst>
        </c:ser>
        <c:dLbls>
          <c:showLegendKey val="0"/>
          <c:showVal val="0"/>
          <c:showCatName val="0"/>
          <c:showSerName val="0"/>
          <c:showPercent val="0"/>
          <c:showBubbleSize val="0"/>
        </c:dLbls>
        <c:gapWidth val="180"/>
        <c:overlap val="-90"/>
        <c:axId val="246644096"/>
        <c:axId val="24666675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AB-4AF6-A287-FF0DD0BC5E45}"/>
            </c:ext>
          </c:extLst>
        </c:ser>
        <c:dLbls>
          <c:showLegendKey val="0"/>
          <c:showVal val="0"/>
          <c:showCatName val="0"/>
          <c:showSerName val="0"/>
          <c:showPercent val="0"/>
          <c:showBubbleSize val="0"/>
        </c:dLbls>
        <c:marker val="1"/>
        <c:smooth val="0"/>
        <c:axId val="246644096"/>
        <c:axId val="246666752"/>
      </c:lineChart>
      <c:catAx>
        <c:axId val="246644096"/>
        <c:scaling>
          <c:orientation val="minMax"/>
        </c:scaling>
        <c:delete val="0"/>
        <c:axPos val="b"/>
        <c:numFmt formatCode="ge" sourceLinked="1"/>
        <c:majorTickMark val="none"/>
        <c:minorTickMark val="none"/>
        <c:tickLblPos val="none"/>
        <c:crossAx val="246666752"/>
        <c:crosses val="autoZero"/>
        <c:auto val="0"/>
        <c:lblAlgn val="ctr"/>
        <c:lblOffset val="100"/>
        <c:noMultiLvlLbl val="1"/>
      </c:catAx>
      <c:valAx>
        <c:axId val="24666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644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D1-470F-B4D5-8712E47FE154}"/>
            </c:ext>
          </c:extLst>
        </c:ser>
        <c:dLbls>
          <c:showLegendKey val="0"/>
          <c:showVal val="0"/>
          <c:showCatName val="0"/>
          <c:showSerName val="0"/>
          <c:showPercent val="0"/>
          <c:showBubbleSize val="0"/>
        </c:dLbls>
        <c:gapWidth val="180"/>
        <c:overlap val="-90"/>
        <c:axId val="246742400"/>
        <c:axId val="14293888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D1-470F-B4D5-8712E47FE154}"/>
            </c:ext>
          </c:extLst>
        </c:ser>
        <c:dLbls>
          <c:showLegendKey val="0"/>
          <c:showVal val="0"/>
          <c:showCatName val="0"/>
          <c:showSerName val="0"/>
          <c:showPercent val="0"/>
          <c:showBubbleSize val="0"/>
        </c:dLbls>
        <c:marker val="1"/>
        <c:smooth val="0"/>
        <c:axId val="246742400"/>
        <c:axId val="142938880"/>
      </c:lineChart>
      <c:catAx>
        <c:axId val="246742400"/>
        <c:scaling>
          <c:orientation val="minMax"/>
        </c:scaling>
        <c:delete val="0"/>
        <c:axPos val="b"/>
        <c:numFmt formatCode="ge" sourceLinked="1"/>
        <c:majorTickMark val="none"/>
        <c:minorTickMark val="none"/>
        <c:tickLblPos val="none"/>
        <c:crossAx val="142938880"/>
        <c:crosses val="autoZero"/>
        <c:auto val="0"/>
        <c:lblAlgn val="ctr"/>
        <c:lblOffset val="100"/>
        <c:noMultiLvlLbl val="1"/>
      </c:catAx>
      <c:valAx>
        <c:axId val="14293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742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9-46FF-8E1C-0D10F23B6475}"/>
            </c:ext>
          </c:extLst>
        </c:ser>
        <c:dLbls>
          <c:showLegendKey val="0"/>
          <c:showVal val="0"/>
          <c:showCatName val="0"/>
          <c:showSerName val="0"/>
          <c:showPercent val="0"/>
          <c:showBubbleSize val="0"/>
        </c:dLbls>
        <c:gapWidth val="180"/>
        <c:overlap val="-90"/>
        <c:axId val="246707712"/>
        <c:axId val="24670963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9-46FF-8E1C-0D10F23B6475}"/>
            </c:ext>
          </c:extLst>
        </c:ser>
        <c:dLbls>
          <c:showLegendKey val="0"/>
          <c:showVal val="0"/>
          <c:showCatName val="0"/>
          <c:showSerName val="0"/>
          <c:showPercent val="0"/>
          <c:showBubbleSize val="0"/>
        </c:dLbls>
        <c:marker val="1"/>
        <c:smooth val="0"/>
        <c:axId val="246707712"/>
        <c:axId val="246709632"/>
      </c:lineChart>
      <c:catAx>
        <c:axId val="246707712"/>
        <c:scaling>
          <c:orientation val="minMax"/>
        </c:scaling>
        <c:delete val="0"/>
        <c:axPos val="b"/>
        <c:numFmt formatCode="ge" sourceLinked="1"/>
        <c:majorTickMark val="none"/>
        <c:minorTickMark val="none"/>
        <c:tickLblPos val="none"/>
        <c:crossAx val="246709632"/>
        <c:crosses val="autoZero"/>
        <c:auto val="0"/>
        <c:lblAlgn val="ctr"/>
        <c:lblOffset val="100"/>
        <c:noMultiLvlLbl val="1"/>
      </c:catAx>
      <c:valAx>
        <c:axId val="24670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707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1C-4B5B-8AF7-B60739FD531F}"/>
            </c:ext>
          </c:extLst>
        </c:ser>
        <c:dLbls>
          <c:showLegendKey val="0"/>
          <c:showVal val="0"/>
          <c:showCatName val="0"/>
          <c:showSerName val="0"/>
          <c:showPercent val="0"/>
          <c:showBubbleSize val="0"/>
        </c:dLbls>
        <c:gapWidth val="180"/>
        <c:overlap val="-90"/>
        <c:axId val="143008512"/>
        <c:axId val="14301043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1C-4B5B-8AF7-B60739FD531F}"/>
            </c:ext>
          </c:extLst>
        </c:ser>
        <c:dLbls>
          <c:showLegendKey val="0"/>
          <c:showVal val="0"/>
          <c:showCatName val="0"/>
          <c:showSerName val="0"/>
          <c:showPercent val="0"/>
          <c:showBubbleSize val="0"/>
        </c:dLbls>
        <c:marker val="1"/>
        <c:smooth val="0"/>
        <c:axId val="143008512"/>
        <c:axId val="143010432"/>
      </c:lineChart>
      <c:catAx>
        <c:axId val="143008512"/>
        <c:scaling>
          <c:orientation val="minMax"/>
        </c:scaling>
        <c:delete val="0"/>
        <c:axPos val="b"/>
        <c:numFmt formatCode="ge" sourceLinked="1"/>
        <c:majorTickMark val="none"/>
        <c:minorTickMark val="none"/>
        <c:tickLblPos val="none"/>
        <c:crossAx val="143010432"/>
        <c:crosses val="autoZero"/>
        <c:auto val="0"/>
        <c:lblAlgn val="ctr"/>
        <c:lblOffset val="100"/>
        <c:noMultiLvlLbl val="1"/>
      </c:catAx>
      <c:valAx>
        <c:axId val="14301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0085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6A-4B67-937A-7A02815D1126}"/>
            </c:ext>
          </c:extLst>
        </c:ser>
        <c:dLbls>
          <c:showLegendKey val="0"/>
          <c:showVal val="0"/>
          <c:showCatName val="0"/>
          <c:showSerName val="0"/>
          <c:showPercent val="0"/>
          <c:showBubbleSize val="0"/>
        </c:dLbls>
        <c:gapWidth val="180"/>
        <c:overlap val="-90"/>
        <c:axId val="143052800"/>
        <c:axId val="1430547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6A-4B67-937A-7A02815D1126}"/>
            </c:ext>
          </c:extLst>
        </c:ser>
        <c:dLbls>
          <c:showLegendKey val="0"/>
          <c:showVal val="0"/>
          <c:showCatName val="0"/>
          <c:showSerName val="0"/>
          <c:showPercent val="0"/>
          <c:showBubbleSize val="0"/>
        </c:dLbls>
        <c:marker val="1"/>
        <c:smooth val="0"/>
        <c:axId val="143052800"/>
        <c:axId val="143054720"/>
      </c:lineChart>
      <c:catAx>
        <c:axId val="143052800"/>
        <c:scaling>
          <c:orientation val="minMax"/>
        </c:scaling>
        <c:delete val="0"/>
        <c:axPos val="b"/>
        <c:numFmt formatCode="ge" sourceLinked="1"/>
        <c:majorTickMark val="none"/>
        <c:minorTickMark val="none"/>
        <c:tickLblPos val="none"/>
        <c:crossAx val="143054720"/>
        <c:crosses val="autoZero"/>
        <c:auto val="0"/>
        <c:lblAlgn val="ctr"/>
        <c:lblOffset val="100"/>
        <c:noMultiLvlLbl val="1"/>
      </c:catAx>
      <c:valAx>
        <c:axId val="143054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05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ED-4FA3-890D-49F9EE687D76}"/>
            </c:ext>
          </c:extLst>
        </c:ser>
        <c:dLbls>
          <c:showLegendKey val="0"/>
          <c:showVal val="0"/>
          <c:showCatName val="0"/>
          <c:showSerName val="0"/>
          <c:showPercent val="0"/>
          <c:showBubbleSize val="0"/>
        </c:dLbls>
        <c:gapWidth val="180"/>
        <c:overlap val="-90"/>
        <c:axId val="143096832"/>
        <c:axId val="1431031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ED-4FA3-890D-49F9EE687D76}"/>
            </c:ext>
          </c:extLst>
        </c:ser>
        <c:dLbls>
          <c:showLegendKey val="0"/>
          <c:showVal val="0"/>
          <c:showCatName val="0"/>
          <c:showSerName val="0"/>
          <c:showPercent val="0"/>
          <c:showBubbleSize val="0"/>
        </c:dLbls>
        <c:marker val="1"/>
        <c:smooth val="0"/>
        <c:axId val="143096832"/>
        <c:axId val="143103104"/>
      </c:lineChart>
      <c:catAx>
        <c:axId val="143096832"/>
        <c:scaling>
          <c:orientation val="minMax"/>
        </c:scaling>
        <c:delete val="0"/>
        <c:axPos val="b"/>
        <c:numFmt formatCode="ge" sourceLinked="1"/>
        <c:majorTickMark val="none"/>
        <c:minorTickMark val="none"/>
        <c:tickLblPos val="none"/>
        <c:crossAx val="143103104"/>
        <c:crosses val="autoZero"/>
        <c:auto val="0"/>
        <c:lblAlgn val="ctr"/>
        <c:lblOffset val="100"/>
        <c:noMultiLvlLbl val="1"/>
      </c:catAx>
      <c:valAx>
        <c:axId val="14310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309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B3-4925-AE9D-58FD7ED29A9D}"/>
            </c:ext>
          </c:extLst>
        </c:ser>
        <c:dLbls>
          <c:showLegendKey val="0"/>
          <c:showVal val="0"/>
          <c:showCatName val="0"/>
          <c:showSerName val="0"/>
          <c:showPercent val="0"/>
          <c:showBubbleSize val="0"/>
        </c:dLbls>
        <c:gapWidth val="180"/>
        <c:overlap val="-90"/>
        <c:axId val="247146752"/>
        <c:axId val="2471489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B3-4925-AE9D-58FD7ED29A9D}"/>
            </c:ext>
          </c:extLst>
        </c:ser>
        <c:dLbls>
          <c:showLegendKey val="0"/>
          <c:showVal val="0"/>
          <c:showCatName val="0"/>
          <c:showSerName val="0"/>
          <c:showPercent val="0"/>
          <c:showBubbleSize val="0"/>
        </c:dLbls>
        <c:marker val="1"/>
        <c:smooth val="0"/>
        <c:axId val="247146752"/>
        <c:axId val="247148928"/>
      </c:lineChart>
      <c:catAx>
        <c:axId val="247146752"/>
        <c:scaling>
          <c:orientation val="minMax"/>
        </c:scaling>
        <c:delete val="0"/>
        <c:axPos val="b"/>
        <c:numFmt formatCode="ge" sourceLinked="1"/>
        <c:majorTickMark val="none"/>
        <c:minorTickMark val="none"/>
        <c:tickLblPos val="none"/>
        <c:crossAx val="247148928"/>
        <c:crosses val="autoZero"/>
        <c:auto val="0"/>
        <c:lblAlgn val="ctr"/>
        <c:lblOffset val="100"/>
        <c:noMultiLvlLbl val="1"/>
      </c:catAx>
      <c:valAx>
        <c:axId val="247148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14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83-4893-B8CD-A6EEDE70A11B}"/>
            </c:ext>
          </c:extLst>
        </c:ser>
        <c:dLbls>
          <c:showLegendKey val="0"/>
          <c:showVal val="0"/>
          <c:showCatName val="0"/>
          <c:showSerName val="0"/>
          <c:showPercent val="0"/>
          <c:showBubbleSize val="0"/>
        </c:dLbls>
        <c:gapWidth val="180"/>
        <c:overlap val="-90"/>
        <c:axId val="247178368"/>
        <c:axId val="2471802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83-4893-B8CD-A6EEDE70A11B}"/>
            </c:ext>
          </c:extLst>
        </c:ser>
        <c:dLbls>
          <c:showLegendKey val="0"/>
          <c:showVal val="0"/>
          <c:showCatName val="0"/>
          <c:showSerName val="0"/>
          <c:showPercent val="0"/>
          <c:showBubbleSize val="0"/>
        </c:dLbls>
        <c:marker val="1"/>
        <c:smooth val="0"/>
        <c:axId val="247178368"/>
        <c:axId val="247180288"/>
      </c:lineChart>
      <c:catAx>
        <c:axId val="247178368"/>
        <c:scaling>
          <c:orientation val="minMax"/>
        </c:scaling>
        <c:delete val="0"/>
        <c:axPos val="b"/>
        <c:numFmt formatCode="ge" sourceLinked="1"/>
        <c:majorTickMark val="none"/>
        <c:minorTickMark val="none"/>
        <c:tickLblPos val="none"/>
        <c:crossAx val="247180288"/>
        <c:crosses val="autoZero"/>
        <c:auto val="0"/>
        <c:lblAlgn val="ctr"/>
        <c:lblOffset val="100"/>
        <c:noMultiLvlLbl val="1"/>
      </c:catAx>
      <c:valAx>
        <c:axId val="24718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17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13-4EE0-86D9-2A4B7ABD0192}"/>
            </c:ext>
          </c:extLst>
        </c:ser>
        <c:dLbls>
          <c:showLegendKey val="0"/>
          <c:showVal val="0"/>
          <c:showCatName val="0"/>
          <c:showSerName val="0"/>
          <c:showPercent val="0"/>
          <c:showBubbleSize val="0"/>
        </c:dLbls>
        <c:gapWidth val="180"/>
        <c:overlap val="-90"/>
        <c:axId val="247112064"/>
        <c:axId val="24711398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13-4EE0-86D9-2A4B7ABD0192}"/>
            </c:ext>
          </c:extLst>
        </c:ser>
        <c:dLbls>
          <c:showLegendKey val="0"/>
          <c:showVal val="0"/>
          <c:showCatName val="0"/>
          <c:showSerName val="0"/>
          <c:showPercent val="0"/>
          <c:showBubbleSize val="0"/>
        </c:dLbls>
        <c:marker val="1"/>
        <c:smooth val="0"/>
        <c:axId val="247112064"/>
        <c:axId val="247113984"/>
      </c:lineChart>
      <c:catAx>
        <c:axId val="247112064"/>
        <c:scaling>
          <c:orientation val="minMax"/>
        </c:scaling>
        <c:delete val="0"/>
        <c:axPos val="b"/>
        <c:numFmt formatCode="ge" sourceLinked="1"/>
        <c:majorTickMark val="none"/>
        <c:minorTickMark val="none"/>
        <c:tickLblPos val="none"/>
        <c:crossAx val="247113984"/>
        <c:crosses val="autoZero"/>
        <c:auto val="0"/>
        <c:lblAlgn val="ctr"/>
        <c:lblOffset val="100"/>
        <c:noMultiLvlLbl val="1"/>
      </c:catAx>
      <c:valAx>
        <c:axId val="247113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112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1103.7</c:v>
                </c:pt>
                <c:pt idx="1">
                  <c:v>1660.2</c:v>
                </c:pt>
                <c:pt idx="2">
                  <c:v>2265</c:v>
                </c:pt>
                <c:pt idx="3">
                  <c:v>2409.9</c:v>
                </c:pt>
                <c:pt idx="4">
                  <c:v>1992.3</c:v>
                </c:pt>
              </c:numCache>
            </c:numRef>
          </c:val>
          <c:extLst xmlns:c16r2="http://schemas.microsoft.com/office/drawing/2015/06/chart">
            <c:ext xmlns:c16="http://schemas.microsoft.com/office/drawing/2014/chart" uri="{C3380CC4-5D6E-409C-BE32-E72D297353CC}">
              <c16:uniqueId val="{00000000-0817-469C-BD44-A1EC9D272A27}"/>
            </c:ext>
          </c:extLst>
        </c:ser>
        <c:dLbls>
          <c:showLegendKey val="0"/>
          <c:showVal val="0"/>
          <c:showCatName val="0"/>
          <c:showSerName val="0"/>
          <c:showPercent val="0"/>
          <c:showBubbleSize val="0"/>
        </c:dLbls>
        <c:gapWidth val="180"/>
        <c:overlap val="-90"/>
        <c:axId val="141997568"/>
        <c:axId val="14199910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0817-469C-BD44-A1EC9D272A2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817-469C-BD44-A1EC9D272A27}"/>
            </c:ext>
          </c:extLst>
        </c:ser>
        <c:dLbls>
          <c:showLegendKey val="0"/>
          <c:showVal val="0"/>
          <c:showCatName val="0"/>
          <c:showSerName val="0"/>
          <c:showPercent val="0"/>
          <c:showBubbleSize val="0"/>
        </c:dLbls>
        <c:marker val="1"/>
        <c:smooth val="0"/>
        <c:axId val="141997568"/>
        <c:axId val="141999104"/>
      </c:lineChart>
      <c:catAx>
        <c:axId val="141997568"/>
        <c:scaling>
          <c:orientation val="minMax"/>
        </c:scaling>
        <c:delete val="0"/>
        <c:axPos val="b"/>
        <c:numFmt formatCode="ge" sourceLinked="1"/>
        <c:majorTickMark val="none"/>
        <c:minorTickMark val="none"/>
        <c:tickLblPos val="none"/>
        <c:crossAx val="141999104"/>
        <c:crosses val="autoZero"/>
        <c:auto val="0"/>
        <c:lblAlgn val="ctr"/>
        <c:lblOffset val="100"/>
        <c:noMultiLvlLbl val="1"/>
      </c:catAx>
      <c:valAx>
        <c:axId val="14199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199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D4-4EF3-8BAE-89798E896209}"/>
            </c:ext>
          </c:extLst>
        </c:ser>
        <c:dLbls>
          <c:showLegendKey val="0"/>
          <c:showVal val="0"/>
          <c:showCatName val="0"/>
          <c:showSerName val="0"/>
          <c:showPercent val="0"/>
          <c:showBubbleSize val="0"/>
        </c:dLbls>
        <c:gapWidth val="180"/>
        <c:overlap val="-90"/>
        <c:axId val="247209344"/>
        <c:axId val="2472156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D4-4EF3-8BAE-89798E896209}"/>
            </c:ext>
          </c:extLst>
        </c:ser>
        <c:dLbls>
          <c:showLegendKey val="0"/>
          <c:showVal val="0"/>
          <c:showCatName val="0"/>
          <c:showSerName val="0"/>
          <c:showPercent val="0"/>
          <c:showBubbleSize val="0"/>
        </c:dLbls>
        <c:marker val="1"/>
        <c:smooth val="0"/>
        <c:axId val="247209344"/>
        <c:axId val="247215616"/>
      </c:lineChart>
      <c:catAx>
        <c:axId val="247209344"/>
        <c:scaling>
          <c:orientation val="minMax"/>
        </c:scaling>
        <c:delete val="0"/>
        <c:axPos val="b"/>
        <c:numFmt formatCode="ge" sourceLinked="1"/>
        <c:majorTickMark val="none"/>
        <c:minorTickMark val="none"/>
        <c:tickLblPos val="none"/>
        <c:crossAx val="247215616"/>
        <c:crosses val="autoZero"/>
        <c:auto val="0"/>
        <c:lblAlgn val="ctr"/>
        <c:lblOffset val="100"/>
        <c:noMultiLvlLbl val="1"/>
      </c:catAx>
      <c:valAx>
        <c:axId val="24721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7209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6341.5</c:v>
                </c:pt>
                <c:pt idx="1">
                  <c:v>5580.6</c:v>
                </c:pt>
                <c:pt idx="2">
                  <c:v>6265.3</c:v>
                </c:pt>
                <c:pt idx="3">
                  <c:v>6929</c:v>
                </c:pt>
                <c:pt idx="4">
                  <c:v>7213.5</c:v>
                </c:pt>
              </c:numCache>
            </c:numRef>
          </c:val>
          <c:extLst xmlns:c16r2="http://schemas.microsoft.com/office/drawing/2015/06/chart">
            <c:ext xmlns:c16="http://schemas.microsoft.com/office/drawing/2014/chart" uri="{C3380CC4-5D6E-409C-BE32-E72D297353CC}">
              <c16:uniqueId val="{00000000-63A4-4010-8AD0-133640775D00}"/>
            </c:ext>
          </c:extLst>
        </c:ser>
        <c:dLbls>
          <c:showLegendKey val="0"/>
          <c:showVal val="0"/>
          <c:showCatName val="0"/>
          <c:showSerName val="0"/>
          <c:showPercent val="0"/>
          <c:showBubbleSize val="0"/>
        </c:dLbls>
        <c:gapWidth val="180"/>
        <c:overlap val="-90"/>
        <c:axId val="142311808"/>
        <c:axId val="14231372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63A4-4010-8AD0-133640775D00}"/>
            </c:ext>
          </c:extLst>
        </c:ser>
        <c:dLbls>
          <c:showLegendKey val="0"/>
          <c:showVal val="0"/>
          <c:showCatName val="0"/>
          <c:showSerName val="0"/>
          <c:showPercent val="0"/>
          <c:showBubbleSize val="0"/>
        </c:dLbls>
        <c:marker val="1"/>
        <c:smooth val="0"/>
        <c:axId val="142311808"/>
        <c:axId val="142313728"/>
      </c:lineChart>
      <c:catAx>
        <c:axId val="142311808"/>
        <c:scaling>
          <c:orientation val="minMax"/>
        </c:scaling>
        <c:delete val="0"/>
        <c:axPos val="b"/>
        <c:numFmt formatCode="ge" sourceLinked="1"/>
        <c:majorTickMark val="none"/>
        <c:minorTickMark val="none"/>
        <c:tickLblPos val="none"/>
        <c:crossAx val="142313728"/>
        <c:crosses val="autoZero"/>
        <c:auto val="0"/>
        <c:lblAlgn val="ctr"/>
        <c:lblOffset val="100"/>
        <c:noMultiLvlLbl val="1"/>
      </c:catAx>
      <c:valAx>
        <c:axId val="142313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311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1526892</c:v>
                </c:pt>
                <c:pt idx="1">
                  <c:v>1685263</c:v>
                </c:pt>
                <c:pt idx="2">
                  <c:v>1548602</c:v>
                </c:pt>
                <c:pt idx="3">
                  <c:v>1084344</c:v>
                </c:pt>
                <c:pt idx="4">
                  <c:v>1811810</c:v>
                </c:pt>
              </c:numCache>
            </c:numRef>
          </c:val>
          <c:extLst xmlns:c16r2="http://schemas.microsoft.com/office/drawing/2015/06/chart">
            <c:ext xmlns:c16="http://schemas.microsoft.com/office/drawing/2014/chart" uri="{C3380CC4-5D6E-409C-BE32-E72D297353CC}">
              <c16:uniqueId val="{00000000-7CDC-4489-85ED-8EF4ABA4BFA0}"/>
            </c:ext>
          </c:extLst>
        </c:ser>
        <c:dLbls>
          <c:showLegendKey val="0"/>
          <c:showVal val="0"/>
          <c:showCatName val="0"/>
          <c:showSerName val="0"/>
          <c:showPercent val="0"/>
          <c:showBubbleSize val="0"/>
        </c:dLbls>
        <c:gapWidth val="180"/>
        <c:overlap val="-90"/>
        <c:axId val="142349440"/>
        <c:axId val="1423513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7CDC-4489-85ED-8EF4ABA4BFA0}"/>
            </c:ext>
          </c:extLst>
        </c:ser>
        <c:dLbls>
          <c:showLegendKey val="0"/>
          <c:showVal val="0"/>
          <c:showCatName val="0"/>
          <c:showSerName val="0"/>
          <c:showPercent val="0"/>
          <c:showBubbleSize val="0"/>
        </c:dLbls>
        <c:marker val="1"/>
        <c:smooth val="0"/>
        <c:axId val="142349440"/>
        <c:axId val="142351360"/>
      </c:lineChart>
      <c:catAx>
        <c:axId val="142349440"/>
        <c:scaling>
          <c:orientation val="minMax"/>
        </c:scaling>
        <c:delete val="0"/>
        <c:axPos val="b"/>
        <c:numFmt formatCode="ge" sourceLinked="1"/>
        <c:majorTickMark val="none"/>
        <c:minorTickMark val="none"/>
        <c:tickLblPos val="none"/>
        <c:crossAx val="142351360"/>
        <c:crosses val="autoZero"/>
        <c:auto val="0"/>
        <c:lblAlgn val="ctr"/>
        <c:lblOffset val="100"/>
        <c:noMultiLvlLbl val="1"/>
      </c:catAx>
      <c:valAx>
        <c:axId val="1423513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349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46.3</c:v>
                </c:pt>
                <c:pt idx="1">
                  <c:v>45.7</c:v>
                </c:pt>
                <c:pt idx="2">
                  <c:v>43.6</c:v>
                </c:pt>
                <c:pt idx="3">
                  <c:v>45.9</c:v>
                </c:pt>
                <c:pt idx="4">
                  <c:v>43</c:v>
                </c:pt>
              </c:numCache>
            </c:numRef>
          </c:val>
          <c:extLst xmlns:c16r2="http://schemas.microsoft.com/office/drawing/2015/06/chart">
            <c:ext xmlns:c16="http://schemas.microsoft.com/office/drawing/2014/chart" uri="{C3380CC4-5D6E-409C-BE32-E72D297353CC}">
              <c16:uniqueId val="{00000000-A5E4-4E14-BBDE-5FAFA4E1449C}"/>
            </c:ext>
          </c:extLst>
        </c:ser>
        <c:dLbls>
          <c:showLegendKey val="0"/>
          <c:showVal val="0"/>
          <c:showCatName val="0"/>
          <c:showSerName val="0"/>
          <c:showPercent val="0"/>
          <c:showBubbleSize val="0"/>
        </c:dLbls>
        <c:gapWidth val="180"/>
        <c:overlap val="-90"/>
        <c:axId val="142029568"/>
        <c:axId val="1420314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A5E4-4E14-BBDE-5FAFA4E1449C}"/>
            </c:ext>
          </c:extLst>
        </c:ser>
        <c:dLbls>
          <c:showLegendKey val="0"/>
          <c:showVal val="0"/>
          <c:showCatName val="0"/>
          <c:showSerName val="0"/>
          <c:showPercent val="0"/>
          <c:showBubbleSize val="0"/>
        </c:dLbls>
        <c:marker val="1"/>
        <c:smooth val="0"/>
        <c:axId val="142029568"/>
        <c:axId val="142031488"/>
      </c:lineChart>
      <c:catAx>
        <c:axId val="142029568"/>
        <c:scaling>
          <c:orientation val="minMax"/>
        </c:scaling>
        <c:delete val="0"/>
        <c:axPos val="b"/>
        <c:numFmt formatCode="ge" sourceLinked="1"/>
        <c:majorTickMark val="none"/>
        <c:minorTickMark val="none"/>
        <c:tickLblPos val="none"/>
        <c:crossAx val="142031488"/>
        <c:crosses val="autoZero"/>
        <c:auto val="0"/>
        <c:lblAlgn val="ctr"/>
        <c:lblOffset val="100"/>
        <c:noMultiLvlLbl val="1"/>
      </c:catAx>
      <c:valAx>
        <c:axId val="14203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029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31.5</c:v>
                </c:pt>
                <c:pt idx="1">
                  <c:v>22.6</c:v>
                </c:pt>
                <c:pt idx="2">
                  <c:v>19.399999999999999</c:v>
                </c:pt>
                <c:pt idx="3">
                  <c:v>21.5</c:v>
                </c:pt>
                <c:pt idx="4">
                  <c:v>26.2</c:v>
                </c:pt>
              </c:numCache>
            </c:numRef>
          </c:val>
          <c:extLst xmlns:c16r2="http://schemas.microsoft.com/office/drawing/2015/06/chart">
            <c:ext xmlns:c16="http://schemas.microsoft.com/office/drawing/2014/chart" uri="{C3380CC4-5D6E-409C-BE32-E72D297353CC}">
              <c16:uniqueId val="{00000000-B3B4-43C0-BE4C-CD9618446758}"/>
            </c:ext>
          </c:extLst>
        </c:ser>
        <c:dLbls>
          <c:showLegendKey val="0"/>
          <c:showVal val="0"/>
          <c:showCatName val="0"/>
          <c:showSerName val="0"/>
          <c:showPercent val="0"/>
          <c:showBubbleSize val="0"/>
        </c:dLbls>
        <c:gapWidth val="180"/>
        <c:overlap val="-90"/>
        <c:axId val="142069760"/>
        <c:axId val="1420716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B3B4-43C0-BE4C-CD9618446758}"/>
            </c:ext>
          </c:extLst>
        </c:ser>
        <c:dLbls>
          <c:showLegendKey val="0"/>
          <c:showVal val="0"/>
          <c:showCatName val="0"/>
          <c:showSerName val="0"/>
          <c:showPercent val="0"/>
          <c:showBubbleSize val="0"/>
        </c:dLbls>
        <c:marker val="1"/>
        <c:smooth val="0"/>
        <c:axId val="142069760"/>
        <c:axId val="142071680"/>
      </c:lineChart>
      <c:catAx>
        <c:axId val="142069760"/>
        <c:scaling>
          <c:orientation val="minMax"/>
        </c:scaling>
        <c:delete val="0"/>
        <c:axPos val="b"/>
        <c:numFmt formatCode="ge" sourceLinked="1"/>
        <c:majorTickMark val="none"/>
        <c:minorTickMark val="none"/>
        <c:tickLblPos val="none"/>
        <c:crossAx val="142071680"/>
        <c:crosses val="autoZero"/>
        <c:auto val="0"/>
        <c:lblAlgn val="ctr"/>
        <c:lblOffset val="100"/>
        <c:noMultiLvlLbl val="1"/>
      </c:catAx>
      <c:valAx>
        <c:axId val="142071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069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63.6</c:v>
                </c:pt>
                <c:pt idx="1">
                  <c:v>51.3</c:v>
                </c:pt>
                <c:pt idx="2">
                  <c:v>40.799999999999997</c:v>
                </c:pt>
                <c:pt idx="3">
                  <c:v>31</c:v>
                </c:pt>
                <c:pt idx="4">
                  <c:v>19.5</c:v>
                </c:pt>
              </c:numCache>
            </c:numRef>
          </c:val>
          <c:extLst xmlns:c16r2="http://schemas.microsoft.com/office/drawing/2015/06/chart">
            <c:ext xmlns:c16="http://schemas.microsoft.com/office/drawing/2014/chart" uri="{C3380CC4-5D6E-409C-BE32-E72D297353CC}">
              <c16:uniqueId val="{00000000-9027-4151-8B55-994C887126FE}"/>
            </c:ext>
          </c:extLst>
        </c:ser>
        <c:dLbls>
          <c:showLegendKey val="0"/>
          <c:showVal val="0"/>
          <c:showCatName val="0"/>
          <c:showSerName val="0"/>
          <c:showPercent val="0"/>
          <c:showBubbleSize val="0"/>
        </c:dLbls>
        <c:gapWidth val="180"/>
        <c:overlap val="-90"/>
        <c:axId val="142158848"/>
        <c:axId val="14218560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9027-4151-8B55-994C887126FE}"/>
            </c:ext>
          </c:extLst>
        </c:ser>
        <c:dLbls>
          <c:showLegendKey val="0"/>
          <c:showVal val="0"/>
          <c:showCatName val="0"/>
          <c:showSerName val="0"/>
          <c:showPercent val="0"/>
          <c:showBubbleSize val="0"/>
        </c:dLbls>
        <c:marker val="1"/>
        <c:smooth val="0"/>
        <c:axId val="142158848"/>
        <c:axId val="142185600"/>
      </c:lineChart>
      <c:catAx>
        <c:axId val="142158848"/>
        <c:scaling>
          <c:orientation val="minMax"/>
        </c:scaling>
        <c:delete val="0"/>
        <c:axPos val="b"/>
        <c:numFmt formatCode="ge" sourceLinked="1"/>
        <c:majorTickMark val="none"/>
        <c:minorTickMark val="none"/>
        <c:tickLblPos val="none"/>
        <c:crossAx val="142185600"/>
        <c:crosses val="autoZero"/>
        <c:auto val="0"/>
        <c:lblAlgn val="ctr"/>
        <c:lblOffset val="100"/>
        <c:noMultiLvlLbl val="1"/>
      </c:catAx>
      <c:valAx>
        <c:axId val="14218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2158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65.400000000000006</c:v>
                </c:pt>
                <c:pt idx="1">
                  <c:v>65.900000000000006</c:v>
                </c:pt>
                <c:pt idx="2">
                  <c:v>66.599999999999994</c:v>
                </c:pt>
                <c:pt idx="3">
                  <c:v>65.099999999999994</c:v>
                </c:pt>
                <c:pt idx="4">
                  <c:v>64.7</c:v>
                </c:pt>
              </c:numCache>
            </c:numRef>
          </c:val>
          <c:extLst xmlns:c16r2="http://schemas.microsoft.com/office/drawing/2015/06/chart">
            <c:ext xmlns:c16="http://schemas.microsoft.com/office/drawing/2014/chart" uri="{C3380CC4-5D6E-409C-BE32-E72D297353CC}">
              <c16:uniqueId val="{00000000-52E0-4634-AE8F-58CBA48F657D}"/>
            </c:ext>
          </c:extLst>
        </c:ser>
        <c:dLbls>
          <c:showLegendKey val="0"/>
          <c:showVal val="0"/>
          <c:showCatName val="0"/>
          <c:showSerName val="0"/>
          <c:showPercent val="0"/>
          <c:showBubbleSize val="0"/>
        </c:dLbls>
        <c:gapWidth val="180"/>
        <c:overlap val="-90"/>
        <c:axId val="142213120"/>
        <c:axId val="14221504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52E0-4634-AE8F-58CBA48F657D}"/>
            </c:ext>
          </c:extLst>
        </c:ser>
        <c:dLbls>
          <c:showLegendKey val="0"/>
          <c:showVal val="0"/>
          <c:showCatName val="0"/>
          <c:showSerName val="0"/>
          <c:showPercent val="0"/>
          <c:showBubbleSize val="0"/>
        </c:dLbls>
        <c:marker val="1"/>
        <c:smooth val="0"/>
        <c:axId val="142213120"/>
        <c:axId val="142215040"/>
      </c:lineChart>
      <c:catAx>
        <c:axId val="142213120"/>
        <c:scaling>
          <c:orientation val="minMax"/>
        </c:scaling>
        <c:delete val="0"/>
        <c:axPos val="b"/>
        <c:numFmt formatCode="ge" sourceLinked="1"/>
        <c:majorTickMark val="none"/>
        <c:minorTickMark val="none"/>
        <c:tickLblPos val="none"/>
        <c:crossAx val="142215040"/>
        <c:crosses val="autoZero"/>
        <c:auto val="0"/>
        <c:lblAlgn val="ctr"/>
        <c:lblOffset val="100"/>
        <c:noMultiLvlLbl val="1"/>
      </c:catAx>
      <c:valAx>
        <c:axId val="14221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422131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（最大出力合計110,950kW）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48"/>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8"/>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51"/>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8"/>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50"/>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5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52"/>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52"/>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52"/>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52"/>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52"/>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52"/>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52"/>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52"/>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52"/>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52"/>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52"/>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52"/>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52"/>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52"/>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52"/>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65" zoomScale="70" zoomScaleNormal="70" workbookViewId="0">
      <selection activeCell="AK97" sqref="AK97:AQ9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秋田県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92.4</v>
      </c>
      <c r="O3" s="129"/>
      <c r="P3" s="129"/>
      <c r="Q3" s="130"/>
      <c r="R3" s="1"/>
      <c r="S3" s="131" t="s">
        <v>8</v>
      </c>
      <c r="T3" s="132"/>
      <c r="U3" s="132"/>
      <c r="V3" s="132"/>
      <c r="W3" s="132"/>
      <c r="X3" s="132"/>
      <c r="Y3" s="132"/>
      <c r="Z3" s="132"/>
      <c r="AA3" s="132"/>
      <c r="AB3" s="132"/>
      <c r="AC3" s="132"/>
      <c r="AD3" s="132"/>
      <c r="AE3" s="132"/>
      <c r="AF3" s="132"/>
      <c r="AG3" s="132"/>
      <c r="AH3" s="133"/>
      <c r="AI3" s="1"/>
      <c r="AJ3" s="1"/>
      <c r="AK3" s="118" t="s">
        <v>260</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16</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449203</v>
      </c>
      <c r="G12" s="162"/>
      <c r="H12" s="161">
        <f>データ!X6</f>
        <v>444181</v>
      </c>
      <c r="I12" s="162"/>
      <c r="J12" s="161">
        <f>データ!Y6</f>
        <v>422297</v>
      </c>
      <c r="K12" s="162"/>
      <c r="L12" s="161">
        <f>データ!Z6</f>
        <v>445821</v>
      </c>
      <c r="M12" s="162"/>
      <c r="N12" s="150">
        <f>データ!AA6</f>
        <v>417528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449203</v>
      </c>
      <c r="G16" s="177"/>
      <c r="H16" s="177">
        <f>データ!AR6</f>
        <v>444181</v>
      </c>
      <c r="I16" s="177"/>
      <c r="J16" s="177">
        <f>データ!AS6</f>
        <v>422297</v>
      </c>
      <c r="K16" s="177"/>
      <c r="L16" s="177">
        <f>データ!AT6</f>
        <v>445821</v>
      </c>
      <c r="M16" s="177"/>
      <c r="N16" s="166">
        <f>データ!AU6</f>
        <v>417528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3087365</v>
      </c>
      <c r="G19" s="180"/>
      <c r="H19" s="180"/>
      <c r="I19" s="180">
        <f>データ!AW6</f>
        <v>870153</v>
      </c>
      <c r="J19" s="180"/>
      <c r="K19" s="180"/>
      <c r="L19" s="180">
        <f>データ!AX6</f>
        <v>3957518</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261</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259</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4X/GR0FkSd+FM34bMj3cJiISQKEKLVfzlSIeX8LAmae1Mn8JIZ+3ob1zODTZ3PaGji4A5R11jd9RahhpGKWlvA==" saltValue="kq/tORschV+kqkV2gwdrc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050008</v>
      </c>
      <c r="D6" s="67" t="str">
        <f t="shared" si="6"/>
        <v>46</v>
      </c>
      <c r="E6" s="67" t="str">
        <f t="shared" si="6"/>
        <v>04</v>
      </c>
      <c r="F6" s="67" t="str">
        <f t="shared" si="6"/>
        <v>0</v>
      </c>
      <c r="G6" s="67" t="str">
        <f t="shared" si="6"/>
        <v>000</v>
      </c>
      <c r="H6" s="67" t="str">
        <f t="shared" si="6"/>
        <v>秋田県</v>
      </c>
      <c r="I6" s="67" t="str">
        <f t="shared" si="6"/>
        <v>法適用</v>
      </c>
      <c r="J6" s="67" t="str">
        <f t="shared" si="6"/>
        <v>電気事業</v>
      </c>
      <c r="K6" s="67" t="str">
        <f t="shared" si="6"/>
        <v>非設置</v>
      </c>
      <c r="L6" s="68">
        <f t="shared" si="6"/>
        <v>92.4</v>
      </c>
      <c r="M6" s="69">
        <f t="shared" si="6"/>
        <v>16</v>
      </c>
      <c r="N6" s="69" t="str">
        <f t="shared" si="6"/>
        <v>-</v>
      </c>
      <c r="O6" s="69" t="str">
        <f t="shared" si="6"/>
        <v>-</v>
      </c>
      <c r="P6" s="69" t="str">
        <f t="shared" si="6"/>
        <v>-</v>
      </c>
      <c r="Q6" s="69" t="str">
        <f t="shared" si="6"/>
        <v>-</v>
      </c>
      <c r="R6" s="70" t="str">
        <f>R7</f>
        <v>平成３２年３月３１日　鎧畑発電所ほか</v>
      </c>
      <c r="S6" s="71" t="str">
        <f t="shared" si="6"/>
        <v>令和１６年３月３１日　萩形発電所</v>
      </c>
      <c r="T6" s="67" t="str">
        <f t="shared" si="6"/>
        <v>無</v>
      </c>
      <c r="U6" s="71" t="str">
        <f t="shared" si="6"/>
        <v>東北電力株式会社</v>
      </c>
      <c r="V6" s="68" t="str">
        <f t="shared" si="6"/>
        <v>-</v>
      </c>
      <c r="W6" s="69">
        <f>W7</f>
        <v>449203</v>
      </c>
      <c r="X6" s="69">
        <f t="shared" si="6"/>
        <v>444181</v>
      </c>
      <c r="Y6" s="69">
        <f t="shared" si="6"/>
        <v>422297</v>
      </c>
      <c r="Z6" s="69">
        <f t="shared" si="6"/>
        <v>445821</v>
      </c>
      <c r="AA6" s="69">
        <f t="shared" si="6"/>
        <v>417528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449203</v>
      </c>
      <c r="AR6" s="69">
        <f t="shared" si="6"/>
        <v>444181</v>
      </c>
      <c r="AS6" s="69">
        <f t="shared" si="6"/>
        <v>422297</v>
      </c>
      <c r="AT6" s="69">
        <f t="shared" si="6"/>
        <v>445821</v>
      </c>
      <c r="AU6" s="69">
        <f t="shared" si="6"/>
        <v>417528</v>
      </c>
      <c r="AV6" s="69">
        <f t="shared" si="6"/>
        <v>3087365</v>
      </c>
      <c r="AW6" s="69">
        <f t="shared" si="6"/>
        <v>870153</v>
      </c>
      <c r="AX6" s="69">
        <f t="shared" si="6"/>
        <v>3957518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92.4</v>
      </c>
      <c r="M7" s="79">
        <v>16</v>
      </c>
      <c r="N7" s="79" t="s">
        <v>126</v>
      </c>
      <c r="O7" s="80" t="s">
        <v>126</v>
      </c>
      <c r="P7" s="80" t="s">
        <v>126</v>
      </c>
      <c r="Q7" s="80" t="s">
        <v>126</v>
      </c>
      <c r="R7" s="81" t="s">
        <v>127</v>
      </c>
      <c r="S7" s="81" t="s">
        <v>128</v>
      </c>
      <c r="T7" s="82" t="s">
        <v>129</v>
      </c>
      <c r="U7" s="81" t="s">
        <v>130</v>
      </c>
      <c r="V7" s="78" t="s">
        <v>126</v>
      </c>
      <c r="W7" s="80">
        <v>449203</v>
      </c>
      <c r="X7" s="80">
        <v>444181</v>
      </c>
      <c r="Y7" s="80">
        <v>422297</v>
      </c>
      <c r="Z7" s="80">
        <v>445821</v>
      </c>
      <c r="AA7" s="80">
        <v>417528</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449203</v>
      </c>
      <c r="AR7" s="80">
        <v>444181</v>
      </c>
      <c r="AS7" s="80">
        <v>422297</v>
      </c>
      <c r="AT7" s="80">
        <v>445821</v>
      </c>
      <c r="AU7" s="80">
        <v>417528</v>
      </c>
      <c r="AV7" s="80">
        <v>3087365</v>
      </c>
      <c r="AW7" s="80">
        <v>870153</v>
      </c>
      <c r="AX7" s="80">
        <v>3957518</v>
      </c>
      <c r="AY7" s="83">
        <v>119.2</v>
      </c>
      <c r="AZ7" s="83">
        <v>138.30000000000001</v>
      </c>
      <c r="BA7" s="83">
        <v>131.5</v>
      </c>
      <c r="BB7" s="83">
        <v>112.3</v>
      </c>
      <c r="BC7" s="83">
        <v>135</v>
      </c>
      <c r="BD7" s="83">
        <v>125.7</v>
      </c>
      <c r="BE7" s="83">
        <v>129.69999999999999</v>
      </c>
      <c r="BF7" s="83">
        <v>135.9</v>
      </c>
      <c r="BG7" s="83">
        <v>130.5</v>
      </c>
      <c r="BH7" s="83">
        <v>129.9</v>
      </c>
      <c r="BI7" s="83">
        <v>100</v>
      </c>
      <c r="BJ7" s="83">
        <v>122.8</v>
      </c>
      <c r="BK7" s="83">
        <v>142.6</v>
      </c>
      <c r="BL7" s="83">
        <v>133.9</v>
      </c>
      <c r="BM7" s="83">
        <v>114.7</v>
      </c>
      <c r="BN7" s="83">
        <v>136.80000000000001</v>
      </c>
      <c r="BO7" s="83">
        <v>124.8</v>
      </c>
      <c r="BP7" s="83">
        <v>130.4</v>
      </c>
      <c r="BQ7" s="83">
        <v>136.30000000000001</v>
      </c>
      <c r="BR7" s="83">
        <v>130.69999999999999</v>
      </c>
      <c r="BS7" s="83">
        <v>128.9</v>
      </c>
      <c r="BT7" s="83">
        <v>100</v>
      </c>
      <c r="BU7" s="83">
        <v>1103.7</v>
      </c>
      <c r="BV7" s="83">
        <v>1660.2</v>
      </c>
      <c r="BW7" s="83">
        <v>2265</v>
      </c>
      <c r="BX7" s="83">
        <v>2409.9</v>
      </c>
      <c r="BY7" s="83">
        <v>1992.3</v>
      </c>
      <c r="BZ7" s="83">
        <v>638.79999999999995</v>
      </c>
      <c r="CA7" s="83">
        <v>716.7</v>
      </c>
      <c r="CB7" s="83">
        <v>688</v>
      </c>
      <c r="CC7" s="83">
        <v>707.7</v>
      </c>
      <c r="CD7" s="83">
        <v>749.1</v>
      </c>
      <c r="CE7" s="83">
        <v>100</v>
      </c>
      <c r="CF7" s="83">
        <v>6341.5</v>
      </c>
      <c r="CG7" s="83">
        <v>5580.6</v>
      </c>
      <c r="CH7" s="83">
        <v>6265.3</v>
      </c>
      <c r="CI7" s="83">
        <v>6929</v>
      </c>
      <c r="CJ7" s="83">
        <v>7213.5</v>
      </c>
      <c r="CK7" s="83">
        <v>7493.6</v>
      </c>
      <c r="CL7" s="83">
        <v>8014.2</v>
      </c>
      <c r="CM7" s="83">
        <v>8260</v>
      </c>
      <c r="CN7" s="83">
        <v>8600.1</v>
      </c>
      <c r="CO7" s="83">
        <v>9078.5</v>
      </c>
      <c r="CP7" s="80">
        <v>1526892</v>
      </c>
      <c r="CQ7" s="80">
        <v>1685263</v>
      </c>
      <c r="CR7" s="80">
        <v>1548602</v>
      </c>
      <c r="CS7" s="80">
        <v>1084344</v>
      </c>
      <c r="CT7" s="80">
        <v>1811810</v>
      </c>
      <c r="CU7" s="80">
        <v>1146099</v>
      </c>
      <c r="CV7" s="80">
        <v>1494682</v>
      </c>
      <c r="CW7" s="80">
        <v>1543942</v>
      </c>
      <c r="CX7" s="80">
        <v>1467681</v>
      </c>
      <c r="CY7" s="80">
        <v>1533303</v>
      </c>
      <c r="CZ7" s="80">
        <v>110950</v>
      </c>
      <c r="DA7" s="83">
        <v>46.3</v>
      </c>
      <c r="DB7" s="83">
        <v>45.7</v>
      </c>
      <c r="DC7" s="83">
        <v>43.6</v>
      </c>
      <c r="DD7" s="83">
        <v>45.9</v>
      </c>
      <c r="DE7" s="83">
        <v>43</v>
      </c>
      <c r="DF7" s="83">
        <v>38.4</v>
      </c>
      <c r="DG7" s="83">
        <v>37.700000000000003</v>
      </c>
      <c r="DH7" s="83">
        <v>36.200000000000003</v>
      </c>
      <c r="DI7" s="83">
        <v>36.5</v>
      </c>
      <c r="DJ7" s="83">
        <v>35.299999999999997</v>
      </c>
      <c r="DK7" s="83">
        <v>31.5</v>
      </c>
      <c r="DL7" s="83">
        <v>22.6</v>
      </c>
      <c r="DM7" s="83">
        <v>19.399999999999999</v>
      </c>
      <c r="DN7" s="83">
        <v>21.5</v>
      </c>
      <c r="DO7" s="83">
        <v>26.2</v>
      </c>
      <c r="DP7" s="83">
        <v>21.1</v>
      </c>
      <c r="DQ7" s="83">
        <v>20</v>
      </c>
      <c r="DR7" s="83">
        <v>18.2</v>
      </c>
      <c r="DS7" s="83">
        <v>20.9</v>
      </c>
      <c r="DT7" s="83">
        <v>21.1</v>
      </c>
      <c r="DU7" s="83">
        <v>63.6</v>
      </c>
      <c r="DV7" s="83">
        <v>51.3</v>
      </c>
      <c r="DW7" s="83">
        <v>40.799999999999997</v>
      </c>
      <c r="DX7" s="83">
        <v>31</v>
      </c>
      <c r="DY7" s="83">
        <v>19.5</v>
      </c>
      <c r="DZ7" s="83">
        <v>128.80000000000001</v>
      </c>
      <c r="EA7" s="83">
        <v>109.9</v>
      </c>
      <c r="EB7" s="83">
        <v>103.6</v>
      </c>
      <c r="EC7" s="83">
        <v>95.7</v>
      </c>
      <c r="ED7" s="83">
        <v>88.5</v>
      </c>
      <c r="EE7" s="83">
        <v>65.400000000000006</v>
      </c>
      <c r="EF7" s="83">
        <v>65.900000000000006</v>
      </c>
      <c r="EG7" s="83">
        <v>66.599999999999994</v>
      </c>
      <c r="EH7" s="83">
        <v>65.099999999999994</v>
      </c>
      <c r="EI7" s="83">
        <v>64.7</v>
      </c>
      <c r="EJ7" s="83">
        <v>59.8</v>
      </c>
      <c r="EK7" s="83">
        <v>59.6</v>
      </c>
      <c r="EL7" s="83">
        <v>60.3</v>
      </c>
      <c r="EM7" s="83">
        <v>60.2</v>
      </c>
      <c r="EN7" s="83">
        <v>61.2</v>
      </c>
      <c r="EO7" s="83">
        <v>2.1</v>
      </c>
      <c r="EP7" s="83">
        <v>2.1</v>
      </c>
      <c r="EQ7" s="83">
        <v>2.1</v>
      </c>
      <c r="ER7" s="83">
        <v>6.1</v>
      </c>
      <c r="ES7" s="83">
        <v>22</v>
      </c>
      <c r="ET7" s="83">
        <v>16.2</v>
      </c>
      <c r="EU7" s="83">
        <v>18.7</v>
      </c>
      <c r="EV7" s="83">
        <v>20.5</v>
      </c>
      <c r="EW7" s="83">
        <v>21.4</v>
      </c>
      <c r="EX7" s="83">
        <v>22.6</v>
      </c>
      <c r="EY7" s="80">
        <v>110950</v>
      </c>
      <c r="EZ7" s="83">
        <v>46.3</v>
      </c>
      <c r="FA7" s="83">
        <v>45.7</v>
      </c>
      <c r="FB7" s="83">
        <v>43.6</v>
      </c>
      <c r="FC7" s="83">
        <v>45.9</v>
      </c>
      <c r="FD7" s="83">
        <v>43</v>
      </c>
      <c r="FE7" s="83">
        <v>39.5</v>
      </c>
      <c r="FF7" s="83">
        <v>39.1</v>
      </c>
      <c r="FG7" s="83">
        <v>37.299999999999997</v>
      </c>
      <c r="FH7" s="83">
        <v>38</v>
      </c>
      <c r="FI7" s="83">
        <v>36.5</v>
      </c>
      <c r="FJ7" s="83">
        <v>31.5</v>
      </c>
      <c r="FK7" s="83">
        <v>22.6</v>
      </c>
      <c r="FL7" s="83">
        <v>19.399999999999999</v>
      </c>
      <c r="FM7" s="83">
        <v>21.5</v>
      </c>
      <c r="FN7" s="83">
        <v>26.2</v>
      </c>
      <c r="FO7" s="83">
        <v>22</v>
      </c>
      <c r="FP7" s="83">
        <v>21.4</v>
      </c>
      <c r="FQ7" s="83">
        <v>19.3</v>
      </c>
      <c r="FR7" s="83">
        <v>20.6</v>
      </c>
      <c r="FS7" s="83">
        <v>21.6</v>
      </c>
      <c r="FT7" s="83">
        <v>63.6</v>
      </c>
      <c r="FU7" s="83">
        <v>51.3</v>
      </c>
      <c r="FV7" s="83">
        <v>40.799999999999997</v>
      </c>
      <c r="FW7" s="83">
        <v>31</v>
      </c>
      <c r="FX7" s="83">
        <v>19.5</v>
      </c>
      <c r="FY7" s="83">
        <v>105.7</v>
      </c>
      <c r="FZ7" s="83">
        <v>89.4</v>
      </c>
      <c r="GA7" s="83">
        <v>83.3</v>
      </c>
      <c r="GB7" s="83">
        <v>73.2</v>
      </c>
      <c r="GC7" s="83">
        <v>71.400000000000006</v>
      </c>
      <c r="GD7" s="83">
        <v>65.400000000000006</v>
      </c>
      <c r="GE7" s="83">
        <v>65.900000000000006</v>
      </c>
      <c r="GF7" s="83">
        <v>66.599999999999994</v>
      </c>
      <c r="GG7" s="83">
        <v>65.099999999999994</v>
      </c>
      <c r="GH7" s="83">
        <v>64.7</v>
      </c>
      <c r="GI7" s="83">
        <v>61.3</v>
      </c>
      <c r="GJ7" s="83">
        <v>61.7</v>
      </c>
      <c r="GK7" s="83">
        <v>62.1</v>
      </c>
      <c r="GL7" s="83">
        <v>62.6</v>
      </c>
      <c r="GM7" s="83">
        <v>63.4</v>
      </c>
      <c r="GN7" s="83">
        <v>2.1</v>
      </c>
      <c r="GO7" s="83">
        <v>2.1</v>
      </c>
      <c r="GP7" s="83">
        <v>2.1</v>
      </c>
      <c r="GQ7" s="83">
        <v>6.1</v>
      </c>
      <c r="GR7" s="83">
        <v>22</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8.9</v>
      </c>
      <c r="LC7" s="83">
        <v>11.8</v>
      </c>
      <c r="LD7" s="83">
        <v>15.3</v>
      </c>
      <c r="LE7" s="83">
        <v>15.4</v>
      </c>
      <c r="LF7" s="83">
        <v>15.1</v>
      </c>
      <c r="LG7" s="83" t="s">
        <v>126</v>
      </c>
      <c r="LH7" s="83" t="s">
        <v>126</v>
      </c>
      <c r="LI7" s="83" t="s">
        <v>126</v>
      </c>
      <c r="LJ7" s="83" t="s">
        <v>126</v>
      </c>
      <c r="LK7" s="83" t="s">
        <v>126</v>
      </c>
      <c r="LL7" s="83">
        <v>2</v>
      </c>
      <c r="LM7" s="83">
        <v>1.4</v>
      </c>
      <c r="LN7" s="83">
        <v>2.4</v>
      </c>
      <c r="LO7" s="83">
        <v>4.0999999999999996</v>
      </c>
      <c r="LP7" s="83">
        <v>2.2000000000000002</v>
      </c>
      <c r="LQ7" s="83" t="s">
        <v>126</v>
      </c>
      <c r="LR7" s="83" t="s">
        <v>126</v>
      </c>
      <c r="LS7" s="83" t="s">
        <v>126</v>
      </c>
      <c r="LT7" s="83" t="s">
        <v>126</v>
      </c>
      <c r="LU7" s="83" t="s">
        <v>126</v>
      </c>
      <c r="LV7" s="83">
        <v>1128.5999999999999</v>
      </c>
      <c r="LW7" s="83">
        <v>596.79999999999995</v>
      </c>
      <c r="LX7" s="83">
        <v>494.6</v>
      </c>
      <c r="LY7" s="83">
        <v>469.5</v>
      </c>
      <c r="LZ7" s="83">
        <v>391.3</v>
      </c>
      <c r="MA7" s="83" t="s">
        <v>126</v>
      </c>
      <c r="MB7" s="83" t="s">
        <v>126</v>
      </c>
      <c r="MC7" s="83" t="s">
        <v>126</v>
      </c>
      <c r="MD7" s="83" t="s">
        <v>126</v>
      </c>
      <c r="ME7" s="83" t="s">
        <v>126</v>
      </c>
      <c r="MF7" s="83">
        <v>3.4</v>
      </c>
      <c r="MG7" s="83">
        <v>5.6</v>
      </c>
      <c r="MH7" s="83">
        <v>11.5</v>
      </c>
      <c r="MI7" s="83">
        <v>16.100000000000001</v>
      </c>
      <c r="MJ7" s="83">
        <v>22.3</v>
      </c>
      <c r="MK7" s="83" t="s">
        <v>126</v>
      </c>
      <c r="ML7" s="83" t="s">
        <v>126</v>
      </c>
      <c r="MM7" s="83" t="s">
        <v>126</v>
      </c>
      <c r="MN7" s="83" t="s">
        <v>126</v>
      </c>
      <c r="MO7" s="83" t="s">
        <v>126</v>
      </c>
      <c r="MP7" s="83">
        <v>100</v>
      </c>
      <c r="MQ7" s="83">
        <v>100</v>
      </c>
      <c r="MR7" s="83">
        <v>100</v>
      </c>
      <c r="MS7" s="83">
        <v>100</v>
      </c>
      <c r="MT7" s="83">
        <v>100</v>
      </c>
      <c r="MU7" s="83">
        <v>16</v>
      </c>
      <c r="MV7" s="83">
        <v>16</v>
      </c>
      <c r="MW7" s="83">
        <v>16</v>
      </c>
      <c r="MX7" s="83">
        <v>16</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（最大出力合計110,950kW）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（最大出力合計110,950kW）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119.2</v>
      </c>
      <c r="AZ11" s="95">
        <f>AZ7</f>
        <v>138.30000000000001</v>
      </c>
      <c r="BA11" s="95">
        <f>BA7</f>
        <v>131.5</v>
      </c>
      <c r="BB11" s="95">
        <f>BB7</f>
        <v>112.3</v>
      </c>
      <c r="BC11" s="95">
        <f>BC7</f>
        <v>135</v>
      </c>
      <c r="BD11" s="84"/>
      <c r="BE11" s="84"/>
      <c r="BF11" s="84"/>
      <c r="BG11" s="84"/>
      <c r="BH11" s="84"/>
      <c r="BI11" s="94" t="s">
        <v>139</v>
      </c>
      <c r="BJ11" s="95">
        <f>BJ7</f>
        <v>122.8</v>
      </c>
      <c r="BK11" s="95">
        <f>BK7</f>
        <v>142.6</v>
      </c>
      <c r="BL11" s="95">
        <f>BL7</f>
        <v>133.9</v>
      </c>
      <c r="BM11" s="95">
        <f>BM7</f>
        <v>114.7</v>
      </c>
      <c r="BN11" s="95">
        <f>BN7</f>
        <v>136.80000000000001</v>
      </c>
      <c r="BO11" s="84"/>
      <c r="BP11" s="84"/>
      <c r="BQ11" s="84"/>
      <c r="BR11" s="84"/>
      <c r="BS11" s="84"/>
      <c r="BT11" s="94" t="s">
        <v>139</v>
      </c>
      <c r="BU11" s="95">
        <f>BU7</f>
        <v>1103.7</v>
      </c>
      <c r="BV11" s="95">
        <f>BV7</f>
        <v>1660.2</v>
      </c>
      <c r="BW11" s="95">
        <f>BW7</f>
        <v>2265</v>
      </c>
      <c r="BX11" s="95">
        <f>BX7</f>
        <v>2409.9</v>
      </c>
      <c r="BY11" s="95">
        <f>BY7</f>
        <v>1992.3</v>
      </c>
      <c r="BZ11" s="84"/>
      <c r="CA11" s="84"/>
      <c r="CB11" s="84"/>
      <c r="CC11" s="84"/>
      <c r="CD11" s="84"/>
      <c r="CE11" s="94" t="s">
        <v>139</v>
      </c>
      <c r="CF11" s="95">
        <f>CF7</f>
        <v>6341.5</v>
      </c>
      <c r="CG11" s="95">
        <f>CG7</f>
        <v>5580.6</v>
      </c>
      <c r="CH11" s="95">
        <f>CH7</f>
        <v>6265.3</v>
      </c>
      <c r="CI11" s="95">
        <f>CI7</f>
        <v>6929</v>
      </c>
      <c r="CJ11" s="95">
        <f>CJ7</f>
        <v>7213.5</v>
      </c>
      <c r="CK11" s="84"/>
      <c r="CL11" s="84"/>
      <c r="CM11" s="84"/>
      <c r="CN11" s="84"/>
      <c r="CO11" s="94" t="s">
        <v>139</v>
      </c>
      <c r="CP11" s="96">
        <f>CP7</f>
        <v>1526892</v>
      </c>
      <c r="CQ11" s="96">
        <f>CQ7</f>
        <v>1685263</v>
      </c>
      <c r="CR11" s="96">
        <f>CR7</f>
        <v>1548602</v>
      </c>
      <c r="CS11" s="96">
        <f>CS7</f>
        <v>1084344</v>
      </c>
      <c r="CT11" s="96">
        <f>CT7</f>
        <v>1811810</v>
      </c>
      <c r="CU11" s="84"/>
      <c r="CV11" s="84"/>
      <c r="CW11" s="84"/>
      <c r="CX11" s="84"/>
      <c r="CY11" s="84"/>
      <c r="CZ11" s="94" t="s">
        <v>139</v>
      </c>
      <c r="DA11" s="95">
        <f>DA7</f>
        <v>46.3</v>
      </c>
      <c r="DB11" s="95">
        <f>DB7</f>
        <v>45.7</v>
      </c>
      <c r="DC11" s="95">
        <f>DC7</f>
        <v>43.6</v>
      </c>
      <c r="DD11" s="95">
        <f>DD7</f>
        <v>45.9</v>
      </c>
      <c r="DE11" s="95">
        <f>DE7</f>
        <v>43</v>
      </c>
      <c r="DF11" s="84"/>
      <c r="DG11" s="84"/>
      <c r="DH11" s="84"/>
      <c r="DI11" s="84"/>
      <c r="DJ11" s="94" t="s">
        <v>139</v>
      </c>
      <c r="DK11" s="95">
        <f>DK7</f>
        <v>31.5</v>
      </c>
      <c r="DL11" s="95">
        <f>DL7</f>
        <v>22.6</v>
      </c>
      <c r="DM11" s="95">
        <f>DM7</f>
        <v>19.399999999999999</v>
      </c>
      <c r="DN11" s="95">
        <f>DN7</f>
        <v>21.5</v>
      </c>
      <c r="DO11" s="95">
        <f>DO7</f>
        <v>26.2</v>
      </c>
      <c r="DP11" s="84"/>
      <c r="DQ11" s="84"/>
      <c r="DR11" s="84"/>
      <c r="DS11" s="84"/>
      <c r="DT11" s="94" t="s">
        <v>139</v>
      </c>
      <c r="DU11" s="95">
        <f>DU7</f>
        <v>63.6</v>
      </c>
      <c r="DV11" s="95">
        <f>DV7</f>
        <v>51.3</v>
      </c>
      <c r="DW11" s="95">
        <f>DW7</f>
        <v>40.799999999999997</v>
      </c>
      <c r="DX11" s="95">
        <f>DX7</f>
        <v>31</v>
      </c>
      <c r="DY11" s="95">
        <f>DY7</f>
        <v>19.5</v>
      </c>
      <c r="DZ11" s="84"/>
      <c r="EA11" s="84"/>
      <c r="EB11" s="84"/>
      <c r="EC11" s="84"/>
      <c r="ED11" s="94" t="s">
        <v>139</v>
      </c>
      <c r="EE11" s="95">
        <f>EE7</f>
        <v>65.400000000000006</v>
      </c>
      <c r="EF11" s="95">
        <f>EF7</f>
        <v>65.900000000000006</v>
      </c>
      <c r="EG11" s="95">
        <f>EG7</f>
        <v>66.599999999999994</v>
      </c>
      <c r="EH11" s="95">
        <f>EH7</f>
        <v>65.099999999999994</v>
      </c>
      <c r="EI11" s="95">
        <f>EI7</f>
        <v>64.7</v>
      </c>
      <c r="EJ11" s="84"/>
      <c r="EK11" s="84"/>
      <c r="EL11" s="84"/>
      <c r="EM11" s="84"/>
      <c r="EN11" s="94" t="s">
        <v>139</v>
      </c>
      <c r="EO11" s="95">
        <f>EO7</f>
        <v>2.1</v>
      </c>
      <c r="EP11" s="95">
        <f>EP7</f>
        <v>2.1</v>
      </c>
      <c r="EQ11" s="95">
        <f>EQ7</f>
        <v>2.1</v>
      </c>
      <c r="ER11" s="95">
        <f>ER7</f>
        <v>6.1</v>
      </c>
      <c r="ES11" s="95">
        <f>ES7</f>
        <v>22</v>
      </c>
      <c r="ET11" s="84"/>
      <c r="EU11" s="84"/>
      <c r="EV11" s="84"/>
      <c r="EW11" s="84"/>
      <c r="EX11" s="84"/>
      <c r="EY11" s="94" t="s">
        <v>139</v>
      </c>
      <c r="EZ11" s="95">
        <f>EZ7</f>
        <v>46.3</v>
      </c>
      <c r="FA11" s="95">
        <f>FA7</f>
        <v>45.7</v>
      </c>
      <c r="FB11" s="95">
        <f>FB7</f>
        <v>43.6</v>
      </c>
      <c r="FC11" s="95">
        <f>FC7</f>
        <v>45.9</v>
      </c>
      <c r="FD11" s="95">
        <f>FD7</f>
        <v>43</v>
      </c>
      <c r="FE11" s="84"/>
      <c r="FF11" s="84"/>
      <c r="FG11" s="84"/>
      <c r="FH11" s="84"/>
      <c r="FI11" s="94" t="s">
        <v>140</v>
      </c>
      <c r="FJ11" s="95">
        <f>FJ7</f>
        <v>31.5</v>
      </c>
      <c r="FK11" s="95">
        <f>FK7</f>
        <v>22.6</v>
      </c>
      <c r="FL11" s="95">
        <f>FL7</f>
        <v>19.399999999999999</v>
      </c>
      <c r="FM11" s="95">
        <f>FM7</f>
        <v>21.5</v>
      </c>
      <c r="FN11" s="95">
        <f>FN7</f>
        <v>26.2</v>
      </c>
      <c r="FO11" s="84"/>
      <c r="FP11" s="84"/>
      <c r="FQ11" s="84"/>
      <c r="FR11" s="84"/>
      <c r="FS11" s="94" t="s">
        <v>139</v>
      </c>
      <c r="FT11" s="95">
        <f>FT7</f>
        <v>63.6</v>
      </c>
      <c r="FU11" s="95">
        <f>FU7</f>
        <v>51.3</v>
      </c>
      <c r="FV11" s="95">
        <f>FV7</f>
        <v>40.799999999999997</v>
      </c>
      <c r="FW11" s="95">
        <f>FW7</f>
        <v>31</v>
      </c>
      <c r="FX11" s="95">
        <f>FX7</f>
        <v>19.5</v>
      </c>
      <c r="FY11" s="84"/>
      <c r="FZ11" s="84"/>
      <c r="GA11" s="84"/>
      <c r="GB11" s="84"/>
      <c r="GC11" s="94" t="s">
        <v>139</v>
      </c>
      <c r="GD11" s="95">
        <f>GD7</f>
        <v>65.400000000000006</v>
      </c>
      <c r="GE11" s="95">
        <f>GE7</f>
        <v>65.900000000000006</v>
      </c>
      <c r="GF11" s="95">
        <f>GF7</f>
        <v>66.599999999999994</v>
      </c>
      <c r="GG11" s="95">
        <f>GG7</f>
        <v>65.099999999999994</v>
      </c>
      <c r="GH11" s="95">
        <f>GH7</f>
        <v>64.7</v>
      </c>
      <c r="GI11" s="84"/>
      <c r="GJ11" s="84"/>
      <c r="GK11" s="84"/>
      <c r="GL11" s="84"/>
      <c r="GM11" s="94" t="s">
        <v>139</v>
      </c>
      <c r="GN11" s="95">
        <f>GN7</f>
        <v>2.1</v>
      </c>
      <c r="GO11" s="95">
        <f>GO7</f>
        <v>2.1</v>
      </c>
      <c r="GP11" s="95">
        <f>GP7</f>
        <v>2.1</v>
      </c>
      <c r="GQ11" s="95">
        <f>GQ7</f>
        <v>6.1</v>
      </c>
      <c r="GR11" s="95">
        <f>GR7</f>
        <v>22</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125.7</v>
      </c>
      <c r="AZ12" s="95">
        <f>BE7</f>
        <v>129.69999999999999</v>
      </c>
      <c r="BA12" s="95">
        <f>BF7</f>
        <v>135.9</v>
      </c>
      <c r="BB12" s="95">
        <f>BG7</f>
        <v>130.5</v>
      </c>
      <c r="BC12" s="95">
        <f>BH7</f>
        <v>129.9</v>
      </c>
      <c r="BD12" s="84"/>
      <c r="BE12" s="84"/>
      <c r="BF12" s="84"/>
      <c r="BG12" s="84"/>
      <c r="BH12" s="84"/>
      <c r="BI12" s="94" t="s">
        <v>144</v>
      </c>
      <c r="BJ12" s="95">
        <f>BO7</f>
        <v>124.8</v>
      </c>
      <c r="BK12" s="95">
        <f>BP7</f>
        <v>130.4</v>
      </c>
      <c r="BL12" s="95">
        <f>BQ7</f>
        <v>136.30000000000001</v>
      </c>
      <c r="BM12" s="95">
        <f>BR7</f>
        <v>130.69999999999999</v>
      </c>
      <c r="BN12" s="95">
        <f>BS7</f>
        <v>128.9</v>
      </c>
      <c r="BO12" s="84"/>
      <c r="BP12" s="84"/>
      <c r="BQ12" s="84"/>
      <c r="BR12" s="84"/>
      <c r="BS12" s="84"/>
      <c r="BT12" s="94" t="s">
        <v>144</v>
      </c>
      <c r="BU12" s="95">
        <f>BZ7</f>
        <v>638.79999999999995</v>
      </c>
      <c r="BV12" s="95">
        <f>CA7</f>
        <v>716.7</v>
      </c>
      <c r="BW12" s="95">
        <f>CB7</f>
        <v>688</v>
      </c>
      <c r="BX12" s="95">
        <f>CC7</f>
        <v>707.7</v>
      </c>
      <c r="BY12" s="95">
        <f>CD7</f>
        <v>749.1</v>
      </c>
      <c r="BZ12" s="84"/>
      <c r="CA12" s="84"/>
      <c r="CB12" s="84"/>
      <c r="CC12" s="84"/>
      <c r="CD12" s="84"/>
      <c r="CE12" s="94" t="s">
        <v>144</v>
      </c>
      <c r="CF12" s="95">
        <f>CK7</f>
        <v>7493.6</v>
      </c>
      <c r="CG12" s="95">
        <f>CL7</f>
        <v>8014.2</v>
      </c>
      <c r="CH12" s="95">
        <f>CM7</f>
        <v>8260</v>
      </c>
      <c r="CI12" s="95">
        <f>CN7</f>
        <v>8600.1</v>
      </c>
      <c r="CJ12" s="95">
        <f>CO7</f>
        <v>9078.5</v>
      </c>
      <c r="CK12" s="84"/>
      <c r="CL12" s="84"/>
      <c r="CM12" s="84"/>
      <c r="CN12" s="84"/>
      <c r="CO12" s="94" t="s">
        <v>144</v>
      </c>
      <c r="CP12" s="96">
        <f>CU7</f>
        <v>1146099</v>
      </c>
      <c r="CQ12" s="96">
        <f>CV7</f>
        <v>1494682</v>
      </c>
      <c r="CR12" s="96">
        <f>CW7</f>
        <v>1543942</v>
      </c>
      <c r="CS12" s="96">
        <f>CX7</f>
        <v>1467681</v>
      </c>
      <c r="CT12" s="96">
        <f>CY7</f>
        <v>1533303</v>
      </c>
      <c r="CU12" s="84"/>
      <c r="CV12" s="84"/>
      <c r="CW12" s="84"/>
      <c r="CX12" s="84"/>
      <c r="CY12" s="84"/>
      <c r="CZ12" s="94" t="s">
        <v>144</v>
      </c>
      <c r="DA12" s="95">
        <f>DF7</f>
        <v>38.4</v>
      </c>
      <c r="DB12" s="95">
        <f>DG7</f>
        <v>37.700000000000003</v>
      </c>
      <c r="DC12" s="95">
        <f>DH7</f>
        <v>36.200000000000003</v>
      </c>
      <c r="DD12" s="95">
        <f>DI7</f>
        <v>36.5</v>
      </c>
      <c r="DE12" s="95">
        <f>DJ7</f>
        <v>35.299999999999997</v>
      </c>
      <c r="DF12" s="84"/>
      <c r="DG12" s="84"/>
      <c r="DH12" s="84"/>
      <c r="DI12" s="84"/>
      <c r="DJ12" s="94" t="s">
        <v>144</v>
      </c>
      <c r="DK12" s="95">
        <f>DP7</f>
        <v>21.1</v>
      </c>
      <c r="DL12" s="95">
        <f>DQ7</f>
        <v>20</v>
      </c>
      <c r="DM12" s="95">
        <f>DR7</f>
        <v>18.2</v>
      </c>
      <c r="DN12" s="95">
        <f>DS7</f>
        <v>20.9</v>
      </c>
      <c r="DO12" s="95">
        <f>DT7</f>
        <v>21.1</v>
      </c>
      <c r="DP12" s="84"/>
      <c r="DQ12" s="84"/>
      <c r="DR12" s="84"/>
      <c r="DS12" s="84"/>
      <c r="DT12" s="94" t="s">
        <v>144</v>
      </c>
      <c r="DU12" s="95">
        <f>DZ7</f>
        <v>128.80000000000001</v>
      </c>
      <c r="DV12" s="95">
        <f>EA7</f>
        <v>109.9</v>
      </c>
      <c r="DW12" s="95">
        <f>EB7</f>
        <v>103.6</v>
      </c>
      <c r="DX12" s="95">
        <f>EC7</f>
        <v>95.7</v>
      </c>
      <c r="DY12" s="95">
        <f>ED7</f>
        <v>88.5</v>
      </c>
      <c r="DZ12" s="84"/>
      <c r="EA12" s="84"/>
      <c r="EB12" s="84"/>
      <c r="EC12" s="84"/>
      <c r="ED12" s="94" t="s">
        <v>144</v>
      </c>
      <c r="EE12" s="95">
        <f>EJ7</f>
        <v>59.8</v>
      </c>
      <c r="EF12" s="95">
        <f>EK7</f>
        <v>59.6</v>
      </c>
      <c r="EG12" s="95">
        <f>EL7</f>
        <v>60.3</v>
      </c>
      <c r="EH12" s="95">
        <f>EM7</f>
        <v>60.2</v>
      </c>
      <c r="EI12" s="95">
        <f>EN7</f>
        <v>61.2</v>
      </c>
      <c r="EJ12" s="84"/>
      <c r="EK12" s="84"/>
      <c r="EL12" s="84"/>
      <c r="EM12" s="84"/>
      <c r="EN12" s="94" t="s">
        <v>144</v>
      </c>
      <c r="EO12" s="95">
        <f>ET7</f>
        <v>16.2</v>
      </c>
      <c r="EP12" s="95">
        <f>EU7</f>
        <v>18.7</v>
      </c>
      <c r="EQ12" s="95">
        <f>EV7</f>
        <v>20.5</v>
      </c>
      <c r="ER12" s="95">
        <f>EW7</f>
        <v>21.4</v>
      </c>
      <c r="ES12" s="95">
        <f>EX7</f>
        <v>22.6</v>
      </c>
      <c r="ET12" s="84"/>
      <c r="EU12" s="84"/>
      <c r="EV12" s="84"/>
      <c r="EW12" s="84"/>
      <c r="EX12" s="84"/>
      <c r="EY12" s="94" t="s">
        <v>144</v>
      </c>
      <c r="EZ12" s="95">
        <f>IF($EZ$8,FE7,"-")</f>
        <v>39.5</v>
      </c>
      <c r="FA12" s="95">
        <f>IF($EZ$8,FF7,"-")</f>
        <v>39.1</v>
      </c>
      <c r="FB12" s="95">
        <f>IF($EZ$8,FG7,"-")</f>
        <v>37.299999999999997</v>
      </c>
      <c r="FC12" s="95">
        <f>IF($EZ$8,FH7,"-")</f>
        <v>38</v>
      </c>
      <c r="FD12" s="95">
        <f>IF($EZ$8,FI7,"-")</f>
        <v>36.5</v>
      </c>
      <c r="FE12" s="84"/>
      <c r="FF12" s="84"/>
      <c r="FG12" s="84"/>
      <c r="FH12" s="84"/>
      <c r="FI12" s="94" t="s">
        <v>144</v>
      </c>
      <c r="FJ12" s="95">
        <f>IF($FJ$8,FO7,"-")</f>
        <v>22</v>
      </c>
      <c r="FK12" s="95">
        <f>IF($FJ$8,FP7,"-")</f>
        <v>21.4</v>
      </c>
      <c r="FL12" s="95">
        <f>IF($FJ$8,FQ7,"-")</f>
        <v>19.3</v>
      </c>
      <c r="FM12" s="95">
        <f>IF($FJ$8,FR7,"-")</f>
        <v>20.6</v>
      </c>
      <c r="FN12" s="95">
        <f>IF($FJ$8,FS7,"-")</f>
        <v>21.6</v>
      </c>
      <c r="FO12" s="84"/>
      <c r="FP12" s="84"/>
      <c r="FQ12" s="84"/>
      <c r="FR12" s="84"/>
      <c r="FS12" s="94" t="s">
        <v>144</v>
      </c>
      <c r="FT12" s="95">
        <f>IF($FT$8,FY7,"-")</f>
        <v>105.7</v>
      </c>
      <c r="FU12" s="95">
        <f>IF($FT$8,FZ7,"-")</f>
        <v>89.4</v>
      </c>
      <c r="FV12" s="95">
        <f>IF($FT$8,GA7,"-")</f>
        <v>83.3</v>
      </c>
      <c r="FW12" s="95">
        <f>IF($FT$8,GB7,"-")</f>
        <v>73.2</v>
      </c>
      <c r="FX12" s="95">
        <f>IF($FT$8,GC7,"-")</f>
        <v>71.400000000000006</v>
      </c>
      <c r="FY12" s="84"/>
      <c r="FZ12" s="84"/>
      <c r="GA12" s="84"/>
      <c r="GB12" s="84"/>
      <c r="GC12" s="94" t="s">
        <v>144</v>
      </c>
      <c r="GD12" s="95">
        <f>IF($GD$8,GI7,"-")</f>
        <v>61.3</v>
      </c>
      <c r="GE12" s="95">
        <f>IF($GD$8,GJ7,"-")</f>
        <v>61.7</v>
      </c>
      <c r="GF12" s="95">
        <f>IF($GD$8,GK7,"-")</f>
        <v>62.1</v>
      </c>
      <c r="GG12" s="95">
        <f>IF($GD$8,GL7,"-")</f>
        <v>62.6</v>
      </c>
      <c r="GH12" s="95">
        <f>IF($GD$8,GM7,"-")</f>
        <v>63.4</v>
      </c>
      <c r="GI12" s="84"/>
      <c r="GJ12" s="84"/>
      <c r="GK12" s="84"/>
      <c r="GL12" s="84"/>
      <c r="GM12" s="94" t="s">
        <v>144</v>
      </c>
      <c r="GN12" s="95">
        <f>IF($GN$8,GS7,"-")</f>
        <v>11.9</v>
      </c>
      <c r="GO12" s="95">
        <f>IF($GN$8,GT7,"-")</f>
        <v>13.3</v>
      </c>
      <c r="GP12" s="95">
        <f>IF($GN$8,GU7,"-")</f>
        <v>14.4</v>
      </c>
      <c r="GQ12" s="95">
        <f>IF($GN$8,GV7,"-")</f>
        <v>15.3</v>
      </c>
      <c r="GR12" s="95">
        <f>IF($GN$8,GW7,"-")</f>
        <v>16.100000000000001</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146</v>
      </c>
      <c r="C14" s="99"/>
      <c r="D14" s="100"/>
      <c r="E14" s="99"/>
      <c r="F14" s="197" t="s">
        <v>147</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119.2</v>
      </c>
      <c r="AZ17" s="106">
        <f t="shared" ref="AZ17:BC17" si="9">IF(AZ7="-",NA(),AZ7)</f>
        <v>138.30000000000001</v>
      </c>
      <c r="BA17" s="106">
        <f t="shared" si="9"/>
        <v>131.5</v>
      </c>
      <c r="BB17" s="106">
        <f t="shared" si="9"/>
        <v>112.3</v>
      </c>
      <c r="BC17" s="106">
        <f t="shared" si="9"/>
        <v>135</v>
      </c>
      <c r="BD17" s="100"/>
      <c r="BE17" s="100"/>
      <c r="BF17" s="100"/>
      <c r="BG17" s="100"/>
      <c r="BH17" s="100"/>
      <c r="BI17" s="105" t="s">
        <v>158</v>
      </c>
      <c r="BJ17" s="106">
        <f>IF(BJ7="-",NA(),BJ7)</f>
        <v>122.8</v>
      </c>
      <c r="BK17" s="106">
        <f t="shared" ref="BK17:BN17" si="10">IF(BK7="-",NA(),BK7)</f>
        <v>142.6</v>
      </c>
      <c r="BL17" s="106">
        <f t="shared" si="10"/>
        <v>133.9</v>
      </c>
      <c r="BM17" s="106">
        <f t="shared" si="10"/>
        <v>114.7</v>
      </c>
      <c r="BN17" s="106">
        <f t="shared" si="10"/>
        <v>136.80000000000001</v>
      </c>
      <c r="BO17" s="100"/>
      <c r="BP17" s="100"/>
      <c r="BQ17" s="100"/>
      <c r="BR17" s="100"/>
      <c r="BS17" s="100"/>
      <c r="BT17" s="105" t="s">
        <v>158</v>
      </c>
      <c r="BU17" s="106">
        <f>IF(BU7="-",NA(),BU7)</f>
        <v>1103.7</v>
      </c>
      <c r="BV17" s="106">
        <f t="shared" ref="BV17:BY17" si="11">IF(BV7="-",NA(),BV7)</f>
        <v>1660.2</v>
      </c>
      <c r="BW17" s="106">
        <f t="shared" si="11"/>
        <v>2265</v>
      </c>
      <c r="BX17" s="106">
        <f t="shared" si="11"/>
        <v>2409.9</v>
      </c>
      <c r="BY17" s="106">
        <f t="shared" si="11"/>
        <v>1992.3</v>
      </c>
      <c r="BZ17" s="100"/>
      <c r="CA17" s="100"/>
      <c r="CB17" s="100"/>
      <c r="CC17" s="100"/>
      <c r="CD17" s="100"/>
      <c r="CE17" s="105" t="s">
        <v>158</v>
      </c>
      <c r="CF17" s="106">
        <f>IF(CF7="-",NA(),CF7)</f>
        <v>6341.5</v>
      </c>
      <c r="CG17" s="106">
        <f t="shared" ref="CG17:CJ17" si="12">IF(CG7="-",NA(),CG7)</f>
        <v>5580.6</v>
      </c>
      <c r="CH17" s="106">
        <f t="shared" si="12"/>
        <v>6265.3</v>
      </c>
      <c r="CI17" s="106">
        <f t="shared" si="12"/>
        <v>6929</v>
      </c>
      <c r="CJ17" s="106">
        <f t="shared" si="12"/>
        <v>7213.5</v>
      </c>
      <c r="CK17" s="100"/>
      <c r="CL17" s="100"/>
      <c r="CM17" s="100"/>
      <c r="CN17" s="100"/>
      <c r="CO17" s="105" t="s">
        <v>158</v>
      </c>
      <c r="CP17" s="107">
        <f>IF(CP7="-",NA(),CP7)</f>
        <v>1526892</v>
      </c>
      <c r="CQ17" s="107">
        <f t="shared" ref="CQ17:CT17" si="13">IF(CQ7="-",NA(),CQ7)</f>
        <v>1685263</v>
      </c>
      <c r="CR17" s="107">
        <f t="shared" si="13"/>
        <v>1548602</v>
      </c>
      <c r="CS17" s="107">
        <f t="shared" si="13"/>
        <v>1084344</v>
      </c>
      <c r="CT17" s="107">
        <f t="shared" si="13"/>
        <v>1811810</v>
      </c>
      <c r="CU17" s="100"/>
      <c r="CV17" s="100"/>
      <c r="CW17" s="100"/>
      <c r="CX17" s="100"/>
      <c r="CY17" s="100"/>
      <c r="CZ17" s="105" t="s">
        <v>158</v>
      </c>
      <c r="DA17" s="106">
        <f>IF(DA7="-",NA(),DA7)</f>
        <v>46.3</v>
      </c>
      <c r="DB17" s="106">
        <f t="shared" ref="DB17:DE17" si="14">IF(DB7="-",NA(),DB7)</f>
        <v>45.7</v>
      </c>
      <c r="DC17" s="106">
        <f t="shared" si="14"/>
        <v>43.6</v>
      </c>
      <c r="DD17" s="106">
        <f t="shared" si="14"/>
        <v>45.9</v>
      </c>
      <c r="DE17" s="106">
        <f t="shared" si="14"/>
        <v>43</v>
      </c>
      <c r="DF17" s="100"/>
      <c r="DG17" s="100"/>
      <c r="DH17" s="100"/>
      <c r="DI17" s="100"/>
      <c r="DJ17" s="105" t="s">
        <v>158</v>
      </c>
      <c r="DK17" s="106">
        <f>IF(DK7="-",NA(),DK7)</f>
        <v>31.5</v>
      </c>
      <c r="DL17" s="106">
        <f t="shared" ref="DL17:DO17" si="15">IF(DL7="-",NA(),DL7)</f>
        <v>22.6</v>
      </c>
      <c r="DM17" s="106">
        <f t="shared" si="15"/>
        <v>19.399999999999999</v>
      </c>
      <c r="DN17" s="106">
        <f t="shared" si="15"/>
        <v>21.5</v>
      </c>
      <c r="DO17" s="106">
        <f t="shared" si="15"/>
        <v>26.2</v>
      </c>
      <c r="DP17" s="100"/>
      <c r="DQ17" s="100"/>
      <c r="DR17" s="100"/>
      <c r="DS17" s="100"/>
      <c r="DT17" s="105" t="s">
        <v>158</v>
      </c>
      <c r="DU17" s="106">
        <f>IF(DU7="-",NA(),DU7)</f>
        <v>63.6</v>
      </c>
      <c r="DV17" s="106">
        <f t="shared" ref="DV17:DY17" si="16">IF(DV7="-",NA(),DV7)</f>
        <v>51.3</v>
      </c>
      <c r="DW17" s="106">
        <f t="shared" si="16"/>
        <v>40.799999999999997</v>
      </c>
      <c r="DX17" s="106">
        <f t="shared" si="16"/>
        <v>31</v>
      </c>
      <c r="DY17" s="106">
        <f t="shared" si="16"/>
        <v>19.5</v>
      </c>
      <c r="DZ17" s="100"/>
      <c r="EA17" s="100"/>
      <c r="EB17" s="100"/>
      <c r="EC17" s="100"/>
      <c r="ED17" s="105" t="s">
        <v>158</v>
      </c>
      <c r="EE17" s="106">
        <f>IF(EE7="-",NA(),EE7)</f>
        <v>65.400000000000006</v>
      </c>
      <c r="EF17" s="106">
        <f t="shared" ref="EF17:EI17" si="17">IF(EF7="-",NA(),EF7)</f>
        <v>65.900000000000006</v>
      </c>
      <c r="EG17" s="106">
        <f t="shared" si="17"/>
        <v>66.599999999999994</v>
      </c>
      <c r="EH17" s="106">
        <f t="shared" si="17"/>
        <v>65.099999999999994</v>
      </c>
      <c r="EI17" s="106">
        <f t="shared" si="17"/>
        <v>64.7</v>
      </c>
      <c r="EJ17" s="100"/>
      <c r="EK17" s="100"/>
      <c r="EL17" s="100"/>
      <c r="EM17" s="100"/>
      <c r="EN17" s="105" t="s">
        <v>158</v>
      </c>
      <c r="EO17" s="106">
        <f>IF(EO7="-",NA(),EO7)</f>
        <v>2.1</v>
      </c>
      <c r="EP17" s="106">
        <f t="shared" ref="EP17:ES17" si="18">IF(EP7="-",NA(),EP7)</f>
        <v>2.1</v>
      </c>
      <c r="EQ17" s="106">
        <f t="shared" si="18"/>
        <v>2.1</v>
      </c>
      <c r="ER17" s="106">
        <f t="shared" si="18"/>
        <v>6.1</v>
      </c>
      <c r="ES17" s="106">
        <f t="shared" si="18"/>
        <v>22</v>
      </c>
      <c r="ET17" s="100"/>
      <c r="EU17" s="100"/>
      <c r="EV17" s="100"/>
      <c r="EW17" s="100"/>
      <c r="EX17" s="100"/>
      <c r="EY17" s="105" t="s">
        <v>158</v>
      </c>
      <c r="EZ17" s="106">
        <f>IF(EZ7="-",NA(),EZ7)</f>
        <v>46.3</v>
      </c>
      <c r="FA17" s="106">
        <f t="shared" ref="FA17:FD17" si="19">IF(FA7="-",NA(),FA7)</f>
        <v>45.7</v>
      </c>
      <c r="FB17" s="106">
        <f t="shared" si="19"/>
        <v>43.6</v>
      </c>
      <c r="FC17" s="106">
        <f t="shared" si="19"/>
        <v>45.9</v>
      </c>
      <c r="FD17" s="106">
        <f t="shared" si="19"/>
        <v>43</v>
      </c>
      <c r="FE17" s="100"/>
      <c r="FF17" s="100"/>
      <c r="FG17" s="100"/>
      <c r="FH17" s="100"/>
      <c r="FI17" s="105" t="s">
        <v>158</v>
      </c>
      <c r="FJ17" s="106">
        <f>IF(FJ7="-",NA(),FJ7)</f>
        <v>31.5</v>
      </c>
      <c r="FK17" s="106">
        <f t="shared" ref="FK17:FN17" si="20">IF(FK7="-",NA(),FK7)</f>
        <v>22.6</v>
      </c>
      <c r="FL17" s="106">
        <f t="shared" si="20"/>
        <v>19.399999999999999</v>
      </c>
      <c r="FM17" s="106">
        <f t="shared" si="20"/>
        <v>21.5</v>
      </c>
      <c r="FN17" s="106">
        <f t="shared" si="20"/>
        <v>26.2</v>
      </c>
      <c r="FO17" s="100"/>
      <c r="FP17" s="100"/>
      <c r="FQ17" s="100"/>
      <c r="FR17" s="100"/>
      <c r="FS17" s="105" t="s">
        <v>158</v>
      </c>
      <c r="FT17" s="106">
        <f>IF(FT7="-",NA(),FT7)</f>
        <v>63.6</v>
      </c>
      <c r="FU17" s="106">
        <f t="shared" ref="FU17:FX17" si="21">IF(FU7="-",NA(),FU7)</f>
        <v>51.3</v>
      </c>
      <c r="FV17" s="106">
        <f t="shared" si="21"/>
        <v>40.799999999999997</v>
      </c>
      <c r="FW17" s="106">
        <f t="shared" si="21"/>
        <v>31</v>
      </c>
      <c r="FX17" s="106">
        <f t="shared" si="21"/>
        <v>19.5</v>
      </c>
      <c r="FY17" s="100"/>
      <c r="FZ17" s="100"/>
      <c r="GA17" s="100"/>
      <c r="GB17" s="100"/>
      <c r="GC17" s="105" t="s">
        <v>158</v>
      </c>
      <c r="GD17" s="106">
        <f>IF(GD7="-",NA(),GD7)</f>
        <v>65.400000000000006</v>
      </c>
      <c r="GE17" s="106">
        <f t="shared" ref="GE17:GH17" si="22">IF(GE7="-",NA(),GE7)</f>
        <v>65.900000000000006</v>
      </c>
      <c r="GF17" s="106">
        <f t="shared" si="22"/>
        <v>66.599999999999994</v>
      </c>
      <c r="GG17" s="106">
        <f t="shared" si="22"/>
        <v>65.099999999999994</v>
      </c>
      <c r="GH17" s="106">
        <f t="shared" si="22"/>
        <v>64.7</v>
      </c>
      <c r="GI17" s="100"/>
      <c r="GJ17" s="100"/>
      <c r="GK17" s="100"/>
      <c r="GL17" s="100"/>
      <c r="GM17" s="105" t="s">
        <v>158</v>
      </c>
      <c r="GN17" s="106">
        <f>IF(GN7="-",NA(),GN7)</f>
        <v>2.1</v>
      </c>
      <c r="GO17" s="106">
        <f t="shared" ref="GO17:GR17" si="23">IF(GO7="-",NA(),GO7)</f>
        <v>2.1</v>
      </c>
      <c r="GP17" s="106">
        <f t="shared" si="23"/>
        <v>2.1</v>
      </c>
      <c r="GQ17" s="106">
        <f t="shared" si="23"/>
        <v>6.1</v>
      </c>
      <c r="GR17" s="106">
        <f t="shared" si="23"/>
        <v>22</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160</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160</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160</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160</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160</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160</v>
      </c>
      <c r="DK18" s="106">
        <f>IF(DP7="-",NA(),DP7)</f>
        <v>21.1</v>
      </c>
      <c r="DL18" s="106">
        <f t="shared" ref="DL18:DO18" si="45">IF(DQ7="-",NA(),DQ7)</f>
        <v>20</v>
      </c>
      <c r="DM18" s="106">
        <f t="shared" si="45"/>
        <v>18.2</v>
      </c>
      <c r="DN18" s="106">
        <f t="shared" si="45"/>
        <v>20.9</v>
      </c>
      <c r="DO18" s="106">
        <f t="shared" si="45"/>
        <v>21.1</v>
      </c>
      <c r="DP18" s="100"/>
      <c r="DQ18" s="100"/>
      <c r="DR18" s="100"/>
      <c r="DS18" s="100"/>
      <c r="DT18" s="105" t="s">
        <v>160</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160</v>
      </c>
      <c r="EE18" s="106">
        <f>IF(EJ7="-",NA(),EJ7)</f>
        <v>59.8</v>
      </c>
      <c r="EF18" s="106">
        <f t="shared" ref="EF18:EI18" si="47">IF(EK7="-",NA(),EK7)</f>
        <v>59.6</v>
      </c>
      <c r="EG18" s="106">
        <f t="shared" si="47"/>
        <v>60.3</v>
      </c>
      <c r="EH18" s="106">
        <f t="shared" si="47"/>
        <v>60.2</v>
      </c>
      <c r="EI18" s="106">
        <f t="shared" si="47"/>
        <v>61.2</v>
      </c>
      <c r="EJ18" s="100"/>
      <c r="EK18" s="100"/>
      <c r="EL18" s="100"/>
      <c r="EM18" s="100"/>
      <c r="EN18" s="105" t="s">
        <v>160</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160</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160</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160</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160</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160</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162</v>
      </c>
      <c r="C20" s="196"/>
      <c r="D20" s="100"/>
    </row>
    <row r="21" spans="1:374" x14ac:dyDescent="0.15">
      <c r="A21" s="97">
        <f t="shared" si="7"/>
        <v>7</v>
      </c>
      <c r="B21" s="196" t="s">
        <v>163</v>
      </c>
      <c r="C21" s="196"/>
      <c r="D21" s="100"/>
    </row>
    <row r="22" spans="1:374" x14ac:dyDescent="0.15">
      <c r="A22" s="97">
        <f t="shared" si="7"/>
        <v>8</v>
      </c>
      <c r="B22" s="196" t="s">
        <v>164</v>
      </c>
      <c r="C22" s="196"/>
      <c r="D22" s="100"/>
      <c r="E22" s="198" t="s">
        <v>165</v>
      </c>
      <c r="F22" s="199"/>
      <c r="G22" s="199"/>
      <c r="H22" s="199"/>
      <c r="I22" s="200"/>
    </row>
    <row r="23" spans="1:374" x14ac:dyDescent="0.15">
      <c r="A23" s="97">
        <f t="shared" si="7"/>
        <v>9</v>
      </c>
      <c r="B23" s="196" t="s">
        <v>166</v>
      </c>
      <c r="C23" s="196"/>
      <c r="D23" s="100"/>
      <c r="E23" s="201"/>
      <c r="F23" s="202"/>
      <c r="G23" s="202"/>
      <c r="H23" s="202"/>
      <c r="I23" s="203"/>
    </row>
    <row r="24" spans="1:374" x14ac:dyDescent="0.15">
      <c r="A24" s="97">
        <f t="shared" si="7"/>
        <v>10</v>
      </c>
      <c r="B24" s="196" t="s">
        <v>167</v>
      </c>
      <c r="C24" s="196"/>
      <c r="D24" s="100"/>
      <c r="E24" s="201"/>
      <c r="F24" s="202"/>
      <c r="G24" s="202"/>
      <c r="H24" s="202"/>
      <c r="I24" s="203"/>
    </row>
    <row r="25" spans="1:374" x14ac:dyDescent="0.15">
      <c r="A25" s="97">
        <f t="shared" si="7"/>
        <v>11</v>
      </c>
      <c r="B25" s="196" t="s">
        <v>168</v>
      </c>
      <c r="C25" s="196"/>
      <c r="D25" s="100"/>
      <c r="E25" s="201"/>
      <c r="F25" s="202"/>
      <c r="G25" s="202"/>
      <c r="H25" s="202"/>
      <c r="I25" s="203"/>
    </row>
    <row r="26" spans="1:374" x14ac:dyDescent="0.15">
      <c r="A26" s="97">
        <f t="shared" si="7"/>
        <v>12</v>
      </c>
      <c r="B26" s="196" t="s">
        <v>169</v>
      </c>
      <c r="C26" s="196"/>
      <c r="D26" s="100"/>
      <c r="E26" s="201"/>
      <c r="F26" s="202"/>
      <c r="G26" s="202"/>
      <c r="H26" s="202"/>
      <c r="I26" s="203"/>
    </row>
    <row r="27" spans="1:374" x14ac:dyDescent="0.15">
      <c r="A27" s="97">
        <f t="shared" si="7"/>
        <v>13</v>
      </c>
      <c r="B27" s="196" t="s">
        <v>170</v>
      </c>
      <c r="C27" s="196"/>
      <c r="D27" s="100"/>
      <c r="E27" s="201"/>
      <c r="F27" s="202"/>
      <c r="G27" s="202"/>
      <c r="H27" s="202"/>
      <c r="I27" s="203"/>
    </row>
    <row r="28" spans="1:374" x14ac:dyDescent="0.15">
      <c r="A28" s="97">
        <f t="shared" si="7"/>
        <v>14</v>
      </c>
      <c r="B28" s="196" t="s">
        <v>171</v>
      </c>
      <c r="C28" s="196"/>
      <c r="D28" s="100"/>
      <c r="E28" s="201"/>
      <c r="F28" s="202"/>
      <c r="G28" s="202"/>
      <c r="H28" s="202"/>
      <c r="I28" s="203"/>
    </row>
    <row r="29" spans="1:374" x14ac:dyDescent="0.15">
      <c r="A29" s="97">
        <f t="shared" si="7"/>
        <v>15</v>
      </c>
      <c r="B29" s="196" t="s">
        <v>172</v>
      </c>
      <c r="C29" s="196"/>
      <c r="D29" s="100"/>
      <c r="E29" s="201"/>
      <c r="F29" s="202"/>
      <c r="G29" s="202"/>
      <c r="H29" s="202"/>
      <c r="I29" s="203"/>
    </row>
    <row r="30" spans="1:374" x14ac:dyDescent="0.15">
      <c r="A30" s="97">
        <f t="shared" si="7"/>
        <v>16</v>
      </c>
      <c r="B30" s="196" t="s">
        <v>173</v>
      </c>
      <c r="C30" s="196"/>
      <c r="D30" s="100"/>
      <c r="E30" s="201"/>
      <c r="F30" s="202"/>
      <c r="G30" s="202"/>
      <c r="H30" s="202"/>
      <c r="I30" s="203"/>
    </row>
    <row r="31" spans="1:374" x14ac:dyDescent="0.15">
      <c r="A31" s="97">
        <f t="shared" si="7"/>
        <v>17</v>
      </c>
      <c r="B31" s="196" t="s">
        <v>174</v>
      </c>
      <c r="C31" s="196"/>
      <c r="D31" s="100"/>
      <c r="E31" s="201"/>
      <c r="F31" s="202"/>
      <c r="G31" s="202"/>
      <c r="H31" s="202"/>
      <c r="I31" s="203"/>
    </row>
    <row r="32" spans="1:374" x14ac:dyDescent="0.15">
      <c r="A32" s="97">
        <f t="shared" si="7"/>
        <v>18</v>
      </c>
      <c r="B32" s="196" t="s">
        <v>175</v>
      </c>
      <c r="C32" s="196"/>
      <c r="D32" s="100"/>
      <c r="E32" s="201"/>
      <c r="F32" s="202"/>
      <c r="G32" s="202"/>
      <c r="H32" s="202"/>
      <c r="I32" s="203"/>
    </row>
    <row r="33" spans="1:9" x14ac:dyDescent="0.15">
      <c r="A33" s="97">
        <f t="shared" si="7"/>
        <v>19</v>
      </c>
      <c r="B33" s="196" t="s">
        <v>176</v>
      </c>
      <c r="C33" s="196"/>
      <c r="D33" s="100"/>
      <c r="E33" s="201"/>
      <c r="F33" s="202"/>
      <c r="G33" s="202"/>
      <c r="H33" s="202"/>
      <c r="I33" s="203"/>
    </row>
    <row r="34" spans="1:9" x14ac:dyDescent="0.15">
      <c r="A34" s="97">
        <f t="shared" si="7"/>
        <v>20</v>
      </c>
      <c r="B34" s="196" t="s">
        <v>177</v>
      </c>
      <c r="C34" s="196"/>
      <c r="D34" s="100"/>
      <c r="E34" s="201"/>
      <c r="F34" s="202"/>
      <c r="G34" s="202"/>
      <c r="H34" s="202"/>
      <c r="I34" s="203"/>
    </row>
    <row r="35" spans="1:9" ht="25.5" customHeight="1" x14ac:dyDescent="0.15">
      <c r="E35" s="204"/>
      <c r="F35" s="205"/>
      <c r="G35" s="205"/>
      <c r="H35" s="205"/>
      <c r="I35" s="206"/>
    </row>
    <row r="36" spans="1:9" x14ac:dyDescent="0.15">
      <c r="A36" t="s">
        <v>178</v>
      </c>
      <c r="B36" t="s">
        <v>179</v>
      </c>
    </row>
    <row r="37" spans="1:9" x14ac:dyDescent="0.15">
      <c r="A37" t="s">
        <v>180</v>
      </c>
      <c r="B37" t="s">
        <v>181</v>
      </c>
    </row>
    <row r="38" spans="1:9" x14ac:dyDescent="0.15">
      <c r="A38" t="s">
        <v>182</v>
      </c>
      <c r="B38" t="s">
        <v>183</v>
      </c>
    </row>
    <row r="39" spans="1:9" x14ac:dyDescent="0.15">
      <c r="A39" t="s">
        <v>184</v>
      </c>
      <c r="B39" t="s">
        <v>185</v>
      </c>
    </row>
    <row r="40" spans="1:9" x14ac:dyDescent="0.15">
      <c r="A40" t="s">
        <v>186</v>
      </c>
      <c r="B40" t="s">
        <v>187</v>
      </c>
    </row>
    <row r="41" spans="1:9" x14ac:dyDescent="0.15">
      <c r="A41" t="s">
        <v>188</v>
      </c>
      <c r="B41" t="s">
        <v>189</v>
      </c>
    </row>
    <row r="42" spans="1:9" x14ac:dyDescent="0.15">
      <c r="A42" t="s">
        <v>190</v>
      </c>
      <c r="B42" t="s">
        <v>191</v>
      </c>
    </row>
    <row r="43" spans="1:9" x14ac:dyDescent="0.15">
      <c r="A43" t="s">
        <v>192</v>
      </c>
      <c r="B43" t="s">
        <v>193</v>
      </c>
    </row>
    <row r="44" spans="1:9" x14ac:dyDescent="0.15">
      <c r="A44" t="s">
        <v>194</v>
      </c>
      <c r="B44" t="s">
        <v>195</v>
      </c>
    </row>
    <row r="45" spans="1:9" x14ac:dyDescent="0.15">
      <c r="A45" t="s">
        <v>196</v>
      </c>
      <c r="B45" t="s">
        <v>197</v>
      </c>
    </row>
    <row r="46" spans="1:9" x14ac:dyDescent="0.15">
      <c r="A46" t="s">
        <v>198</v>
      </c>
      <c r="B46" t="s">
        <v>199</v>
      </c>
    </row>
    <row r="47" spans="1:9" x14ac:dyDescent="0.15">
      <c r="A47" t="s">
        <v>200</v>
      </c>
      <c r="B47" t="s">
        <v>201</v>
      </c>
    </row>
    <row r="48" spans="1:9" x14ac:dyDescent="0.15">
      <c r="A48" t="s">
        <v>202</v>
      </c>
      <c r="B48" t="s">
        <v>203</v>
      </c>
    </row>
    <row r="49" spans="1:2" x14ac:dyDescent="0.15">
      <c r="A49" t="s">
        <v>204</v>
      </c>
      <c r="B49" t="s">
        <v>205</v>
      </c>
    </row>
    <row r="50" spans="1:2" x14ac:dyDescent="0.15">
      <c r="A50" t="s">
        <v>206</v>
      </c>
      <c r="B50" t="s">
        <v>207</v>
      </c>
    </row>
    <row r="51" spans="1:2" x14ac:dyDescent="0.15">
      <c r="A51" t="s">
        <v>208</v>
      </c>
      <c r="B51" t="s">
        <v>209</v>
      </c>
    </row>
    <row r="52" spans="1:2" x14ac:dyDescent="0.15">
      <c r="A52" t="s">
        <v>210</v>
      </c>
      <c r="B52" t="s">
        <v>211</v>
      </c>
    </row>
    <row r="53" spans="1:2" x14ac:dyDescent="0.15">
      <c r="A53" t="s">
        <v>212</v>
      </c>
      <c r="B53" t="s">
        <v>213</v>
      </c>
    </row>
    <row r="54" spans="1:2" x14ac:dyDescent="0.15">
      <c r="A54" t="s">
        <v>214</v>
      </c>
      <c r="B54" t="s">
        <v>215</v>
      </c>
    </row>
    <row r="55" spans="1:2" x14ac:dyDescent="0.15">
      <c r="A55" t="s">
        <v>216</v>
      </c>
      <c r="B55" t="s">
        <v>217</v>
      </c>
    </row>
    <row r="56" spans="1:2" x14ac:dyDescent="0.15">
      <c r="A56" t="s">
        <v>218</v>
      </c>
      <c r="B56" t="s">
        <v>219</v>
      </c>
    </row>
    <row r="57" spans="1:2" x14ac:dyDescent="0.15">
      <c r="A57" t="s">
        <v>220</v>
      </c>
      <c r="B57" t="s">
        <v>221</v>
      </c>
    </row>
    <row r="58" spans="1:2" x14ac:dyDescent="0.15">
      <c r="A58" t="s">
        <v>222</v>
      </c>
      <c r="B58" t="s">
        <v>223</v>
      </c>
    </row>
    <row r="59" spans="1:2" x14ac:dyDescent="0.15">
      <c r="A59" t="s">
        <v>224</v>
      </c>
      <c r="B59" t="s">
        <v>225</v>
      </c>
    </row>
    <row r="60" spans="1:2" x14ac:dyDescent="0.15">
      <c r="A60" t="s">
        <v>226</v>
      </c>
      <c r="B60" t="s">
        <v>227</v>
      </c>
    </row>
    <row r="61" spans="1:2" x14ac:dyDescent="0.15">
      <c r="A61" t="s">
        <v>228</v>
      </c>
      <c r="B61" t="s">
        <v>229</v>
      </c>
    </row>
    <row r="62" spans="1:2" x14ac:dyDescent="0.15">
      <c r="A62" t="s">
        <v>230</v>
      </c>
      <c r="B62" t="s">
        <v>231</v>
      </c>
    </row>
    <row r="63" spans="1:2" x14ac:dyDescent="0.15">
      <c r="A63" t="s">
        <v>232</v>
      </c>
      <c r="B63" t="s">
        <v>233</v>
      </c>
    </row>
    <row r="64" spans="1:2"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佐藤　静香</cp:lastModifiedBy>
  <cp:lastPrinted>2020-01-20T06:45:27Z</cp:lastPrinted>
  <dcterms:created xsi:type="dcterms:W3CDTF">2019-12-05T07:13:36Z</dcterms:created>
  <dcterms:modified xsi:type="dcterms:W3CDTF">2020-01-23T03:54:48Z</dcterms:modified>
</cp:coreProperties>
</file>