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経理室\経理室_共有\予算・決算関係\決算\30年度決算資料\総務省経営比較分析表\20200110_経営比較分析表作成\02_起案\"/>
    </mc:Choice>
  </mc:AlternateContent>
  <workbookProtection workbookAlgorithmName="SHA-512" workbookHashValue="PIQwhByuIzy0nTuvknxcoLMNBvohobqLrSVLO7u1qGqW+kbb80eevIzrAG1PbMwicL0TKVqNtDMn+UUkEmy7MQ==" workbookSaltValue="TPNkE1GSKQ6kfckxAGz52g==" workbookSpinCount="100000" lockStructure="1"/>
  <bookViews>
    <workbookView xWindow="0" yWindow="0" windowWidth="2049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<sst xmlns="http://schemas.openxmlformats.org/spreadsheetml/2006/main" count="220" uniqueCount="107">
  <si>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</si>
  <si>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</si>
  <si>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</si>
  <si>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</si>
  <si>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</si>
  <si>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</si>
  <si>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</si>
  <si>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</si>
  <si>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</si>
  <si>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</si>
  <si>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</si>
  <si>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</si>
  <si>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</si>
  <si>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</si>
  <si>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</si>
  <si>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</si>
  <si>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</si>
  <si>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</si>
  <si>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</si>
  <si>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</si>
  <si>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</si>
  <si>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</si>
  <si>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</si>
  <si>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</si>
  <si>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</si>
  <si>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</si>
  <si>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</si>
  <si>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</si>
  <si>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</si>
  <si>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</si>
  <si>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</si>
  <si>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</si>
  <si>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</si>
  <si>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</si>
  <si>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</si>
  <si>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</si>
  <si>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</si>
  <si>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</si>
  <si>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</si>
  <si>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</si>
  <si>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</si>
  <si>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</si>
  <si>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</si>
  <si>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</si>
  <si>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</si>
  <si>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</si>
  <si>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</si>
  <si>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</si>
  <si>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</si>
  <si>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</si>
  <si>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</si>
  <si>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</si>
  <si>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</si>
  <si>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</si>
  <si>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</si>
  <si>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</si>
  <si>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</si>
  <si>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</si>
  <si>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</si>
  <si>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</si>
  <si>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</si>
  <si>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</si>
  <si>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</si>
  <si>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</si>
  <si>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</si>
  <si>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</si>
  <si>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</si>
  <si>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</si>
  <si>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</si>
  <si>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</si>
  <si>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</si>
  <si>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</si>
  <si>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</si>
  <si>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</si>
  <si>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</si>
  <si>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</si>
  <si>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</si>
  <si>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</si>
  <si>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</si>
  <si>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</si>
  <si>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</si>
  <si>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</si>
  <si>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</si>
  <si>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</si>
  <si>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</si>
  <si>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</si>
  <si>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</si>
  <si>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</si>
  <si>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</si>
  <si>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</si>
  <si>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</si>
  <si>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</si>
  <si>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</si>
  <si>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</si>
  <si>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</si>
  <si>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</si>
  <si>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</si>
  <si>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</si>
  <si>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</si>
  <si>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</si>
  <si>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</si>
  <si>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</si>
  <si>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</si>
  <si>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</si>
  <si>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各経営指標の状況から判断すると，現時点では良好な経営状況にあるといえる。
　しかし，今後は，浄水場の更新期を迎えることによる大規模改築や危機管理対策としての管路耐震化等により，経営環境は厳しさを増すことが見込まれていることから，平成30年3月に改定した「企業局経営戦略」に基づき，計画的かつ効率的な経営の推進を図っていくこととしている。
</t>
    </r>
    <r>
      <rPr>
        <b/>
        <sz val="11"/>
        <color theme="1"/>
        <rFont val="ＭＳ ゴシック"/>
        <family val="3"/>
        <charset val="128"/>
      </rPr>
      <t xml:space="preserve">※「企業局経営戦略」掲載ＵＲＬ
</t>
    </r>
    <r>
      <rPr>
        <sz val="11"/>
        <color theme="1"/>
        <rFont val="ＭＳ ゴシック"/>
        <family val="3"/>
        <charset val="128"/>
      </rPr>
      <t>http://www.pref.ibaraki.jp/kigyou/001_about/summary/index.html</t>
    </r>
    <rPh sb="1" eb="2">
      <t>カク</t>
    </rPh>
    <rPh sb="2" eb="4">
      <t>ケイエイ</t>
    </rPh>
    <rPh sb="4" eb="6">
      <t>シヒョウ</t>
    </rPh>
    <rPh sb="7" eb="9">
      <t>ジョウキョウ</t>
    </rPh>
    <rPh sb="11" eb="13">
      <t>ハンダン</t>
    </rPh>
    <rPh sb="17" eb="20">
      <t>ゲンジテン</t>
    </rPh>
    <rPh sb="22" eb="24">
      <t>リョウコウ</t>
    </rPh>
    <rPh sb="25" eb="27">
      <t>ケイエイ</t>
    </rPh>
    <rPh sb="27" eb="29">
      <t>ジョウキョウ</t>
    </rPh>
    <rPh sb="43" eb="45">
      <t>コンゴ</t>
    </rPh>
    <rPh sb="47" eb="49">
      <t>ジョウスイ</t>
    </rPh>
    <rPh sb="49" eb="50">
      <t>バ</t>
    </rPh>
    <rPh sb="51" eb="53">
      <t>コウシン</t>
    </rPh>
    <rPh sb="123" eb="125">
      <t>カイテイ</t>
    </rPh>
    <rPh sb="173" eb="175">
      <t>キギョウ</t>
    </rPh>
    <rPh sb="175" eb="176">
      <t>キョク</t>
    </rPh>
    <rPh sb="176" eb="178">
      <t>ケイエイ</t>
    </rPh>
    <rPh sb="178" eb="180">
      <t>センリャク</t>
    </rPh>
    <rPh sb="181" eb="183">
      <t>ケイサイ</t>
    </rPh>
    <phoneticPr fontId="4"/>
  </si>
  <si>
    <t>　「①経常収支比率」は，過去5年間とも100％を上回っており，かつ，「②累積欠損金」も発生していないことから，健全経営であるといえる。
  「③流動比率」は，短期的な債務に対して十分な支払能力を有しているとされる200％以上を過去5年間とも上回っており，高い水準を維持している。
  「④企業債残高対給水収益比率」は，類似団体の平均を下回って推移していることから，概ね適正といえる。
  「⑤料金回収率」は，過去5年間とも100％を上回っており，将来の投資財源の確保も踏まえた料金水準となっている。
  「⑥給水原価」は，類似団体の平均を上回って推移している。これは可住地面積が広く投資効率が悪いこと及び開発費用のかかるダム等で水源を確保していることから，資本費（減価償却費及び企業債利息）が高いことが要因である。
  「⑦施設利用率」は，類似団体の平均を上回って推移していることから，概ね適正といえる。 
　「⑧有収率」は，類似団体の平均を下回っているが，過去5年間とも96％を超えており，高い水準を維持している。
　</t>
    <rPh sb="3" eb="5">
      <t>ケイジョウ</t>
    </rPh>
    <rPh sb="5" eb="7">
      <t>シュウシ</t>
    </rPh>
    <rPh sb="7" eb="9">
      <t>ヒリツ</t>
    </rPh>
    <rPh sb="12" eb="14">
      <t>カコ</t>
    </rPh>
    <rPh sb="15" eb="17">
      <t>ネンカン</t>
    </rPh>
    <rPh sb="24" eb="26">
      <t>ウワマワ</t>
    </rPh>
    <rPh sb="36" eb="38">
      <t>ルイセキ</t>
    </rPh>
    <rPh sb="38" eb="41">
      <t>ケッソンキン</t>
    </rPh>
    <rPh sb="43" eb="45">
      <t>ハッセイ</t>
    </rPh>
    <rPh sb="55" eb="57">
      <t>ケンゼン</t>
    </rPh>
    <rPh sb="57" eb="59">
      <t>ケイエイ</t>
    </rPh>
    <rPh sb="72" eb="74">
      <t>リュウドウ</t>
    </rPh>
    <rPh sb="74" eb="76">
      <t>ヒリツ</t>
    </rPh>
    <rPh sb="79" eb="81">
      <t>タンキ</t>
    </rPh>
    <rPh sb="81" eb="82">
      <t>テキ</t>
    </rPh>
    <rPh sb="83" eb="85">
      <t>サイム</t>
    </rPh>
    <rPh sb="86" eb="87">
      <t>タイ</t>
    </rPh>
    <rPh sb="89" eb="91">
      <t>ジュウブン</t>
    </rPh>
    <rPh sb="92" eb="94">
      <t>シハラ</t>
    </rPh>
    <rPh sb="94" eb="96">
      <t>ノウリョク</t>
    </rPh>
    <rPh sb="97" eb="98">
      <t>ユウ</t>
    </rPh>
    <rPh sb="110" eb="112">
      <t>イジョウ</t>
    </rPh>
    <rPh sb="113" eb="115">
      <t>カコ</t>
    </rPh>
    <rPh sb="116" eb="118">
      <t>ネンカン</t>
    </rPh>
    <rPh sb="120" eb="122">
      <t>ウワマワ</t>
    </rPh>
    <rPh sb="127" eb="128">
      <t>タカ</t>
    </rPh>
    <rPh sb="129" eb="131">
      <t>スイジュン</t>
    </rPh>
    <rPh sb="132" eb="134">
      <t>イジ</t>
    </rPh>
    <rPh sb="171" eb="173">
      <t>スイイ</t>
    </rPh>
    <rPh sb="182" eb="183">
      <t>オオム</t>
    </rPh>
    <rPh sb="184" eb="186">
      <t>テキセイ</t>
    </rPh>
    <rPh sb="204" eb="206">
      <t>カコ</t>
    </rPh>
    <rPh sb="207" eb="209">
      <t>ネンカン</t>
    </rPh>
    <rPh sb="216" eb="218">
      <t>ウワマワ</t>
    </rPh>
    <rPh sb="223" eb="225">
      <t>ショウライ</t>
    </rPh>
    <rPh sb="226" eb="228">
      <t>トウシ</t>
    </rPh>
    <rPh sb="228" eb="230">
      <t>ザイゲン</t>
    </rPh>
    <rPh sb="231" eb="233">
      <t>カクホ</t>
    </rPh>
    <rPh sb="234" eb="235">
      <t>フ</t>
    </rPh>
    <rPh sb="238" eb="240">
      <t>リョウキン</t>
    </rPh>
    <rPh sb="240" eb="242">
      <t>スイジュン</t>
    </rPh>
    <rPh sb="254" eb="256">
      <t>キュウスイ</t>
    </rPh>
    <rPh sb="256" eb="258">
      <t>ゲンカ</t>
    </rPh>
    <rPh sb="261" eb="263">
      <t>ルイジ</t>
    </rPh>
    <rPh sb="263" eb="265">
      <t>ダンタイ</t>
    </rPh>
    <rPh sb="266" eb="268">
      <t>ヘイキン</t>
    </rPh>
    <rPh sb="269" eb="271">
      <t>ウワマワ</t>
    </rPh>
    <rPh sb="273" eb="275">
      <t>スイイ</t>
    </rPh>
    <rPh sb="283" eb="285">
      <t>カジュウ</t>
    </rPh>
    <rPh sb="332" eb="334">
      <t>ゲンカ</t>
    </rPh>
    <rPh sb="334" eb="336">
      <t>ショウキャク</t>
    </rPh>
    <rPh sb="336" eb="337">
      <t>ヒ</t>
    </rPh>
    <rPh sb="337" eb="338">
      <t>オヨ</t>
    </rPh>
    <rPh sb="339" eb="341">
      <t>キギョウ</t>
    </rPh>
    <rPh sb="341" eb="342">
      <t>サイ</t>
    </rPh>
    <rPh sb="342" eb="344">
      <t>リソク</t>
    </rPh>
    <rPh sb="362" eb="364">
      <t>シセツ</t>
    </rPh>
    <rPh sb="364" eb="366">
      <t>リヨウ</t>
    </rPh>
    <rPh sb="366" eb="367">
      <t>リツ</t>
    </rPh>
    <rPh sb="370" eb="372">
      <t>ルイジ</t>
    </rPh>
    <rPh sb="372" eb="374">
      <t>ダンタイ</t>
    </rPh>
    <rPh sb="375" eb="377">
      <t>ヘイキン</t>
    </rPh>
    <rPh sb="378" eb="380">
      <t>ウワマワ</t>
    </rPh>
    <rPh sb="382" eb="384">
      <t>スイイ</t>
    </rPh>
    <rPh sb="393" eb="394">
      <t>オオム</t>
    </rPh>
    <rPh sb="395" eb="397">
      <t>テキセイ</t>
    </rPh>
    <rPh sb="413" eb="415">
      <t>ルイジ</t>
    </rPh>
    <rPh sb="415" eb="417">
      <t>ダンタイ</t>
    </rPh>
    <rPh sb="418" eb="420">
      <t>ヘイキン</t>
    </rPh>
    <rPh sb="421" eb="423">
      <t>シタマワ</t>
    </rPh>
    <rPh sb="429" eb="431">
      <t>カコ</t>
    </rPh>
    <rPh sb="432" eb="434">
      <t>ネンカン</t>
    </rPh>
    <rPh sb="440" eb="441">
      <t>コ</t>
    </rPh>
    <rPh sb="446" eb="447">
      <t>タカ</t>
    </rPh>
    <rPh sb="448" eb="450">
      <t>スイジュン</t>
    </rPh>
    <rPh sb="451" eb="453">
      <t>イジ</t>
    </rPh>
    <phoneticPr fontId="4"/>
  </si>
  <si>
    <r>
      <t>　「①有形固定資産減価償却率」は，類似団体の平均と同等で推移しており，概ね平均的な老朽化の状況といえる。
　「②管路経年化率」は，事業創設時に布設した管路が法定耐用年数に達していないものが多く，類似団体に比べて老朽化は進んでいない。このため，「③管路更新率」も類似団体の平均を</t>
    </r>
    <r>
      <rPr>
        <sz val="11"/>
        <color theme="1"/>
        <rFont val="ＭＳ ゴシック"/>
        <family val="3"/>
        <charset val="128"/>
      </rPr>
      <t>下回っている。管路の老朽化対策として企業局経営戦略に基づき，劣化診断を踏まえ耐震化と併せて計画的に更新を図っていくこととしている。</t>
    </r>
    <rPh sb="17" eb="19">
      <t>ルイジ</t>
    </rPh>
    <rPh sb="19" eb="21">
      <t>ダンタイ</t>
    </rPh>
    <rPh sb="22" eb="24">
      <t>ヘイキン</t>
    </rPh>
    <rPh sb="25" eb="27">
      <t>ドウトウ</t>
    </rPh>
    <rPh sb="28" eb="30">
      <t>スイイ</t>
    </rPh>
    <rPh sb="35" eb="36">
      <t>オオム</t>
    </rPh>
    <rPh sb="37" eb="39">
      <t>ヘイキン</t>
    </rPh>
    <rPh sb="39" eb="40">
      <t>テキ</t>
    </rPh>
    <rPh sb="41" eb="44">
      <t>ロウキュウカ</t>
    </rPh>
    <rPh sb="45" eb="47">
      <t>ジョウキョウ</t>
    </rPh>
    <rPh sb="65" eb="67">
      <t>ジギョウ</t>
    </rPh>
    <rPh sb="67" eb="69">
      <t>ソウセツ</t>
    </rPh>
    <rPh sb="69" eb="70">
      <t>ジ</t>
    </rPh>
    <rPh sb="71" eb="73">
      <t>フセツ</t>
    </rPh>
    <rPh sb="75" eb="77">
      <t>カンロ</t>
    </rPh>
    <rPh sb="78" eb="80">
      <t>ホウテイ</t>
    </rPh>
    <rPh sb="94" eb="95">
      <t>オオ</t>
    </rPh>
    <rPh sb="97" eb="99">
      <t>ルイジ</t>
    </rPh>
    <rPh sb="99" eb="101">
      <t>ダンタイ</t>
    </rPh>
    <rPh sb="102" eb="103">
      <t>クラ</t>
    </rPh>
    <rPh sb="130" eb="132">
      <t>ルイジ</t>
    </rPh>
    <rPh sb="132" eb="134">
      <t>ダンタイ</t>
    </rPh>
    <rPh sb="135" eb="137">
      <t>ヘイキン</t>
    </rPh>
    <rPh sb="138" eb="140">
      <t>シタマワ</t>
    </rPh>
    <rPh sb="145" eb="147">
      <t>カンロ</t>
    </rPh>
    <rPh sb="148" eb="151">
      <t>ロウキュウカ</t>
    </rPh>
    <rPh sb="151" eb="153">
      <t>タイサク</t>
    </rPh>
    <rPh sb="156" eb="159">
      <t>キギョウキョク</t>
    </rPh>
    <rPh sb="168" eb="170">
      <t>レッカ</t>
    </rPh>
    <rPh sb="170" eb="172">
      <t>シンダン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</si>
</sst>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0.04</c:v>
                </c:pt>
                <c:pt idx="3">
                  <c:v>0</c:v>
                </c:pt>
                <c:pt idx="4">
                  <c:v>0</c:v>
                </c:pt>
              </c:numCache>
            </c:numRef>
          </c:val>
          <c:extLst>
            <c:ext xmlns:c16="http://schemas.microsoft.com/office/drawing/2014/chart" uri="{C3380CC4-5D6E-409C-BE32-E72D297353CC}">
              <c16:uniqueId val="{00000000-5097-4541-8C3C-FB7D405129C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5097-4541-8C3C-FB7D405129C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64.31</c:v>
                </c:pt>
                <c:pt idx="1">
                  <c:v>65.81</c:v>
                </c:pt>
                <c:pt idx="2">
                  <c:v>65.31</c:v>
                </c:pt>
                <c:pt idx="3">
                  <c:v>66.849999999999994</c:v>
                </c:pt>
                <c:pt idx="4">
                  <c:v>67.56</c:v>
                </c:pt>
              </c:numCache>
            </c:numRef>
          </c:val>
          <c:extLst>
            <c:ext xmlns:c16="http://schemas.microsoft.com/office/drawing/2014/chart" uri="{C3380CC4-5D6E-409C-BE32-E72D297353CC}">
              <c16:uniqueId val="{00000000-AF5F-490F-B71D-C4FD7817125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AF5F-490F-B71D-C4FD7817125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97.64</c:v>
                </c:pt>
                <c:pt idx="1">
                  <c:v>96.22</c:v>
                </c:pt>
                <c:pt idx="2">
                  <c:v>97.9</c:v>
                </c:pt>
                <c:pt idx="3">
                  <c:v>98.32</c:v>
                </c:pt>
                <c:pt idx="4">
                  <c:v>98.24</c:v>
                </c:pt>
              </c:numCache>
            </c:numRef>
          </c:val>
          <c:extLst>
            <c:ext xmlns:c16="http://schemas.microsoft.com/office/drawing/2014/chart" uri="{C3380CC4-5D6E-409C-BE32-E72D297353CC}">
              <c16:uniqueId val="{00000000-398B-432B-B4A5-CE00EE26AC5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398B-432B-B4A5-CE00EE26AC5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123.24</c:v>
                </c:pt>
                <c:pt idx="1">
                  <c:v>118.45</c:v>
                </c:pt>
                <c:pt idx="2">
                  <c:v>125.87</c:v>
                </c:pt>
                <c:pt idx="3">
                  <c:v>119.66</c:v>
                </c:pt>
                <c:pt idx="4">
                  <c:v>118.17</c:v>
                </c:pt>
              </c:numCache>
            </c:numRef>
          </c:val>
          <c:extLst>
            <c:ext xmlns:c16="http://schemas.microsoft.com/office/drawing/2014/chart" uri="{C3380CC4-5D6E-409C-BE32-E72D297353CC}">
              <c16:uniqueId val="{00000000-5D81-4380-8B0E-753A172B42F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5D81-4380-8B0E-753A172B42F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49.2</c:v>
                </c:pt>
                <c:pt idx="1">
                  <c:v>50.17</c:v>
                </c:pt>
                <c:pt idx="2">
                  <c:v>51.42</c:v>
                </c:pt>
                <c:pt idx="3">
                  <c:v>52.47</c:v>
                </c:pt>
                <c:pt idx="4">
                  <c:v>53.66</c:v>
                </c:pt>
              </c:numCache>
            </c:numRef>
          </c:val>
          <c:extLst>
            <c:ext xmlns:c16="http://schemas.microsoft.com/office/drawing/2014/chart" uri="{C3380CC4-5D6E-409C-BE32-E72D297353CC}">
              <c16:uniqueId val="{00000000-7612-4CC7-9EB6-39015744A0E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7612-4CC7-9EB6-39015744A0E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3.87</c:v>
                </c:pt>
                <c:pt idx="1">
                  <c:v>4.92</c:v>
                </c:pt>
                <c:pt idx="2">
                  <c:v>6.7</c:v>
                </c:pt>
                <c:pt idx="3">
                  <c:v>6.72</c:v>
                </c:pt>
                <c:pt idx="4">
                  <c:v>6.89</c:v>
                </c:pt>
              </c:numCache>
            </c:numRef>
          </c:val>
          <c:extLst>
            <c:ext xmlns:c16="http://schemas.microsoft.com/office/drawing/2014/chart" uri="{C3380CC4-5D6E-409C-BE32-E72D297353CC}">
              <c16:uniqueId val="{00000000-741B-4A69-BD6B-16F89BD46C9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741B-4A69-BD6B-16F89BD46C9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9F-41EE-A81C-065F89EE2D8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3E9F-41EE-A81C-065F89EE2D8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209.93</c:v>
                </c:pt>
                <c:pt idx="1">
                  <c:v>262.86</c:v>
                </c:pt>
                <c:pt idx="2">
                  <c:v>312.72000000000003</c:v>
                </c:pt>
                <c:pt idx="3">
                  <c:v>304.95</c:v>
                </c:pt>
                <c:pt idx="4">
                  <c:v>310.77999999999997</c:v>
                </c:pt>
              </c:numCache>
            </c:numRef>
          </c:val>
          <c:extLst>
            <c:ext xmlns:c16="http://schemas.microsoft.com/office/drawing/2014/chart" uri="{C3380CC4-5D6E-409C-BE32-E72D297353CC}">
              <c16:uniqueId val="{00000000-EB7E-4FB6-B48E-4FB00B1F5D2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EB7E-4FB6-B48E-4FB00B1F5D2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337.21</c:v>
                </c:pt>
                <c:pt idx="1">
                  <c:v>321.43</c:v>
                </c:pt>
                <c:pt idx="2">
                  <c:v>307.76</c:v>
                </c:pt>
                <c:pt idx="3">
                  <c:v>298.8</c:v>
                </c:pt>
                <c:pt idx="4">
                  <c:v>289.14999999999998</c:v>
                </c:pt>
              </c:numCache>
            </c:numRef>
          </c:val>
          <c:extLst>
            <c:ext xmlns:c16="http://schemas.microsoft.com/office/drawing/2014/chart" uri="{C3380CC4-5D6E-409C-BE32-E72D297353CC}">
              <c16:uniqueId val="{00000000-2281-44BF-AB01-6382BD54BCD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2281-44BF-AB01-6382BD54BCD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121.68</c:v>
                </c:pt>
                <c:pt idx="1">
                  <c:v>116.65</c:v>
                </c:pt>
                <c:pt idx="2">
                  <c:v>127.6</c:v>
                </c:pt>
                <c:pt idx="3">
                  <c:v>120.6</c:v>
                </c:pt>
                <c:pt idx="4">
                  <c:v>119.17</c:v>
                </c:pt>
              </c:numCache>
            </c:numRef>
          </c:val>
          <c:extLst>
            <c:ext xmlns:c16="http://schemas.microsoft.com/office/drawing/2014/chart" uri="{C3380CC4-5D6E-409C-BE32-E72D297353CC}">
              <c16:uniqueId val="{00000000-4A0B-4DB8-995A-3CED39991F7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4A0B-4DB8-995A-3CED39991F7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98.55</c:v>
                </c:pt>
                <c:pt idx="1">
                  <c:v>102.27</c:v>
                </c:pt>
                <c:pt idx="2">
                  <c:v>93.25</c:v>
                </c:pt>
                <c:pt idx="3">
                  <c:v>95.67</c:v>
                </c:pt>
                <c:pt idx="4">
                  <c:v>96.31</c:v>
                </c:pt>
              </c:numCache>
            </c:numRef>
          </c:val>
          <c:extLst>
            <c:ext xmlns:c16="http://schemas.microsoft.com/office/drawing/2014/chart" uri="{C3380CC4-5D6E-409C-BE32-E72D297353CC}">
              <c16:uniqueId val="{00000000-21D2-4E28-A2FF-D8E6A6BA203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21D2-4E28-A2FF-D8E6A6BA203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5" zoomScale="106" zoomScaleNormal="106"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茨城県</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59" t="str">
        <f>データ!$M$6</f>
        <v>自治体職員</v>
      </c>
      <c r="AE8" s="59"/>
      <c r="AF8" s="59"/>
      <c r="AG8" s="59"/>
      <c r="AH8" s="59"/>
      <c r="AI8" s="59"/>
      <c r="AJ8" s="59"/>
      <c r="AK8" s="4"/>
      <c r="AL8" s="60">
        <f>データ!$R$6</f>
        <v>2936184</v>
      </c>
      <c r="AM8" s="60"/>
      <c r="AN8" s="60"/>
      <c r="AO8" s="60"/>
      <c r="AP8" s="60"/>
      <c r="AQ8" s="60"/>
      <c r="AR8" s="60"/>
      <c r="AS8" s="60"/>
      <c r="AT8" s="51">
        <f>データ!$S$6</f>
        <v>6097.33</v>
      </c>
      <c r="AU8" s="52"/>
      <c r="AV8" s="52"/>
      <c r="AW8" s="52"/>
      <c r="AX8" s="52"/>
      <c r="AY8" s="52"/>
      <c r="AZ8" s="52"/>
      <c r="BA8" s="52"/>
      <c r="BB8" s="53">
        <f>データ!$T$6</f>
        <v>481.55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80.09</v>
      </c>
      <c r="J10" s="52"/>
      <c r="K10" s="52"/>
      <c r="L10" s="52"/>
      <c r="M10" s="52"/>
      <c r="N10" s="52"/>
      <c r="O10" s="63"/>
      <c r="P10" s="53">
        <f>データ!$P$6</f>
        <v>92.23</v>
      </c>
      <c r="Q10" s="53"/>
      <c r="R10" s="53"/>
      <c r="S10" s="53"/>
      <c r="T10" s="53"/>
      <c r="U10" s="53"/>
      <c r="V10" s="53"/>
      <c r="W10" s="60">
        <f>データ!$Q$6</f>
        <v>0</v>
      </c>
      <c r="X10" s="60"/>
      <c r="Y10" s="60"/>
      <c r="Z10" s="60"/>
      <c r="AA10" s="60"/>
      <c r="AB10" s="60"/>
      <c r="AC10" s="60"/>
      <c r="AD10" s="2"/>
      <c r="AE10" s="2"/>
      <c r="AF10" s="2"/>
      <c r="AG10" s="2"/>
      <c r="AH10" s="4"/>
      <c r="AI10" s="4"/>
      <c r="AJ10" s="4"/>
      <c r="AK10" s="4"/>
      <c r="AL10" s="60">
        <f>データ!$U$6</f>
        <v>2279426</v>
      </c>
      <c r="AM10" s="60"/>
      <c r="AN10" s="60"/>
      <c r="AO10" s="60"/>
      <c r="AP10" s="60"/>
      <c r="AQ10" s="60"/>
      <c r="AR10" s="60"/>
      <c r="AS10" s="60"/>
      <c r="AT10" s="51">
        <f>データ!$V$6</f>
        <v>4117.87</v>
      </c>
      <c r="AU10" s="52"/>
      <c r="AV10" s="52"/>
      <c r="AW10" s="52"/>
      <c r="AX10" s="52"/>
      <c r="AY10" s="52"/>
      <c r="AZ10" s="52"/>
      <c r="BA10" s="52"/>
      <c r="BB10" s="53">
        <f>データ!$W$6</f>
        <v>553.54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104</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4nGvA/XQA9sKGmHmAsMJDGH5bfgoTq14cpCRJ5Q3zCqiK2rsS0uvwm5LgyrsG2sW4+q9GaTgWesAy6J3tg2SBw==" saltValue="TvoAFHfzkxCP9TbCMnsXf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80004</v>
      </c>
      <c r="D6" s="34">
        <f t="shared" si="3"/>
        <v>46</v>
      </c>
      <c r="E6" s="34">
        <f t="shared" si="3"/>
        <v>1</v>
      </c>
      <c r="F6" s="34">
        <f t="shared" si="3"/>
        <v>0</v>
      </c>
      <c r="G6" s="34">
        <f t="shared" si="3"/>
        <v>2</v>
      </c>
      <c r="H6" s="34" t="str">
        <f t="shared" si="3"/>
        <v>茨城県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80.09</v>
      </c>
      <c r="P6" s="35">
        <f t="shared" si="3"/>
        <v>92.23</v>
      </c>
      <c r="Q6" s="35">
        <f t="shared" si="3"/>
        <v>0</v>
      </c>
      <c r="R6" s="35">
        <f t="shared" si="3"/>
        <v>2936184</v>
      </c>
      <c r="S6" s="35">
        <f t="shared" si="3"/>
        <v>6097.33</v>
      </c>
      <c r="T6" s="35">
        <f t="shared" si="3"/>
        <v>481.55</v>
      </c>
      <c r="U6" s="35">
        <f t="shared" si="3"/>
        <v>2279426</v>
      </c>
      <c r="V6" s="35">
        <f t="shared" si="3"/>
        <v>4117.87</v>
      </c>
      <c r="W6" s="35">
        <f t="shared" si="3"/>
        <v>553.54</v>
      </c>
      <c r="X6" s="36">
        <f>IF(X7="",NA(),X7)</f>
        <v>123.24</v>
      </c>
      <c r="Y6" s="36">
        <f t="shared" ref="Y6:AG6" si="4">IF(Y7="",NA(),Y7)</f>
        <v>118.45</v>
      </c>
      <c r="Z6" s="36">
        <f t="shared" si="4"/>
        <v>125.87</v>
      </c>
      <c r="AA6" s="36">
        <f t="shared" si="4"/>
        <v>119.66</v>
      </c>
      <c r="AB6" s="36">
        <f t="shared" si="4"/>
        <v>118.17</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209.93</v>
      </c>
      <c r="AU6" s="36">
        <f t="shared" ref="AU6:BC6" si="6">IF(AU7="",NA(),AU7)</f>
        <v>262.86</v>
      </c>
      <c r="AV6" s="36">
        <f t="shared" si="6"/>
        <v>312.72000000000003</v>
      </c>
      <c r="AW6" s="36">
        <f t="shared" si="6"/>
        <v>304.95</v>
      </c>
      <c r="AX6" s="36">
        <f t="shared" si="6"/>
        <v>310.77999999999997</v>
      </c>
      <c r="AY6" s="36">
        <f t="shared" si="6"/>
        <v>200.22</v>
      </c>
      <c r="AZ6" s="36">
        <f t="shared" si="6"/>
        <v>212.95</v>
      </c>
      <c r="BA6" s="36">
        <f t="shared" si="6"/>
        <v>224.41</v>
      </c>
      <c r="BB6" s="36">
        <f t="shared" si="6"/>
        <v>243.44</v>
      </c>
      <c r="BC6" s="36">
        <f t="shared" si="6"/>
        <v>258.49</v>
      </c>
      <c r="BD6" s="35" t="str">
        <f>IF(BD7="","",IF(BD7="-","【-】","【"&amp;SUBSTITUTE(TEXT(BD7,"#,##0.00"),"-","△")&amp;"】"))</f>
        <v>【258.49】</v>
      </c>
      <c r="BE6" s="36">
        <f>IF(BE7="",NA(),BE7)</f>
        <v>337.21</v>
      </c>
      <c r="BF6" s="36">
        <f t="shared" ref="BF6:BN6" si="7">IF(BF7="",NA(),BF7)</f>
        <v>321.43</v>
      </c>
      <c r="BG6" s="36">
        <f t="shared" si="7"/>
        <v>307.76</v>
      </c>
      <c r="BH6" s="36">
        <f t="shared" si="7"/>
        <v>298.8</v>
      </c>
      <c r="BI6" s="36">
        <f t="shared" si="7"/>
        <v>289.14999999999998</v>
      </c>
      <c r="BJ6" s="36">
        <f t="shared" si="7"/>
        <v>351.06</v>
      </c>
      <c r="BK6" s="36">
        <f t="shared" si="7"/>
        <v>333.48</v>
      </c>
      <c r="BL6" s="36">
        <f t="shared" si="7"/>
        <v>320.31</v>
      </c>
      <c r="BM6" s="36">
        <f t="shared" si="7"/>
        <v>303.26</v>
      </c>
      <c r="BN6" s="36">
        <f t="shared" si="7"/>
        <v>290.31</v>
      </c>
      <c r="BO6" s="35" t="str">
        <f>IF(BO7="","",IF(BO7="-","【-】","【"&amp;SUBSTITUTE(TEXT(BO7,"#,##0.00"),"-","△")&amp;"】"))</f>
        <v>【290.31】</v>
      </c>
      <c r="BP6" s="36">
        <f>IF(BP7="",NA(),BP7)</f>
        <v>121.68</v>
      </c>
      <c r="BQ6" s="36">
        <f t="shared" ref="BQ6:BY6" si="8">IF(BQ7="",NA(),BQ7)</f>
        <v>116.65</v>
      </c>
      <c r="BR6" s="36">
        <f t="shared" si="8"/>
        <v>127.6</v>
      </c>
      <c r="BS6" s="36">
        <f t="shared" si="8"/>
        <v>120.6</v>
      </c>
      <c r="BT6" s="36">
        <f t="shared" si="8"/>
        <v>119.17</v>
      </c>
      <c r="BU6" s="36">
        <f t="shared" si="8"/>
        <v>112.92</v>
      </c>
      <c r="BV6" s="36">
        <f t="shared" si="8"/>
        <v>112.81</v>
      </c>
      <c r="BW6" s="36">
        <f t="shared" si="8"/>
        <v>113.88</v>
      </c>
      <c r="BX6" s="36">
        <f t="shared" si="8"/>
        <v>114.14</v>
      </c>
      <c r="BY6" s="36">
        <f t="shared" si="8"/>
        <v>112.83</v>
      </c>
      <c r="BZ6" s="35" t="str">
        <f>IF(BZ7="","",IF(BZ7="-","【-】","【"&amp;SUBSTITUTE(TEXT(BZ7,"#,##0.00"),"-","△")&amp;"】"))</f>
        <v>【112.83】</v>
      </c>
      <c r="CA6" s="36">
        <f>IF(CA7="",NA(),CA7)</f>
        <v>98.55</v>
      </c>
      <c r="CB6" s="36">
        <f t="shared" ref="CB6:CJ6" si="9">IF(CB7="",NA(),CB7)</f>
        <v>102.27</v>
      </c>
      <c r="CC6" s="36">
        <f t="shared" si="9"/>
        <v>93.25</v>
      </c>
      <c r="CD6" s="36">
        <f t="shared" si="9"/>
        <v>95.67</v>
      </c>
      <c r="CE6" s="36">
        <f t="shared" si="9"/>
        <v>96.31</v>
      </c>
      <c r="CF6" s="36">
        <f t="shared" si="9"/>
        <v>75.3</v>
      </c>
      <c r="CG6" s="36">
        <f t="shared" si="9"/>
        <v>75.3</v>
      </c>
      <c r="CH6" s="36">
        <f t="shared" si="9"/>
        <v>74.02</v>
      </c>
      <c r="CI6" s="36">
        <f t="shared" si="9"/>
        <v>73.03</v>
      </c>
      <c r="CJ6" s="36">
        <f t="shared" si="9"/>
        <v>73.86</v>
      </c>
      <c r="CK6" s="35" t="str">
        <f>IF(CK7="","",IF(CK7="-","【-】","【"&amp;SUBSTITUTE(TEXT(CK7,"#,##0.00"),"-","△")&amp;"】"))</f>
        <v>【73.86】</v>
      </c>
      <c r="CL6" s="36">
        <f>IF(CL7="",NA(),CL7)</f>
        <v>64.31</v>
      </c>
      <c r="CM6" s="36">
        <f t="shared" ref="CM6:CU6" si="10">IF(CM7="",NA(),CM7)</f>
        <v>65.81</v>
      </c>
      <c r="CN6" s="36">
        <f t="shared" si="10"/>
        <v>65.31</v>
      </c>
      <c r="CO6" s="36">
        <f t="shared" si="10"/>
        <v>66.849999999999994</v>
      </c>
      <c r="CP6" s="36">
        <f t="shared" si="10"/>
        <v>67.56</v>
      </c>
      <c r="CQ6" s="36">
        <f t="shared" si="10"/>
        <v>62.69</v>
      </c>
      <c r="CR6" s="36">
        <f t="shared" si="10"/>
        <v>61.82</v>
      </c>
      <c r="CS6" s="36">
        <f t="shared" si="10"/>
        <v>61.66</v>
      </c>
      <c r="CT6" s="36">
        <f t="shared" si="10"/>
        <v>62.19</v>
      </c>
      <c r="CU6" s="36">
        <f t="shared" si="10"/>
        <v>61.77</v>
      </c>
      <c r="CV6" s="35" t="str">
        <f>IF(CV7="","",IF(CV7="-","【-】","【"&amp;SUBSTITUTE(TEXT(CV7,"#,##0.00"),"-","△")&amp;"】"))</f>
        <v>【61.77】</v>
      </c>
      <c r="CW6" s="36">
        <f>IF(CW7="",NA(),CW7)</f>
        <v>97.64</v>
      </c>
      <c r="CX6" s="36">
        <f t="shared" ref="CX6:DF6" si="11">IF(CX7="",NA(),CX7)</f>
        <v>96.22</v>
      </c>
      <c r="CY6" s="36">
        <f t="shared" si="11"/>
        <v>97.9</v>
      </c>
      <c r="CZ6" s="36">
        <f t="shared" si="11"/>
        <v>98.32</v>
      </c>
      <c r="DA6" s="36">
        <f t="shared" si="11"/>
        <v>98.24</v>
      </c>
      <c r="DB6" s="36">
        <f t="shared" si="11"/>
        <v>100.12</v>
      </c>
      <c r="DC6" s="36">
        <f t="shared" si="11"/>
        <v>100.03</v>
      </c>
      <c r="DD6" s="36">
        <f t="shared" si="11"/>
        <v>100.05</v>
      </c>
      <c r="DE6" s="36">
        <f t="shared" si="11"/>
        <v>100.05</v>
      </c>
      <c r="DF6" s="36">
        <f t="shared" si="11"/>
        <v>100.08</v>
      </c>
      <c r="DG6" s="35" t="str">
        <f>IF(DG7="","",IF(DG7="-","【-】","【"&amp;SUBSTITUTE(TEXT(DG7,"#,##0.00"),"-","△")&amp;"】"))</f>
        <v>【100.08】</v>
      </c>
      <c r="DH6" s="36">
        <f>IF(DH7="",NA(),DH7)</f>
        <v>49.2</v>
      </c>
      <c r="DI6" s="36">
        <f t="shared" ref="DI6:DQ6" si="12">IF(DI7="",NA(),DI7)</f>
        <v>50.17</v>
      </c>
      <c r="DJ6" s="36">
        <f t="shared" si="12"/>
        <v>51.42</v>
      </c>
      <c r="DK6" s="36">
        <f t="shared" si="12"/>
        <v>52.47</v>
      </c>
      <c r="DL6" s="36">
        <f t="shared" si="12"/>
        <v>53.66</v>
      </c>
      <c r="DM6" s="36">
        <f t="shared" si="12"/>
        <v>51.44</v>
      </c>
      <c r="DN6" s="36">
        <f t="shared" si="12"/>
        <v>52.4</v>
      </c>
      <c r="DO6" s="36">
        <f t="shared" si="12"/>
        <v>53.56</v>
      </c>
      <c r="DP6" s="36">
        <f t="shared" si="12"/>
        <v>54.73</v>
      </c>
      <c r="DQ6" s="36">
        <f t="shared" si="12"/>
        <v>55.77</v>
      </c>
      <c r="DR6" s="35" t="str">
        <f>IF(DR7="","",IF(DR7="-","【-】","【"&amp;SUBSTITUTE(TEXT(DR7,"#,##0.00"),"-","△")&amp;"】"))</f>
        <v>【55.77】</v>
      </c>
      <c r="DS6" s="36">
        <f>IF(DS7="",NA(),DS7)</f>
        <v>3.87</v>
      </c>
      <c r="DT6" s="36">
        <f t="shared" ref="DT6:EB6" si="13">IF(DT7="",NA(),DT7)</f>
        <v>4.92</v>
      </c>
      <c r="DU6" s="36">
        <f t="shared" si="13"/>
        <v>6.7</v>
      </c>
      <c r="DV6" s="36">
        <f t="shared" si="13"/>
        <v>6.72</v>
      </c>
      <c r="DW6" s="36">
        <f t="shared" si="13"/>
        <v>6.89</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6">
        <f t="shared" si="14"/>
        <v>0.04</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80004</v>
      </c>
      <c r="D7" s="38">
        <v>46</v>
      </c>
      <c r="E7" s="38">
        <v>1</v>
      </c>
      <c r="F7" s="38">
        <v>0</v>
      </c>
      <c r="G7" s="38">
        <v>2</v>
      </c>
      <c r="H7" s="38" t="s">
        <v>92</v>
      </c>
      <c r="I7" s="38" t="s">
        <v>93</v>
      </c>
      <c r="J7" s="38" t="s">
        <v>94</v>
      </c>
      <c r="K7" s="38" t="s">
        <v>95</v>
      </c>
      <c r="L7" s="38" t="s">
        <v>96</v>
      </c>
      <c r="M7" s="38" t="s">
        <v>97</v>
      </c>
      <c r="N7" s="39" t="s">
        <v>98</v>
      </c>
      <c r="O7" s="39">
        <v>80.09</v>
      </c>
      <c r="P7" s="39">
        <v>92.23</v>
      </c>
      <c r="Q7" s="39">
        <v>0</v>
      </c>
      <c r="R7" s="39">
        <v>2936184</v>
      </c>
      <c r="S7" s="39">
        <v>6097.33</v>
      </c>
      <c r="T7" s="39">
        <v>481.55</v>
      </c>
      <c r="U7" s="39">
        <v>2279426</v>
      </c>
      <c r="V7" s="39">
        <v>4117.87</v>
      </c>
      <c r="W7" s="39">
        <v>553.54</v>
      </c>
      <c r="X7" s="39">
        <v>123.24</v>
      </c>
      <c r="Y7" s="39">
        <v>118.45</v>
      </c>
      <c r="Z7" s="39">
        <v>125.87</v>
      </c>
      <c r="AA7" s="39">
        <v>119.66</v>
      </c>
      <c r="AB7" s="39">
        <v>118.17</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209.93</v>
      </c>
      <c r="AU7" s="39">
        <v>262.86</v>
      </c>
      <c r="AV7" s="39">
        <v>312.72000000000003</v>
      </c>
      <c r="AW7" s="39">
        <v>304.95</v>
      </c>
      <c r="AX7" s="39">
        <v>310.77999999999997</v>
      </c>
      <c r="AY7" s="39">
        <v>200.22</v>
      </c>
      <c r="AZ7" s="39">
        <v>212.95</v>
      </c>
      <c r="BA7" s="39">
        <v>224.41</v>
      </c>
      <c r="BB7" s="39">
        <v>243.44</v>
      </c>
      <c r="BC7" s="39">
        <v>258.49</v>
      </c>
      <c r="BD7" s="39">
        <v>258.49</v>
      </c>
      <c r="BE7" s="39">
        <v>337.21</v>
      </c>
      <c r="BF7" s="39">
        <v>321.43</v>
      </c>
      <c r="BG7" s="39">
        <v>307.76</v>
      </c>
      <c r="BH7" s="39">
        <v>298.8</v>
      </c>
      <c r="BI7" s="39">
        <v>289.14999999999998</v>
      </c>
      <c r="BJ7" s="39">
        <v>351.06</v>
      </c>
      <c r="BK7" s="39">
        <v>333.48</v>
      </c>
      <c r="BL7" s="39">
        <v>320.31</v>
      </c>
      <c r="BM7" s="39">
        <v>303.26</v>
      </c>
      <c r="BN7" s="39">
        <v>290.31</v>
      </c>
      <c r="BO7" s="39">
        <v>290.31</v>
      </c>
      <c r="BP7" s="39">
        <v>121.68</v>
      </c>
      <c r="BQ7" s="39">
        <v>116.65</v>
      </c>
      <c r="BR7" s="39">
        <v>127.6</v>
      </c>
      <c r="BS7" s="39">
        <v>120.6</v>
      </c>
      <c r="BT7" s="39">
        <v>119.17</v>
      </c>
      <c r="BU7" s="39">
        <v>112.92</v>
      </c>
      <c r="BV7" s="39">
        <v>112.81</v>
      </c>
      <c r="BW7" s="39">
        <v>113.88</v>
      </c>
      <c r="BX7" s="39">
        <v>114.14</v>
      </c>
      <c r="BY7" s="39">
        <v>112.83</v>
      </c>
      <c r="BZ7" s="39">
        <v>112.83</v>
      </c>
      <c r="CA7" s="39">
        <v>98.55</v>
      </c>
      <c r="CB7" s="39">
        <v>102.27</v>
      </c>
      <c r="CC7" s="39">
        <v>93.25</v>
      </c>
      <c r="CD7" s="39">
        <v>95.67</v>
      </c>
      <c r="CE7" s="39">
        <v>96.31</v>
      </c>
      <c r="CF7" s="39">
        <v>75.3</v>
      </c>
      <c r="CG7" s="39">
        <v>75.3</v>
      </c>
      <c r="CH7" s="39">
        <v>74.02</v>
      </c>
      <c r="CI7" s="39">
        <v>73.03</v>
      </c>
      <c r="CJ7" s="39">
        <v>73.86</v>
      </c>
      <c r="CK7" s="39">
        <v>73.86</v>
      </c>
      <c r="CL7" s="39">
        <v>64.31</v>
      </c>
      <c r="CM7" s="39">
        <v>65.81</v>
      </c>
      <c r="CN7" s="39">
        <v>65.31</v>
      </c>
      <c r="CO7" s="39">
        <v>66.849999999999994</v>
      </c>
      <c r="CP7" s="39">
        <v>67.56</v>
      </c>
      <c r="CQ7" s="39">
        <v>62.69</v>
      </c>
      <c r="CR7" s="39">
        <v>61.82</v>
      </c>
      <c r="CS7" s="39">
        <v>61.66</v>
      </c>
      <c r="CT7" s="39">
        <v>62.19</v>
      </c>
      <c r="CU7" s="39">
        <v>61.77</v>
      </c>
      <c r="CV7" s="39">
        <v>61.77</v>
      </c>
      <c r="CW7" s="39">
        <v>97.64</v>
      </c>
      <c r="CX7" s="39">
        <v>96.22</v>
      </c>
      <c r="CY7" s="39">
        <v>97.9</v>
      </c>
      <c r="CZ7" s="39">
        <v>98.32</v>
      </c>
      <c r="DA7" s="39">
        <v>98.24</v>
      </c>
      <c r="DB7" s="39">
        <v>100.12</v>
      </c>
      <c r="DC7" s="39">
        <v>100.03</v>
      </c>
      <c r="DD7" s="39">
        <v>100.05</v>
      </c>
      <c r="DE7" s="39">
        <v>100.05</v>
      </c>
      <c r="DF7" s="39">
        <v>100.08</v>
      </c>
      <c r="DG7" s="39">
        <v>100.08</v>
      </c>
      <c r="DH7" s="39">
        <v>49.2</v>
      </c>
      <c r="DI7" s="39">
        <v>50.17</v>
      </c>
      <c r="DJ7" s="39">
        <v>51.42</v>
      </c>
      <c r="DK7" s="39">
        <v>52.47</v>
      </c>
      <c r="DL7" s="39">
        <v>53.66</v>
      </c>
      <c r="DM7" s="39">
        <v>51.44</v>
      </c>
      <c r="DN7" s="39">
        <v>52.4</v>
      </c>
      <c r="DO7" s="39">
        <v>53.56</v>
      </c>
      <c r="DP7" s="39">
        <v>54.73</v>
      </c>
      <c r="DQ7" s="39">
        <v>55.77</v>
      </c>
      <c r="DR7" s="39">
        <v>55.77</v>
      </c>
      <c r="DS7" s="39">
        <v>3.87</v>
      </c>
      <c r="DT7" s="39">
        <v>4.92</v>
      </c>
      <c r="DU7" s="39">
        <v>6.7</v>
      </c>
      <c r="DV7" s="39">
        <v>6.72</v>
      </c>
      <c r="DW7" s="39">
        <v>6.89</v>
      </c>
      <c r="DX7" s="39">
        <v>16.77</v>
      </c>
      <c r="DY7" s="39">
        <v>18.05</v>
      </c>
      <c r="DZ7" s="39">
        <v>19.440000000000001</v>
      </c>
      <c r="EA7" s="39">
        <v>22.46</v>
      </c>
      <c r="EB7" s="39">
        <v>25.84</v>
      </c>
      <c r="EC7" s="39">
        <v>25.84</v>
      </c>
      <c r="ED7" s="39">
        <v>0</v>
      </c>
      <c r="EE7" s="39">
        <v>0</v>
      </c>
      <c r="EF7" s="39">
        <v>0.04</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茨城県企業局</cp:lastModifiedBy>
  <cp:lastPrinted>2020-01-16T05:23:11Z</cp:lastPrinted>
  <dcterms:created xsi:type="dcterms:W3CDTF">2019-12-05T04:10:48Z</dcterms:created>
  <dcterms:modified xsi:type="dcterms:W3CDTF">2020-01-24T04:19:25Z</dcterms:modified>
  <cp:category/>
</cp:coreProperties>
</file>