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調査】\H31調査\R02.01.10  経営分析表の分析等について\04 提出\"/>
    </mc:Choice>
  </mc:AlternateContent>
  <workbookProtection workbookAlgorithmName="SHA-512" workbookHashValue="ltkpgvVnsEZHWXl65jHg9ff/C7eLBc99MwE/Bew8mr0Zu805ie+NPzCbCGcW7BE/yHtU8R3JSP1RPtYsj8W5/Q==" workbookSaltValue="uj0zhvwXh/teuV9aw1cUB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<sst xmlns="http://schemas.openxmlformats.org/spreadsheetml/2006/main" count="311" uniqueCount="110">
  <si>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</si>
  <si>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</si>
  <si>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</si>
  <si>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</si>
  <si>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</si>
  <si>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</si>
  <si>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</si>
  <si>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</si>
  <si>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</si>
  <si>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</si>
  <si>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</si>
  <si>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</si>
  <si>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</si>
  <si>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</si>
  <si>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</si>
  <si>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</si>
  <si>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</si>
  <si>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</si>
  <si>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</si>
  <si>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</si>
  <si>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</si>
  <si>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</si>
  <si>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</si>
  <si>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</si>
  <si>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</si>
  <si>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</si>
  <si>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</si>
  <si>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</si>
  <si>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</si>
  <si>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</si>
  <si>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</si>
  <si>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</si>
  <si>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</si>
  <si>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</si>
  <si>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</si>
  <si>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</si>
  <si>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</si>
  <si>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</si>
  <si>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</si>
  <si>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</si>
  <si>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</si>
  <si>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</si>
  <si>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</si>
  <si>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</si>
  <si>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</si>
  <si>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</si>
  <si>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</si>
  <si>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</si>
  <si>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</si>
  <si>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</si>
  <si>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</si>
  <si>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</si>
  <si>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</si>
  <si>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</si>
  <si>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</si>
  <si>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</si>
  <si>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</si>
  <si>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</si>
  <si>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</si>
  <si>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</si>
  <si>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</si>
  <si>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</si>
  <si>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</si>
  <si>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</si>
  <si>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</si>
  <si>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</si>
  <si>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</si>
  <si>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</si>
  <si>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</si>
  <si>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</si>
  <si>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</si>
  <si>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</si>
  <si>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</si>
  <si>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</si>
  <si>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</si>
  <si>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</si>
  <si>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</si>
  <si>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</si>
  <si>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</si>
  <si>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</si>
  <si>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</si>
  <si>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</si>
  <si>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</si>
  <si>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</si>
  <si>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</si>
  <si>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</si>
  <si>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</si>
  <si>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</si>
  <si>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</si>
  <si>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</si>
  <si>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</si>
  <si>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</si>
  <si>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</si>
  <si>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</si>
  <si>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</si>
  <si>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</si>
  <si>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</si>
  <si>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</si>
  <si>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</si>
  <si>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</si>
  <si>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</si>
  <si>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</si>
  <si>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</si>
  <si>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</si>
  <si>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</si>
  <si>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</si>
  <si>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</si>
  <si>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
　経常収支比率は100%超の水準で，累積欠損金も発生していないため，健全な状況である。
③流動比率
　600%超の水準で，当面の支払能力に問題はない。
④企業債残高対事業規模比率
　平均より高い状況だが，新規の借入は行っておらず，返済計画に基づき着実に返済しており，企業債残高は減少している。
⑤経費回収率
　100%超の水準であり，健全な状況である。
⑥汚水処理原価
　接続企業数増や生産活動増により汚水量は増加傾向であり，平均を下回っている。</t>
    <rPh sb="1" eb="3">
      <t>ケイジョウ</t>
    </rPh>
    <rPh sb="3" eb="5">
      <t>シュウシ</t>
    </rPh>
    <rPh sb="5" eb="7">
      <t>ヒリツ</t>
    </rPh>
    <rPh sb="9" eb="11">
      <t>ルイセキ</t>
    </rPh>
    <rPh sb="11" eb="13">
      <t>ケッソン</t>
    </rPh>
    <rPh sb="13" eb="14">
      <t>キン</t>
    </rPh>
    <rPh sb="14" eb="16">
      <t>ヒリツ</t>
    </rPh>
    <rPh sb="18" eb="20">
      <t>ケイジョウ</t>
    </rPh>
    <rPh sb="20" eb="22">
      <t>シュウシ</t>
    </rPh>
    <rPh sb="22" eb="24">
      <t>ヒリツ</t>
    </rPh>
    <rPh sb="29" eb="30">
      <t>コ</t>
    </rPh>
    <rPh sb="31" eb="33">
      <t>スイジュン</t>
    </rPh>
    <rPh sb="35" eb="37">
      <t>ルイセキ</t>
    </rPh>
    <rPh sb="37" eb="39">
      <t>ケッソン</t>
    </rPh>
    <rPh sb="39" eb="40">
      <t>キン</t>
    </rPh>
    <rPh sb="41" eb="43">
      <t>ハッセイ</t>
    </rPh>
    <rPh sb="51" eb="53">
      <t>ケンゼン</t>
    </rPh>
    <rPh sb="54" eb="56">
      <t>ジョウキョウ</t>
    </rPh>
    <rPh sb="62" eb="64">
      <t>リュウドウ</t>
    </rPh>
    <rPh sb="64" eb="66">
      <t>ヒリツ</t>
    </rPh>
    <rPh sb="72" eb="73">
      <t>コ</t>
    </rPh>
    <rPh sb="74" eb="76">
      <t>スイジュン</t>
    </rPh>
    <rPh sb="78" eb="80">
      <t>トウメン</t>
    </rPh>
    <rPh sb="81" eb="83">
      <t>シハラ</t>
    </rPh>
    <rPh sb="83" eb="85">
      <t>ノウリョク</t>
    </rPh>
    <rPh sb="86" eb="88">
      <t>モンダイ</t>
    </rPh>
    <rPh sb="94" eb="96">
      <t>キギョウ</t>
    </rPh>
    <rPh sb="96" eb="97">
      <t>サイ</t>
    </rPh>
    <rPh sb="97" eb="99">
      <t>ザンダカ</t>
    </rPh>
    <rPh sb="99" eb="100">
      <t>タイ</t>
    </rPh>
    <rPh sb="100" eb="102">
      <t>ジギョウ</t>
    </rPh>
    <rPh sb="102" eb="104">
      <t>キボ</t>
    </rPh>
    <rPh sb="104" eb="106">
      <t>ヒリツ</t>
    </rPh>
    <rPh sb="108" eb="110">
      <t>ヘイキン</t>
    </rPh>
    <rPh sb="112" eb="113">
      <t>タカ</t>
    </rPh>
    <rPh sb="114" eb="116">
      <t>ジョウキョウ</t>
    </rPh>
    <rPh sb="119" eb="121">
      <t>シンキ</t>
    </rPh>
    <rPh sb="122" eb="124">
      <t>カリイレ</t>
    </rPh>
    <rPh sb="125" eb="126">
      <t>オコナ</t>
    </rPh>
    <rPh sb="132" eb="134">
      <t>ヘンサイ</t>
    </rPh>
    <rPh sb="134" eb="136">
      <t>ケイカク</t>
    </rPh>
    <rPh sb="137" eb="138">
      <t>モト</t>
    </rPh>
    <rPh sb="140" eb="142">
      <t>チャクジツ</t>
    </rPh>
    <rPh sb="143" eb="145">
      <t>ヘンサイ</t>
    </rPh>
    <rPh sb="150" eb="152">
      <t>キギョウ</t>
    </rPh>
    <rPh sb="152" eb="153">
      <t>サイ</t>
    </rPh>
    <rPh sb="153" eb="155">
      <t>ザンダカ</t>
    </rPh>
    <rPh sb="156" eb="158">
      <t>ゲンショウ</t>
    </rPh>
    <rPh sb="165" eb="167">
      <t>ケイヒ</t>
    </rPh>
    <rPh sb="167" eb="169">
      <t>カイシュウ</t>
    </rPh>
    <rPh sb="169" eb="170">
      <t>リツ</t>
    </rPh>
    <rPh sb="176" eb="177">
      <t>チョウ</t>
    </rPh>
    <rPh sb="178" eb="180">
      <t>スイジュン</t>
    </rPh>
    <rPh sb="184" eb="186">
      <t>ケンゼン</t>
    </rPh>
    <rPh sb="187" eb="189">
      <t>ジョウキョウ</t>
    </rPh>
    <rPh sb="195" eb="197">
      <t>オスイ</t>
    </rPh>
    <rPh sb="197" eb="199">
      <t>ショリ</t>
    </rPh>
    <rPh sb="199" eb="201">
      <t>ゲンカ</t>
    </rPh>
    <rPh sb="203" eb="205">
      <t>セツゾク</t>
    </rPh>
    <rPh sb="207" eb="208">
      <t>スウ</t>
    </rPh>
    <rPh sb="208" eb="209">
      <t>ゾウ</t>
    </rPh>
    <rPh sb="210" eb="212">
      <t>セイサン</t>
    </rPh>
    <rPh sb="212" eb="214">
      <t>カツドウ</t>
    </rPh>
    <rPh sb="214" eb="215">
      <t>ゾウ</t>
    </rPh>
    <rPh sb="218" eb="220">
      <t>オスイ</t>
    </rPh>
    <rPh sb="220" eb="221">
      <t>リョウ</t>
    </rPh>
    <rPh sb="222" eb="224">
      <t>ゾウカ</t>
    </rPh>
    <rPh sb="224" eb="226">
      <t>ケイコウ</t>
    </rPh>
    <rPh sb="230" eb="232">
      <t>ヘイキン</t>
    </rPh>
    <rPh sb="233" eb="235">
      <t>シタマワ</t>
    </rPh>
    <phoneticPr fontId="4"/>
  </si>
  <si>
    <t>　有形固定資産償却率は60%超の水準で，法定耐用年数の上限に徐々に近づいている。
　本下水道の処理場は，供用開始から50年近く経過し，施設の老朽化や海沿いの立地による塩害のため，劣化が著しい状況である。
　このため，ストックマネジメント計画により，計画的に改築・更新を図っていく。</t>
    <rPh sb="1" eb="3">
      <t>ユウケイ</t>
    </rPh>
    <rPh sb="3" eb="5">
      <t>コテイ</t>
    </rPh>
    <rPh sb="5" eb="7">
      <t>シサン</t>
    </rPh>
    <rPh sb="7" eb="9">
      <t>ショウキャク</t>
    </rPh>
    <rPh sb="9" eb="10">
      <t>リツ</t>
    </rPh>
    <rPh sb="14" eb="15">
      <t>チョウ</t>
    </rPh>
    <rPh sb="16" eb="18">
      <t>スイジュン</t>
    </rPh>
    <rPh sb="20" eb="22">
      <t>ホウテイ</t>
    </rPh>
    <rPh sb="22" eb="24">
      <t>タイヨウ</t>
    </rPh>
    <rPh sb="24" eb="26">
      <t>ネンスウ</t>
    </rPh>
    <rPh sb="27" eb="29">
      <t>ジョウゲン</t>
    </rPh>
    <rPh sb="30" eb="32">
      <t>ジョジョ</t>
    </rPh>
    <rPh sb="33" eb="34">
      <t>チカ</t>
    </rPh>
    <rPh sb="42" eb="43">
      <t>ホン</t>
    </rPh>
    <rPh sb="43" eb="45">
      <t>ゲスイ</t>
    </rPh>
    <rPh sb="45" eb="46">
      <t>ドウ</t>
    </rPh>
    <rPh sb="47" eb="50">
      <t>ショリジョウ</t>
    </rPh>
    <rPh sb="52" eb="54">
      <t>キョウヨウ</t>
    </rPh>
    <rPh sb="54" eb="56">
      <t>カイシ</t>
    </rPh>
    <rPh sb="60" eb="61">
      <t>ネン</t>
    </rPh>
    <rPh sb="61" eb="62">
      <t>チカ</t>
    </rPh>
    <rPh sb="63" eb="65">
      <t>ケイカ</t>
    </rPh>
    <rPh sb="67" eb="69">
      <t>シセツ</t>
    </rPh>
    <rPh sb="70" eb="73">
      <t>ロウキュウカ</t>
    </rPh>
    <rPh sb="74" eb="76">
      <t>ウミゾ</t>
    </rPh>
    <rPh sb="78" eb="80">
      <t>リッチ</t>
    </rPh>
    <rPh sb="83" eb="85">
      <t>エンガイ</t>
    </rPh>
    <rPh sb="89" eb="91">
      <t>レッカ</t>
    </rPh>
    <rPh sb="92" eb="93">
      <t>イチジル</t>
    </rPh>
    <rPh sb="95" eb="97">
      <t>ジョウキョウ</t>
    </rPh>
    <rPh sb="118" eb="120">
      <t>ケイカク</t>
    </rPh>
    <rPh sb="124" eb="127">
      <t>ケイカクテキ</t>
    </rPh>
    <rPh sb="128" eb="130">
      <t>カイチク</t>
    </rPh>
    <rPh sb="131" eb="133">
      <t>コウシン</t>
    </rPh>
    <rPh sb="134" eb="135">
      <t>ハカ</t>
    </rPh>
    <phoneticPr fontId="4"/>
  </si>
  <si>
    <t>　ユーザーとなる企業の安定的な生産活動により，経営状況は良好であるが，供用開始から50年近く経過し，老朽化対策として処理場の全面的な再構築を含めた検討が迫られている。
　今後は，ストックマネジメント計画により，計画的に改築・更新を図っていくとともに，汚水処理施設の広域化・共同化計画において，地域の中核的な処理場としての役割を期待されるため，事業規模に見合った施設の再構築を進めていく。</t>
    <rPh sb="8" eb="10">
      <t>キギョウ</t>
    </rPh>
    <rPh sb="11" eb="14">
      <t>アンテイテキ</t>
    </rPh>
    <rPh sb="15" eb="17">
      <t>セイサン</t>
    </rPh>
    <rPh sb="17" eb="19">
      <t>カツドウ</t>
    </rPh>
    <rPh sb="23" eb="25">
      <t>ケイエイ</t>
    </rPh>
    <rPh sb="25" eb="27">
      <t>ジョウキョウ</t>
    </rPh>
    <rPh sb="28" eb="30">
      <t>リョウコウ</t>
    </rPh>
    <rPh sb="35" eb="37">
      <t>キョウヨウ</t>
    </rPh>
    <rPh sb="37" eb="39">
      <t>カイシ</t>
    </rPh>
    <rPh sb="43" eb="44">
      <t>ネン</t>
    </rPh>
    <rPh sb="44" eb="45">
      <t>チカ</t>
    </rPh>
    <rPh sb="46" eb="48">
      <t>ケイカ</t>
    </rPh>
    <rPh sb="50" eb="53">
      <t>ロウキュウカ</t>
    </rPh>
    <rPh sb="53" eb="55">
      <t>タイサク</t>
    </rPh>
    <rPh sb="58" eb="61">
      <t>ショリジョウ</t>
    </rPh>
    <rPh sb="62" eb="65">
      <t>ゼンメンテキ</t>
    </rPh>
    <rPh sb="66" eb="69">
      <t>サイコウチク</t>
    </rPh>
    <rPh sb="70" eb="71">
      <t>フク</t>
    </rPh>
    <rPh sb="73" eb="75">
      <t>ケントウ</t>
    </rPh>
    <rPh sb="76" eb="77">
      <t>セマ</t>
    </rPh>
    <rPh sb="85" eb="87">
      <t>コンゴ</t>
    </rPh>
    <rPh sb="125" eb="127">
      <t>オスイ</t>
    </rPh>
    <rPh sb="127" eb="129">
      <t>ショリ</t>
    </rPh>
    <rPh sb="129" eb="131">
      <t>シセツ</t>
    </rPh>
    <rPh sb="132" eb="135">
      <t>コウイキカ</t>
    </rPh>
    <rPh sb="136" eb="139">
      <t>キョウドウカ</t>
    </rPh>
    <rPh sb="139" eb="141">
      <t>ケイカク</t>
    </rPh>
    <rPh sb="146" eb="148">
      <t>チイキ</t>
    </rPh>
    <rPh sb="149" eb="152">
      <t>チュウカクテキ</t>
    </rPh>
    <rPh sb="153" eb="156">
      <t>ショリジョウ</t>
    </rPh>
    <rPh sb="160" eb="162">
      <t>ヤクワリ</t>
    </rPh>
    <rPh sb="163" eb="165">
      <t>キタイ</t>
    </rPh>
    <rPh sb="171" eb="173">
      <t>ジギョウ</t>
    </rPh>
    <rPh sb="173" eb="175">
      <t>キボ</t>
    </rPh>
    <rPh sb="176" eb="178">
      <t>ミア</t>
    </rPh>
    <rPh sb="180" eb="182">
      <t>シセツ</t>
    </rPh>
    <rPh sb="183" eb="186">
      <t>サイコウチク</t>
    </rPh>
    <rPh sb="187" eb="18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</si>
</sst>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EFD-44AA-9AA6-B15A98E69380}"/>
            </c:ext>
          </c:extLst>
        </c:ser>
        <c:dLbls>
          <c:showLegendKey val="0"/>
          <c:showVal val="0"/>
          <c:showCatName val="0"/>
          <c:showSerName val="0"/>
          <c:showPercent val="0"/>
          <c:showBubbleSize val="0"/>
        </c:dLbls>
        <c:gapWidth val="150"/>
        <c:axId val="376995192"/>
        <c:axId val="3769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xmlns:c16r2="http://schemas.microsoft.com/office/drawing/2015/06/chart">
            <c:ext xmlns:c16="http://schemas.microsoft.com/office/drawing/2014/chart" uri="{C3380CC4-5D6E-409C-BE32-E72D297353CC}">
              <c16:uniqueId val="{00000001-3EFD-44AA-9AA6-B15A98E69380}"/>
            </c:ext>
          </c:extLst>
        </c:ser>
        <c:dLbls>
          <c:showLegendKey val="0"/>
          <c:showVal val="0"/>
          <c:showCatName val="0"/>
          <c:showSerName val="0"/>
          <c:showPercent val="0"/>
          <c:showBubbleSize val="0"/>
        </c:dLbls>
        <c:marker val="1"/>
        <c:smooth val="0"/>
        <c:axId val="376995192"/>
        <c:axId val="376995584"/>
      </c:lineChart>
      <c:dateAx>
        <c:axId val="376995192"/>
        <c:scaling>
          <c:orientation val="minMax"/>
        </c:scaling>
        <c:delete val="1"/>
        <c:axPos val="b"/>
        <c:numFmt formatCode="ge" sourceLinked="1"/>
        <c:majorTickMark val="none"/>
        <c:minorTickMark val="none"/>
        <c:tickLblPos val="none"/>
        <c:crossAx val="376995584"/>
        <c:crosses val="autoZero"/>
        <c:auto val="1"/>
        <c:lblOffset val="100"/>
        <c:baseTimeUnit val="years"/>
      </c:dateAx>
      <c:valAx>
        <c:axId val="3769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9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246-4B4F-91CC-7F8390E17172}"/>
            </c:ext>
          </c:extLst>
        </c:ser>
        <c:dLbls>
          <c:showLegendKey val="0"/>
          <c:showVal val="0"/>
          <c:showCatName val="0"/>
          <c:showSerName val="0"/>
          <c:showPercent val="0"/>
          <c:showBubbleSize val="0"/>
        </c:dLbls>
        <c:gapWidth val="150"/>
        <c:axId val="435489568"/>
        <c:axId val="43549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9.5</c:v>
                </c:pt>
              </c:numCache>
            </c:numRef>
          </c:val>
          <c:smooth val="0"/>
          <c:extLst xmlns:c16r2="http://schemas.microsoft.com/office/drawing/2015/06/chart">
            <c:ext xmlns:c16="http://schemas.microsoft.com/office/drawing/2014/chart" uri="{C3380CC4-5D6E-409C-BE32-E72D297353CC}">
              <c16:uniqueId val="{00000001-D246-4B4F-91CC-7F8390E17172}"/>
            </c:ext>
          </c:extLst>
        </c:ser>
        <c:dLbls>
          <c:showLegendKey val="0"/>
          <c:showVal val="0"/>
          <c:showCatName val="0"/>
          <c:showSerName val="0"/>
          <c:showPercent val="0"/>
          <c:showBubbleSize val="0"/>
        </c:dLbls>
        <c:marker val="1"/>
        <c:smooth val="0"/>
        <c:axId val="435489568"/>
        <c:axId val="435491136"/>
      </c:lineChart>
      <c:dateAx>
        <c:axId val="435489568"/>
        <c:scaling>
          <c:orientation val="minMax"/>
        </c:scaling>
        <c:delete val="1"/>
        <c:axPos val="b"/>
        <c:numFmt formatCode="ge" sourceLinked="1"/>
        <c:majorTickMark val="none"/>
        <c:minorTickMark val="none"/>
        <c:tickLblPos val="none"/>
        <c:crossAx val="435491136"/>
        <c:crosses val="autoZero"/>
        <c:auto val="1"/>
        <c:lblOffset val="100"/>
        <c:baseTimeUnit val="years"/>
      </c:dateAx>
      <c:valAx>
        <c:axId val="4354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9E4-4D34-AD95-71BF3BB7D002}"/>
            </c:ext>
          </c:extLst>
        </c:ser>
        <c:dLbls>
          <c:showLegendKey val="0"/>
          <c:showVal val="0"/>
          <c:showCatName val="0"/>
          <c:showSerName val="0"/>
          <c:showPercent val="0"/>
          <c:showBubbleSize val="0"/>
        </c:dLbls>
        <c:gapWidth val="150"/>
        <c:axId val="435484472"/>
        <c:axId val="43224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0.53</c:v>
                </c:pt>
              </c:numCache>
            </c:numRef>
          </c:val>
          <c:smooth val="0"/>
          <c:extLst xmlns:c16r2="http://schemas.microsoft.com/office/drawing/2015/06/chart">
            <c:ext xmlns:c16="http://schemas.microsoft.com/office/drawing/2014/chart" uri="{C3380CC4-5D6E-409C-BE32-E72D297353CC}">
              <c16:uniqueId val="{00000001-59E4-4D34-AD95-71BF3BB7D002}"/>
            </c:ext>
          </c:extLst>
        </c:ser>
        <c:dLbls>
          <c:showLegendKey val="0"/>
          <c:showVal val="0"/>
          <c:showCatName val="0"/>
          <c:showSerName val="0"/>
          <c:showPercent val="0"/>
          <c:showBubbleSize val="0"/>
        </c:dLbls>
        <c:marker val="1"/>
        <c:smooth val="0"/>
        <c:axId val="435484472"/>
        <c:axId val="432246680"/>
      </c:lineChart>
      <c:dateAx>
        <c:axId val="435484472"/>
        <c:scaling>
          <c:orientation val="minMax"/>
        </c:scaling>
        <c:delete val="1"/>
        <c:axPos val="b"/>
        <c:numFmt formatCode="ge" sourceLinked="1"/>
        <c:majorTickMark val="none"/>
        <c:minorTickMark val="none"/>
        <c:tickLblPos val="none"/>
        <c:crossAx val="432246680"/>
        <c:crosses val="autoZero"/>
        <c:auto val="1"/>
        <c:lblOffset val="100"/>
        <c:baseTimeUnit val="years"/>
      </c:dateAx>
      <c:valAx>
        <c:axId val="43224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116.86</c:v>
                </c:pt>
              </c:numCache>
            </c:numRef>
          </c:val>
          <c:extLst xmlns:c16r2="http://schemas.microsoft.com/office/drawing/2015/06/chart">
            <c:ext xmlns:c16="http://schemas.microsoft.com/office/drawing/2014/chart" uri="{C3380CC4-5D6E-409C-BE32-E72D297353CC}">
              <c16:uniqueId val="{00000000-6761-4069-BFB7-B14818D7289F}"/>
            </c:ext>
          </c:extLst>
        </c:ser>
        <c:dLbls>
          <c:showLegendKey val="0"/>
          <c:showVal val="0"/>
          <c:showCatName val="0"/>
          <c:showSerName val="0"/>
          <c:showPercent val="0"/>
          <c:showBubbleSize val="0"/>
        </c:dLbls>
        <c:gapWidth val="150"/>
        <c:axId val="376997544"/>
        <c:axId val="37555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118.49</c:v>
                </c:pt>
              </c:numCache>
            </c:numRef>
          </c:val>
          <c:smooth val="0"/>
          <c:extLst xmlns:c16r2="http://schemas.microsoft.com/office/drawing/2015/06/chart">
            <c:ext xmlns:c16="http://schemas.microsoft.com/office/drawing/2014/chart" uri="{C3380CC4-5D6E-409C-BE32-E72D297353CC}">
              <c16:uniqueId val="{00000001-6761-4069-BFB7-B14818D7289F}"/>
            </c:ext>
          </c:extLst>
        </c:ser>
        <c:dLbls>
          <c:showLegendKey val="0"/>
          <c:showVal val="0"/>
          <c:showCatName val="0"/>
          <c:showSerName val="0"/>
          <c:showPercent val="0"/>
          <c:showBubbleSize val="0"/>
        </c:dLbls>
        <c:marker val="1"/>
        <c:smooth val="0"/>
        <c:axId val="376997544"/>
        <c:axId val="375552456"/>
      </c:lineChart>
      <c:dateAx>
        <c:axId val="376997544"/>
        <c:scaling>
          <c:orientation val="minMax"/>
        </c:scaling>
        <c:delete val="1"/>
        <c:axPos val="b"/>
        <c:numFmt formatCode="ge" sourceLinked="1"/>
        <c:majorTickMark val="none"/>
        <c:minorTickMark val="none"/>
        <c:tickLblPos val="none"/>
        <c:crossAx val="375552456"/>
        <c:crosses val="autoZero"/>
        <c:auto val="1"/>
        <c:lblOffset val="100"/>
        <c:baseTimeUnit val="years"/>
      </c:dateAx>
      <c:valAx>
        <c:axId val="37555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9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60.59</c:v>
                </c:pt>
              </c:numCache>
            </c:numRef>
          </c:val>
          <c:extLst xmlns:c16r2="http://schemas.microsoft.com/office/drawing/2015/06/chart">
            <c:ext xmlns:c16="http://schemas.microsoft.com/office/drawing/2014/chart" uri="{C3380CC4-5D6E-409C-BE32-E72D297353CC}">
              <c16:uniqueId val="{00000000-75FF-4E0C-887F-5FA0CA440394}"/>
            </c:ext>
          </c:extLst>
        </c:ser>
        <c:dLbls>
          <c:showLegendKey val="0"/>
          <c:showVal val="0"/>
          <c:showCatName val="0"/>
          <c:showSerName val="0"/>
          <c:showPercent val="0"/>
          <c:showBubbleSize val="0"/>
        </c:dLbls>
        <c:gapWidth val="150"/>
        <c:axId val="432241584"/>
        <c:axId val="43224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55.83</c:v>
                </c:pt>
              </c:numCache>
            </c:numRef>
          </c:val>
          <c:smooth val="0"/>
          <c:extLst xmlns:c16r2="http://schemas.microsoft.com/office/drawing/2015/06/chart">
            <c:ext xmlns:c16="http://schemas.microsoft.com/office/drawing/2014/chart" uri="{C3380CC4-5D6E-409C-BE32-E72D297353CC}">
              <c16:uniqueId val="{00000001-75FF-4E0C-887F-5FA0CA440394}"/>
            </c:ext>
          </c:extLst>
        </c:ser>
        <c:dLbls>
          <c:showLegendKey val="0"/>
          <c:showVal val="0"/>
          <c:showCatName val="0"/>
          <c:showSerName val="0"/>
          <c:showPercent val="0"/>
          <c:showBubbleSize val="0"/>
        </c:dLbls>
        <c:marker val="1"/>
        <c:smooth val="0"/>
        <c:axId val="432241584"/>
        <c:axId val="432246288"/>
      </c:lineChart>
      <c:dateAx>
        <c:axId val="432241584"/>
        <c:scaling>
          <c:orientation val="minMax"/>
        </c:scaling>
        <c:delete val="1"/>
        <c:axPos val="b"/>
        <c:numFmt formatCode="ge" sourceLinked="1"/>
        <c:majorTickMark val="none"/>
        <c:minorTickMark val="none"/>
        <c:tickLblPos val="none"/>
        <c:crossAx val="432246288"/>
        <c:crosses val="autoZero"/>
        <c:auto val="1"/>
        <c:lblOffset val="100"/>
        <c:baseTimeUnit val="years"/>
      </c:dateAx>
      <c:valAx>
        <c:axId val="43224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4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38E-4E05-A802-02915EBA5257}"/>
            </c:ext>
          </c:extLst>
        </c:ser>
        <c:dLbls>
          <c:showLegendKey val="0"/>
          <c:showVal val="0"/>
          <c:showCatName val="0"/>
          <c:showSerName val="0"/>
          <c:showPercent val="0"/>
          <c:showBubbleSize val="0"/>
        </c:dLbls>
        <c:gapWidth val="150"/>
        <c:axId val="432243936"/>
        <c:axId val="43224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F38E-4E05-A802-02915EBA5257}"/>
            </c:ext>
          </c:extLst>
        </c:ser>
        <c:dLbls>
          <c:showLegendKey val="0"/>
          <c:showVal val="0"/>
          <c:showCatName val="0"/>
          <c:showSerName val="0"/>
          <c:showPercent val="0"/>
          <c:showBubbleSize val="0"/>
        </c:dLbls>
        <c:marker val="1"/>
        <c:smooth val="0"/>
        <c:axId val="432243936"/>
        <c:axId val="432241192"/>
      </c:lineChart>
      <c:dateAx>
        <c:axId val="432243936"/>
        <c:scaling>
          <c:orientation val="minMax"/>
        </c:scaling>
        <c:delete val="1"/>
        <c:axPos val="b"/>
        <c:numFmt formatCode="ge" sourceLinked="1"/>
        <c:majorTickMark val="none"/>
        <c:minorTickMark val="none"/>
        <c:tickLblPos val="none"/>
        <c:crossAx val="432241192"/>
        <c:crosses val="autoZero"/>
        <c:auto val="1"/>
        <c:lblOffset val="100"/>
        <c:baseTimeUnit val="years"/>
      </c:dateAx>
      <c:valAx>
        <c:axId val="43224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855-464B-A783-3AD827527412}"/>
            </c:ext>
          </c:extLst>
        </c:ser>
        <c:dLbls>
          <c:showLegendKey val="0"/>
          <c:showVal val="0"/>
          <c:showCatName val="0"/>
          <c:showSerName val="0"/>
          <c:showPercent val="0"/>
          <c:showBubbleSize val="0"/>
        </c:dLbls>
        <c:gapWidth val="150"/>
        <c:axId val="432242760"/>
        <c:axId val="43224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0.55000000000000004</c:v>
                </c:pt>
              </c:numCache>
            </c:numRef>
          </c:val>
          <c:smooth val="0"/>
          <c:extLst xmlns:c16r2="http://schemas.microsoft.com/office/drawing/2015/06/chart">
            <c:ext xmlns:c16="http://schemas.microsoft.com/office/drawing/2014/chart" uri="{C3380CC4-5D6E-409C-BE32-E72D297353CC}">
              <c16:uniqueId val="{00000001-A855-464B-A783-3AD827527412}"/>
            </c:ext>
          </c:extLst>
        </c:ser>
        <c:dLbls>
          <c:showLegendKey val="0"/>
          <c:showVal val="0"/>
          <c:showCatName val="0"/>
          <c:showSerName val="0"/>
          <c:showPercent val="0"/>
          <c:showBubbleSize val="0"/>
        </c:dLbls>
        <c:marker val="1"/>
        <c:smooth val="0"/>
        <c:axId val="432242760"/>
        <c:axId val="432244328"/>
      </c:lineChart>
      <c:dateAx>
        <c:axId val="432242760"/>
        <c:scaling>
          <c:orientation val="minMax"/>
        </c:scaling>
        <c:delete val="1"/>
        <c:axPos val="b"/>
        <c:numFmt formatCode="ge" sourceLinked="1"/>
        <c:majorTickMark val="none"/>
        <c:minorTickMark val="none"/>
        <c:tickLblPos val="none"/>
        <c:crossAx val="432244328"/>
        <c:crosses val="autoZero"/>
        <c:auto val="1"/>
        <c:lblOffset val="100"/>
        <c:baseTimeUnit val="years"/>
      </c:dateAx>
      <c:valAx>
        <c:axId val="4322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4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623.48</c:v>
                </c:pt>
              </c:numCache>
            </c:numRef>
          </c:val>
          <c:extLst xmlns:c16r2="http://schemas.microsoft.com/office/drawing/2015/06/chart">
            <c:ext xmlns:c16="http://schemas.microsoft.com/office/drawing/2014/chart" uri="{C3380CC4-5D6E-409C-BE32-E72D297353CC}">
              <c16:uniqueId val="{00000000-EC84-44BA-ADFE-6E38AB2C9AFF}"/>
            </c:ext>
          </c:extLst>
        </c:ser>
        <c:dLbls>
          <c:showLegendKey val="0"/>
          <c:showVal val="0"/>
          <c:showCatName val="0"/>
          <c:showSerName val="0"/>
          <c:showPercent val="0"/>
          <c:showBubbleSize val="0"/>
        </c:dLbls>
        <c:gapWidth val="150"/>
        <c:axId val="432240800"/>
        <c:axId val="4354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611.66</c:v>
                </c:pt>
              </c:numCache>
            </c:numRef>
          </c:val>
          <c:smooth val="0"/>
          <c:extLst xmlns:c16r2="http://schemas.microsoft.com/office/drawing/2015/06/chart">
            <c:ext xmlns:c16="http://schemas.microsoft.com/office/drawing/2014/chart" uri="{C3380CC4-5D6E-409C-BE32-E72D297353CC}">
              <c16:uniqueId val="{00000001-EC84-44BA-ADFE-6E38AB2C9AFF}"/>
            </c:ext>
          </c:extLst>
        </c:ser>
        <c:dLbls>
          <c:showLegendKey val="0"/>
          <c:showVal val="0"/>
          <c:showCatName val="0"/>
          <c:showSerName val="0"/>
          <c:showPercent val="0"/>
          <c:showBubbleSize val="0"/>
        </c:dLbls>
        <c:marker val="1"/>
        <c:smooth val="0"/>
        <c:axId val="432240800"/>
        <c:axId val="435486432"/>
      </c:lineChart>
      <c:dateAx>
        <c:axId val="432240800"/>
        <c:scaling>
          <c:orientation val="minMax"/>
        </c:scaling>
        <c:delete val="1"/>
        <c:axPos val="b"/>
        <c:numFmt formatCode="ge" sourceLinked="1"/>
        <c:majorTickMark val="none"/>
        <c:minorTickMark val="none"/>
        <c:tickLblPos val="none"/>
        <c:crossAx val="435486432"/>
        <c:crosses val="autoZero"/>
        <c:auto val="1"/>
        <c:lblOffset val="100"/>
        <c:baseTimeUnit val="years"/>
      </c:dateAx>
      <c:valAx>
        <c:axId val="4354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139.15</c:v>
                </c:pt>
              </c:numCache>
            </c:numRef>
          </c:val>
          <c:extLst xmlns:c16r2="http://schemas.microsoft.com/office/drawing/2015/06/chart">
            <c:ext xmlns:c16="http://schemas.microsoft.com/office/drawing/2014/chart" uri="{C3380CC4-5D6E-409C-BE32-E72D297353CC}">
              <c16:uniqueId val="{00000000-46B9-4C07-80A4-FDA6DE881883}"/>
            </c:ext>
          </c:extLst>
        </c:ser>
        <c:dLbls>
          <c:showLegendKey val="0"/>
          <c:showVal val="0"/>
          <c:showCatName val="0"/>
          <c:showSerName val="0"/>
          <c:showPercent val="0"/>
          <c:showBubbleSize val="0"/>
        </c:dLbls>
        <c:gapWidth val="150"/>
        <c:axId val="435487216"/>
        <c:axId val="43548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119.35</c:v>
                </c:pt>
              </c:numCache>
            </c:numRef>
          </c:val>
          <c:smooth val="0"/>
          <c:extLst xmlns:c16r2="http://schemas.microsoft.com/office/drawing/2015/06/chart">
            <c:ext xmlns:c16="http://schemas.microsoft.com/office/drawing/2014/chart" uri="{C3380CC4-5D6E-409C-BE32-E72D297353CC}">
              <c16:uniqueId val="{00000001-46B9-4C07-80A4-FDA6DE881883}"/>
            </c:ext>
          </c:extLst>
        </c:ser>
        <c:dLbls>
          <c:showLegendKey val="0"/>
          <c:showVal val="0"/>
          <c:showCatName val="0"/>
          <c:showSerName val="0"/>
          <c:showPercent val="0"/>
          <c:showBubbleSize val="0"/>
        </c:dLbls>
        <c:marker val="1"/>
        <c:smooth val="0"/>
        <c:axId val="435487216"/>
        <c:axId val="435489960"/>
      </c:lineChart>
      <c:dateAx>
        <c:axId val="435487216"/>
        <c:scaling>
          <c:orientation val="minMax"/>
        </c:scaling>
        <c:delete val="1"/>
        <c:axPos val="b"/>
        <c:numFmt formatCode="ge" sourceLinked="1"/>
        <c:majorTickMark val="none"/>
        <c:minorTickMark val="none"/>
        <c:tickLblPos val="none"/>
        <c:crossAx val="435489960"/>
        <c:crosses val="autoZero"/>
        <c:auto val="1"/>
        <c:lblOffset val="100"/>
        <c:baseTimeUnit val="years"/>
      </c:dateAx>
      <c:valAx>
        <c:axId val="43548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8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120.72</c:v>
                </c:pt>
              </c:numCache>
            </c:numRef>
          </c:val>
          <c:extLst xmlns:c16r2="http://schemas.microsoft.com/office/drawing/2015/06/chart">
            <c:ext xmlns:c16="http://schemas.microsoft.com/office/drawing/2014/chart" uri="{C3380CC4-5D6E-409C-BE32-E72D297353CC}">
              <c16:uniqueId val="{00000000-E2FF-4589-8DE1-36F23640BB04}"/>
            </c:ext>
          </c:extLst>
        </c:ser>
        <c:dLbls>
          <c:showLegendKey val="0"/>
          <c:showVal val="0"/>
          <c:showCatName val="0"/>
          <c:showSerName val="0"/>
          <c:showPercent val="0"/>
          <c:showBubbleSize val="0"/>
        </c:dLbls>
        <c:gapWidth val="150"/>
        <c:axId val="435488784"/>
        <c:axId val="43548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117.7</c:v>
                </c:pt>
              </c:numCache>
            </c:numRef>
          </c:val>
          <c:smooth val="0"/>
          <c:extLst xmlns:c16r2="http://schemas.microsoft.com/office/drawing/2015/06/chart">
            <c:ext xmlns:c16="http://schemas.microsoft.com/office/drawing/2014/chart" uri="{C3380CC4-5D6E-409C-BE32-E72D297353CC}">
              <c16:uniqueId val="{00000001-E2FF-4589-8DE1-36F23640BB04}"/>
            </c:ext>
          </c:extLst>
        </c:ser>
        <c:dLbls>
          <c:showLegendKey val="0"/>
          <c:showVal val="0"/>
          <c:showCatName val="0"/>
          <c:showSerName val="0"/>
          <c:showPercent val="0"/>
          <c:showBubbleSize val="0"/>
        </c:dLbls>
        <c:marker val="1"/>
        <c:smooth val="0"/>
        <c:axId val="435488784"/>
        <c:axId val="435489176"/>
      </c:lineChart>
      <c:dateAx>
        <c:axId val="435488784"/>
        <c:scaling>
          <c:orientation val="minMax"/>
        </c:scaling>
        <c:delete val="1"/>
        <c:axPos val="b"/>
        <c:numFmt formatCode="ge" sourceLinked="1"/>
        <c:majorTickMark val="none"/>
        <c:minorTickMark val="none"/>
        <c:tickLblPos val="none"/>
        <c:crossAx val="435489176"/>
        <c:crosses val="autoZero"/>
        <c:auto val="1"/>
        <c:lblOffset val="100"/>
        <c:baseTimeUnit val="years"/>
      </c:dateAx>
      <c:valAx>
        <c:axId val="43548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8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51.68</c:v>
                </c:pt>
              </c:numCache>
            </c:numRef>
          </c:val>
          <c:extLst xmlns:c16r2="http://schemas.microsoft.com/office/drawing/2015/06/chart">
            <c:ext xmlns:c16="http://schemas.microsoft.com/office/drawing/2014/chart" uri="{C3380CC4-5D6E-409C-BE32-E72D297353CC}">
              <c16:uniqueId val="{00000000-95EC-45A3-B03D-9804F7709AA6}"/>
            </c:ext>
          </c:extLst>
        </c:ser>
        <c:dLbls>
          <c:showLegendKey val="0"/>
          <c:showVal val="0"/>
          <c:showCatName val="0"/>
          <c:showSerName val="0"/>
          <c:showPercent val="0"/>
          <c:showBubbleSize val="0"/>
        </c:dLbls>
        <c:gapWidth val="150"/>
        <c:axId val="435486824"/>
        <c:axId val="4354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57.92</c:v>
                </c:pt>
              </c:numCache>
            </c:numRef>
          </c:val>
          <c:smooth val="0"/>
          <c:extLst xmlns:c16r2="http://schemas.microsoft.com/office/drawing/2015/06/chart">
            <c:ext xmlns:c16="http://schemas.microsoft.com/office/drawing/2014/chart" uri="{C3380CC4-5D6E-409C-BE32-E72D297353CC}">
              <c16:uniqueId val="{00000001-95EC-45A3-B03D-9804F7709AA6}"/>
            </c:ext>
          </c:extLst>
        </c:ser>
        <c:dLbls>
          <c:showLegendKey val="0"/>
          <c:showVal val="0"/>
          <c:showCatName val="0"/>
          <c:showSerName val="0"/>
          <c:showPercent val="0"/>
          <c:showBubbleSize val="0"/>
        </c:dLbls>
        <c:marker val="1"/>
        <c:smooth val="0"/>
        <c:axId val="435486824"/>
        <c:axId val="435488000"/>
      </c:lineChart>
      <c:dateAx>
        <c:axId val="435486824"/>
        <c:scaling>
          <c:orientation val="minMax"/>
        </c:scaling>
        <c:delete val="1"/>
        <c:axPos val="b"/>
        <c:numFmt formatCode="ge" sourceLinked="1"/>
        <c:majorTickMark val="none"/>
        <c:minorTickMark val="none"/>
        <c:tickLblPos val="none"/>
        <c:crossAx val="435488000"/>
        <c:crosses val="autoZero"/>
        <c:auto val="1"/>
        <c:lblOffset val="100"/>
        <c:baseTimeUnit val="years"/>
      </c:dateAx>
      <c:valAx>
        <c:axId val="4354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69" zoomScaleNormal="69"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茨城県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特定公共下水道</v>
      </c>
      <c r="Q8" s="48"/>
      <c r="R8" s="48"/>
      <c r="S8" s="48"/>
      <c r="T8" s="48"/>
      <c r="U8" s="48"/>
      <c r="V8" s="48"/>
      <c r="W8" s="48" t="str">
        <f>データ!L6</f>
        <v>-</v>
      </c>
      <c r="X8" s="48"/>
      <c r="Y8" s="48"/>
      <c r="Z8" s="48"/>
      <c r="AA8" s="48"/>
      <c r="AB8" s="48"/>
      <c r="AC8" s="48"/>
      <c r="AD8" s="49" t="str">
        <f>データ!$M$6</f>
        <v>非設置</v>
      </c>
      <c r="AE8" s="49"/>
      <c r="AF8" s="49"/>
      <c r="AG8" s="49"/>
      <c r="AH8" s="49"/>
      <c r="AI8" s="49"/>
      <c r="AJ8" s="49"/>
      <c r="AK8" s="3"/>
      <c r="AL8" s="50">
        <f>データ!S6</f>
        <v>2936184</v>
      </c>
      <c r="AM8" s="50"/>
      <c r="AN8" s="50"/>
      <c r="AO8" s="50"/>
      <c r="AP8" s="50"/>
      <c r="AQ8" s="50"/>
      <c r="AR8" s="50"/>
      <c r="AS8" s="50"/>
      <c r="AT8" s="45">
        <f>データ!T6</f>
        <v>6097.33</v>
      </c>
      <c r="AU8" s="45"/>
      <c r="AV8" s="45"/>
      <c r="AW8" s="45"/>
      <c r="AX8" s="45"/>
      <c r="AY8" s="45"/>
      <c r="AZ8" s="45"/>
      <c r="BA8" s="45"/>
      <c r="BB8" s="45">
        <f>データ!U6</f>
        <v>481.55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78.400000000000006</v>
      </c>
      <c r="J10" s="45"/>
      <c r="K10" s="45"/>
      <c r="L10" s="45"/>
      <c r="M10" s="45"/>
      <c r="N10" s="45"/>
      <c r="O10" s="45"/>
      <c r="P10" s="45">
        <f>データ!P6</f>
        <v>1.37</v>
      </c>
      <c r="Q10" s="45"/>
      <c r="R10" s="45"/>
      <c r="S10" s="45"/>
      <c r="T10" s="45"/>
      <c r="U10" s="45"/>
      <c r="V10" s="45"/>
      <c r="W10" s="45">
        <f>データ!Q6</f>
        <v>101.09</v>
      </c>
      <c r="X10" s="45"/>
      <c r="Y10" s="45"/>
      <c r="Z10" s="45"/>
      <c r="AA10" s="45"/>
      <c r="AB10" s="45"/>
      <c r="AC10" s="45"/>
      <c r="AD10" s="50">
        <f>データ!R6</f>
        <v>0</v>
      </c>
      <c r="AE10" s="50"/>
      <c r="AF10" s="50"/>
      <c r="AG10" s="50"/>
      <c r="AH10" s="50"/>
      <c r="AI10" s="50"/>
      <c r="AJ10" s="50"/>
      <c r="AK10" s="2"/>
      <c r="AL10" s="50">
        <f>データ!V6</f>
        <v>39653</v>
      </c>
      <c r="AM10" s="50"/>
      <c r="AN10" s="50"/>
      <c r="AO10" s="50"/>
      <c r="AP10" s="50"/>
      <c r="AQ10" s="50"/>
      <c r="AR10" s="50"/>
      <c r="AS10" s="50"/>
      <c r="AT10" s="45">
        <f>データ!W6</f>
        <v>41.95</v>
      </c>
      <c r="AU10" s="45"/>
      <c r="AV10" s="45"/>
      <c r="AW10" s="45"/>
      <c r="AX10" s="45"/>
      <c r="AY10" s="45"/>
      <c r="AZ10" s="45"/>
      <c r="BA10" s="45"/>
      <c r="BB10" s="45">
        <f>データ!X6</f>
        <v>945.24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
      </c>
      <c r="F85" s="26" t="str">
        <f>データ!AT6</f>
        <v/>
      </c>
      <c r="G85" s="26" t="str">
        <f>データ!BE6</f>
        <v/>
      </c>
      <c r="H85" s="26" t="str">
        <f>データ!BP6</f>
        <v/>
      </c>
      <c r="I85" s="26" t="str">
        <f>データ!CA6</f>
        <v/>
      </c>
      <c r="J85" s="26" t="str">
        <f>データ!CL6</f>
        <v/>
      </c>
      <c r="K85" s="26" t="str">
        <f>データ!CW6</f>
        <v/>
      </c>
      <c r="L85" s="26" t="str">
        <f>データ!DH6</f>
        <v/>
      </c>
      <c r="M85" s="26" t="str">
        <f>データ!DS6</f>
        <v/>
      </c>
      <c r="N85" s="26" t="str">
        <f>データ!ED6</f>
        <v/>
      </c>
      <c r="O85" s="26" t="str">
        <f>データ!EO6</f>
        <v/>
      </c>
    </row>
  </sheetData>
  <sheetProtection algorithmName="SHA-512" hashValue="wihGzvQMFf7QnayHdAXtYS4TGWjqYipCyGvNSfwMCU7pzjhNWI7FCLJ7EM/5djXEytBQQAHrz68e82U2rNPVAg==" saltValue="VK7LzX5mRJUIDI8QK3pe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80004</v>
      </c>
      <c r="D6" s="33">
        <f t="shared" si="3"/>
        <v>46</v>
      </c>
      <c r="E6" s="33">
        <f t="shared" si="3"/>
        <v>17</v>
      </c>
      <c r="F6" s="33">
        <f t="shared" si="3"/>
        <v>2</v>
      </c>
      <c r="G6" s="33">
        <f t="shared" si="3"/>
        <v>0</v>
      </c>
      <c r="H6" s="33" t="str">
        <f t="shared" si="3"/>
        <v>茨城県</v>
      </c>
      <c r="I6" s="33" t="str">
        <f t="shared" si="3"/>
        <v>法適用</v>
      </c>
      <c r="J6" s="33" t="str">
        <f t="shared" si="3"/>
        <v>下水道事業</v>
      </c>
      <c r="K6" s="33" t="str">
        <f t="shared" si="3"/>
        <v>特定公共下水道</v>
      </c>
      <c r="L6" s="33" t="str">
        <f t="shared" si="3"/>
        <v>-</v>
      </c>
      <c r="M6" s="33" t="str">
        <f t="shared" si="3"/>
        <v>非設置</v>
      </c>
      <c r="N6" s="34" t="str">
        <f t="shared" si="3"/>
        <v>-</v>
      </c>
      <c r="O6" s="34">
        <f t="shared" si="3"/>
        <v>78.400000000000006</v>
      </c>
      <c r="P6" s="34">
        <f t="shared" si="3"/>
        <v>1.37</v>
      </c>
      <c r="Q6" s="34">
        <f t="shared" si="3"/>
        <v>101.09</v>
      </c>
      <c r="R6" s="34">
        <f t="shared" si="3"/>
        <v>0</v>
      </c>
      <c r="S6" s="34">
        <f t="shared" si="3"/>
        <v>2936184</v>
      </c>
      <c r="T6" s="34">
        <f t="shared" si="3"/>
        <v>6097.33</v>
      </c>
      <c r="U6" s="34">
        <f t="shared" si="3"/>
        <v>481.55</v>
      </c>
      <c r="V6" s="34">
        <f t="shared" si="3"/>
        <v>39653</v>
      </c>
      <c r="W6" s="34">
        <f t="shared" si="3"/>
        <v>41.95</v>
      </c>
      <c r="X6" s="34">
        <f t="shared" si="3"/>
        <v>945.24</v>
      </c>
      <c r="Y6" s="35" t="str">
        <f>IF(Y7="",NA(),Y7)</f>
        <v>-</v>
      </c>
      <c r="Z6" s="35" t="str">
        <f t="shared" ref="Z6:AH6" si="4">IF(Z7="",NA(),Z7)</f>
        <v>-</v>
      </c>
      <c r="AA6" s="35" t="str">
        <f t="shared" si="4"/>
        <v>-</v>
      </c>
      <c r="AB6" s="35" t="str">
        <f t="shared" si="4"/>
        <v>-</v>
      </c>
      <c r="AC6" s="35">
        <f t="shared" si="4"/>
        <v>116.86</v>
      </c>
      <c r="AD6" s="35" t="str">
        <f t="shared" si="4"/>
        <v>-</v>
      </c>
      <c r="AE6" s="35" t="str">
        <f t="shared" si="4"/>
        <v>-</v>
      </c>
      <c r="AF6" s="35" t="str">
        <f t="shared" si="4"/>
        <v>-</v>
      </c>
      <c r="AG6" s="35" t="str">
        <f t="shared" si="4"/>
        <v>-</v>
      </c>
      <c r="AH6" s="35">
        <f t="shared" si="4"/>
        <v>118.49</v>
      </c>
      <c r="AI6" s="34" t="str">
        <f>IF(AI7="","",IF(AI7="-","【-】","【"&amp;SUBSTITUTE(TEXT(AI7,"#,##0.00"),"-","△")&amp;"】"))</f>
        <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0.55000000000000004</v>
      </c>
      <c r="AT6" s="34" t="str">
        <f>IF(AT7="","",IF(AT7="-","【-】","【"&amp;SUBSTITUTE(TEXT(AT7,"#,##0.00"),"-","△")&amp;"】"))</f>
        <v/>
      </c>
      <c r="AU6" s="35" t="str">
        <f>IF(AU7="",NA(),AU7)</f>
        <v>-</v>
      </c>
      <c r="AV6" s="35" t="str">
        <f t="shared" ref="AV6:BD6" si="6">IF(AV7="",NA(),AV7)</f>
        <v>-</v>
      </c>
      <c r="AW6" s="35" t="str">
        <f t="shared" si="6"/>
        <v>-</v>
      </c>
      <c r="AX6" s="35" t="str">
        <f t="shared" si="6"/>
        <v>-</v>
      </c>
      <c r="AY6" s="35">
        <f t="shared" si="6"/>
        <v>623.48</v>
      </c>
      <c r="AZ6" s="35" t="str">
        <f t="shared" si="6"/>
        <v>-</v>
      </c>
      <c r="BA6" s="35" t="str">
        <f t="shared" si="6"/>
        <v>-</v>
      </c>
      <c r="BB6" s="35" t="str">
        <f t="shared" si="6"/>
        <v>-</v>
      </c>
      <c r="BC6" s="35" t="str">
        <f t="shared" si="6"/>
        <v>-</v>
      </c>
      <c r="BD6" s="35">
        <f t="shared" si="6"/>
        <v>611.66</v>
      </c>
      <c r="BE6" s="34" t="str">
        <f>IF(BE7="","",IF(BE7="-","【-】","【"&amp;SUBSTITUTE(TEXT(BE7,"#,##0.00"),"-","△")&amp;"】"))</f>
        <v/>
      </c>
      <c r="BF6" s="35" t="str">
        <f>IF(BF7="",NA(),BF7)</f>
        <v>-</v>
      </c>
      <c r="BG6" s="35" t="str">
        <f t="shared" ref="BG6:BO6" si="7">IF(BG7="",NA(),BG7)</f>
        <v>-</v>
      </c>
      <c r="BH6" s="35" t="str">
        <f t="shared" si="7"/>
        <v>-</v>
      </c>
      <c r="BI6" s="35" t="str">
        <f t="shared" si="7"/>
        <v>-</v>
      </c>
      <c r="BJ6" s="35">
        <f t="shared" si="7"/>
        <v>139.15</v>
      </c>
      <c r="BK6" s="35" t="str">
        <f t="shared" si="7"/>
        <v>-</v>
      </c>
      <c r="BL6" s="35" t="str">
        <f t="shared" si="7"/>
        <v>-</v>
      </c>
      <c r="BM6" s="35" t="str">
        <f t="shared" si="7"/>
        <v>-</v>
      </c>
      <c r="BN6" s="35" t="str">
        <f t="shared" si="7"/>
        <v>-</v>
      </c>
      <c r="BO6" s="35">
        <f t="shared" si="7"/>
        <v>119.35</v>
      </c>
      <c r="BP6" s="34" t="str">
        <f>IF(BP7="","",IF(BP7="-","【-】","【"&amp;SUBSTITUTE(TEXT(BP7,"#,##0.00"),"-","△")&amp;"】"))</f>
        <v/>
      </c>
      <c r="BQ6" s="35" t="str">
        <f>IF(BQ7="",NA(),BQ7)</f>
        <v>-</v>
      </c>
      <c r="BR6" s="35" t="str">
        <f t="shared" ref="BR6:BZ6" si="8">IF(BR7="",NA(),BR7)</f>
        <v>-</v>
      </c>
      <c r="BS6" s="35" t="str">
        <f t="shared" si="8"/>
        <v>-</v>
      </c>
      <c r="BT6" s="35" t="str">
        <f t="shared" si="8"/>
        <v>-</v>
      </c>
      <c r="BU6" s="35">
        <f t="shared" si="8"/>
        <v>120.72</v>
      </c>
      <c r="BV6" s="35" t="str">
        <f t="shared" si="8"/>
        <v>-</v>
      </c>
      <c r="BW6" s="35" t="str">
        <f t="shared" si="8"/>
        <v>-</v>
      </c>
      <c r="BX6" s="35" t="str">
        <f t="shared" si="8"/>
        <v>-</v>
      </c>
      <c r="BY6" s="35" t="str">
        <f t="shared" si="8"/>
        <v>-</v>
      </c>
      <c r="BZ6" s="35">
        <f t="shared" si="8"/>
        <v>117.7</v>
      </c>
      <c r="CA6" s="34" t="str">
        <f>IF(CA7="","",IF(CA7="-","【-】","【"&amp;SUBSTITUTE(TEXT(CA7,"#,##0.00"),"-","△")&amp;"】"))</f>
        <v/>
      </c>
      <c r="CB6" s="35" t="str">
        <f>IF(CB7="",NA(),CB7)</f>
        <v>-</v>
      </c>
      <c r="CC6" s="35" t="str">
        <f t="shared" ref="CC6:CK6" si="9">IF(CC7="",NA(),CC7)</f>
        <v>-</v>
      </c>
      <c r="CD6" s="35" t="str">
        <f t="shared" si="9"/>
        <v>-</v>
      </c>
      <c r="CE6" s="35" t="str">
        <f t="shared" si="9"/>
        <v>-</v>
      </c>
      <c r="CF6" s="35">
        <f t="shared" si="9"/>
        <v>51.68</v>
      </c>
      <c r="CG6" s="35" t="str">
        <f t="shared" si="9"/>
        <v>-</v>
      </c>
      <c r="CH6" s="35" t="str">
        <f t="shared" si="9"/>
        <v>-</v>
      </c>
      <c r="CI6" s="35" t="str">
        <f t="shared" si="9"/>
        <v>-</v>
      </c>
      <c r="CJ6" s="35" t="str">
        <f t="shared" si="9"/>
        <v>-</v>
      </c>
      <c r="CK6" s="35">
        <f t="shared" si="9"/>
        <v>57.92</v>
      </c>
      <c r="CL6" s="34" t="str">
        <f>IF(CL7="","",IF(CL7="-","【-】","【"&amp;SUBSTITUTE(TEXT(CL7,"#,##0.00"),"-","△")&amp;"】"))</f>
        <v/>
      </c>
      <c r="CM6" s="35" t="str">
        <f>IF(CM7="",NA(),CM7)</f>
        <v>-</v>
      </c>
      <c r="CN6" s="35" t="str">
        <f t="shared" ref="CN6:CV6" si="10">IF(CN7="",NA(),CN7)</f>
        <v>-</v>
      </c>
      <c r="CO6" s="35" t="str">
        <f t="shared" si="10"/>
        <v>-</v>
      </c>
      <c r="CP6" s="35" t="str">
        <f t="shared" si="10"/>
        <v>-</v>
      </c>
      <c r="CQ6" s="34">
        <f t="shared" si="10"/>
        <v>0</v>
      </c>
      <c r="CR6" s="35" t="str">
        <f t="shared" si="10"/>
        <v>-</v>
      </c>
      <c r="CS6" s="35" t="str">
        <f t="shared" si="10"/>
        <v>-</v>
      </c>
      <c r="CT6" s="35" t="str">
        <f t="shared" si="10"/>
        <v>-</v>
      </c>
      <c r="CU6" s="35" t="str">
        <f t="shared" si="10"/>
        <v>-</v>
      </c>
      <c r="CV6" s="35">
        <f t="shared" si="10"/>
        <v>9.5</v>
      </c>
      <c r="CW6" s="34" t="str">
        <f>IF(CW7="","",IF(CW7="-","【-】","【"&amp;SUBSTITUTE(TEXT(CW7,"#,##0.00"),"-","△")&amp;"】"))</f>
        <v/>
      </c>
      <c r="CX6" s="35" t="str">
        <f>IF(CX7="",NA(),CX7)</f>
        <v>-</v>
      </c>
      <c r="CY6" s="35" t="str">
        <f t="shared" ref="CY6:DG6" si="11">IF(CY7="",NA(),CY7)</f>
        <v>-</v>
      </c>
      <c r="CZ6" s="35" t="str">
        <f t="shared" si="11"/>
        <v>-</v>
      </c>
      <c r="DA6" s="35" t="str">
        <f t="shared" si="11"/>
        <v>-</v>
      </c>
      <c r="DB6" s="34">
        <f t="shared" si="11"/>
        <v>0</v>
      </c>
      <c r="DC6" s="35" t="str">
        <f t="shared" si="11"/>
        <v>-</v>
      </c>
      <c r="DD6" s="35" t="str">
        <f t="shared" si="11"/>
        <v>-</v>
      </c>
      <c r="DE6" s="35" t="str">
        <f t="shared" si="11"/>
        <v>-</v>
      </c>
      <c r="DF6" s="35" t="str">
        <f t="shared" si="11"/>
        <v>-</v>
      </c>
      <c r="DG6" s="35">
        <f t="shared" si="11"/>
        <v>0.53</v>
      </c>
      <c r="DH6" s="34" t="str">
        <f>IF(DH7="","",IF(DH7="-","【-】","【"&amp;SUBSTITUTE(TEXT(DH7,"#,##0.00"),"-","△")&amp;"】"))</f>
        <v/>
      </c>
      <c r="DI6" s="35" t="str">
        <f>IF(DI7="",NA(),DI7)</f>
        <v>-</v>
      </c>
      <c r="DJ6" s="35" t="str">
        <f t="shared" ref="DJ6:DR6" si="12">IF(DJ7="",NA(),DJ7)</f>
        <v>-</v>
      </c>
      <c r="DK6" s="35" t="str">
        <f t="shared" si="12"/>
        <v>-</v>
      </c>
      <c r="DL6" s="35" t="str">
        <f t="shared" si="12"/>
        <v>-</v>
      </c>
      <c r="DM6" s="35">
        <f t="shared" si="12"/>
        <v>60.59</v>
      </c>
      <c r="DN6" s="35" t="str">
        <f t="shared" si="12"/>
        <v>-</v>
      </c>
      <c r="DO6" s="35" t="str">
        <f t="shared" si="12"/>
        <v>-</v>
      </c>
      <c r="DP6" s="35" t="str">
        <f t="shared" si="12"/>
        <v>-</v>
      </c>
      <c r="DQ6" s="35" t="str">
        <f t="shared" si="12"/>
        <v>-</v>
      </c>
      <c r="DR6" s="35">
        <f t="shared" si="12"/>
        <v>55.83</v>
      </c>
      <c r="DS6" s="34" t="str">
        <f>IF(DS7="","",IF(DS7="-","【-】","【"&amp;SUBSTITUTE(TEXT(DS7,"#,##0.00"),"-","△")&amp;"】"))</f>
        <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
      </c>
    </row>
    <row r="7" spans="1:148" s="36" customFormat="1" x14ac:dyDescent="0.15">
      <c r="A7" s="28"/>
      <c r="B7" s="37">
        <v>2018</v>
      </c>
      <c r="C7" s="37">
        <v>80004</v>
      </c>
      <c r="D7" s="37">
        <v>46</v>
      </c>
      <c r="E7" s="37">
        <v>17</v>
      </c>
      <c r="F7" s="37">
        <v>2</v>
      </c>
      <c r="G7" s="37">
        <v>0</v>
      </c>
      <c r="H7" s="37" t="s">
        <v>96</v>
      </c>
      <c r="I7" s="37" t="s">
        <v>97</v>
      </c>
      <c r="J7" s="37" t="s">
        <v>98</v>
      </c>
      <c r="K7" s="37" t="s">
        <v>99</v>
      </c>
      <c r="L7" s="37" t="s">
        <v>100</v>
      </c>
      <c r="M7" s="37" t="s">
        <v>101</v>
      </c>
      <c r="N7" s="38" t="s">
        <v>100</v>
      </c>
      <c r="O7" s="38">
        <v>78.400000000000006</v>
      </c>
      <c r="P7" s="38">
        <v>1.37</v>
      </c>
      <c r="Q7" s="38">
        <v>101.09</v>
      </c>
      <c r="R7" s="38">
        <v>0</v>
      </c>
      <c r="S7" s="38">
        <v>2936184</v>
      </c>
      <c r="T7" s="38">
        <v>6097.33</v>
      </c>
      <c r="U7" s="38">
        <v>481.55</v>
      </c>
      <c r="V7" s="38">
        <v>39653</v>
      </c>
      <c r="W7" s="38">
        <v>41.95</v>
      </c>
      <c r="X7" s="38">
        <v>945.24</v>
      </c>
      <c r="Y7" s="38" t="s">
        <v>100</v>
      </c>
      <c r="Z7" s="38" t="s">
        <v>100</v>
      </c>
      <c r="AA7" s="38" t="s">
        <v>100</v>
      </c>
      <c r="AB7" s="38" t="s">
        <v>100</v>
      </c>
      <c r="AC7" s="38">
        <v>116.86</v>
      </c>
      <c r="AD7" s="38" t="s">
        <v>100</v>
      </c>
      <c r="AE7" s="38" t="s">
        <v>100</v>
      </c>
      <c r="AF7" s="38" t="s">
        <v>100</v>
      </c>
      <c r="AG7" s="38" t="s">
        <v>100</v>
      </c>
      <c r="AH7" s="38">
        <v>118.49</v>
      </c>
      <c r="AI7" s="38"/>
      <c r="AJ7" s="38" t="s">
        <v>100</v>
      </c>
      <c r="AK7" s="38" t="s">
        <v>100</v>
      </c>
      <c r="AL7" s="38" t="s">
        <v>100</v>
      </c>
      <c r="AM7" s="38" t="s">
        <v>100</v>
      </c>
      <c r="AN7" s="38">
        <v>0</v>
      </c>
      <c r="AO7" s="38" t="s">
        <v>100</v>
      </c>
      <c r="AP7" s="38" t="s">
        <v>100</v>
      </c>
      <c r="AQ7" s="38" t="s">
        <v>100</v>
      </c>
      <c r="AR7" s="38" t="s">
        <v>100</v>
      </c>
      <c r="AS7" s="38">
        <v>0.55000000000000004</v>
      </c>
      <c r="AT7" s="38"/>
      <c r="AU7" s="38" t="s">
        <v>100</v>
      </c>
      <c r="AV7" s="38" t="s">
        <v>100</v>
      </c>
      <c r="AW7" s="38" t="s">
        <v>100</v>
      </c>
      <c r="AX7" s="38" t="s">
        <v>100</v>
      </c>
      <c r="AY7" s="38">
        <v>623.48</v>
      </c>
      <c r="AZ7" s="38" t="s">
        <v>100</v>
      </c>
      <c r="BA7" s="38" t="s">
        <v>100</v>
      </c>
      <c r="BB7" s="38" t="s">
        <v>100</v>
      </c>
      <c r="BC7" s="38" t="s">
        <v>100</v>
      </c>
      <c r="BD7" s="38">
        <v>611.66</v>
      </c>
      <c r="BE7" s="38"/>
      <c r="BF7" s="38" t="s">
        <v>100</v>
      </c>
      <c r="BG7" s="38" t="s">
        <v>100</v>
      </c>
      <c r="BH7" s="38" t="s">
        <v>100</v>
      </c>
      <c r="BI7" s="38" t="s">
        <v>100</v>
      </c>
      <c r="BJ7" s="38">
        <v>139.15</v>
      </c>
      <c r="BK7" s="38" t="s">
        <v>100</v>
      </c>
      <c r="BL7" s="38" t="s">
        <v>100</v>
      </c>
      <c r="BM7" s="38" t="s">
        <v>100</v>
      </c>
      <c r="BN7" s="38" t="s">
        <v>100</v>
      </c>
      <c r="BO7" s="38">
        <v>119.35</v>
      </c>
      <c r="BP7" s="38"/>
      <c r="BQ7" s="38" t="s">
        <v>100</v>
      </c>
      <c r="BR7" s="38" t="s">
        <v>100</v>
      </c>
      <c r="BS7" s="38" t="s">
        <v>100</v>
      </c>
      <c r="BT7" s="38" t="s">
        <v>100</v>
      </c>
      <c r="BU7" s="38">
        <v>120.72</v>
      </c>
      <c r="BV7" s="38" t="s">
        <v>100</v>
      </c>
      <c r="BW7" s="38" t="s">
        <v>100</v>
      </c>
      <c r="BX7" s="38" t="s">
        <v>100</v>
      </c>
      <c r="BY7" s="38" t="s">
        <v>100</v>
      </c>
      <c r="BZ7" s="38">
        <v>117.7</v>
      </c>
      <c r="CA7" s="38"/>
      <c r="CB7" s="38" t="s">
        <v>100</v>
      </c>
      <c r="CC7" s="38" t="s">
        <v>100</v>
      </c>
      <c r="CD7" s="38" t="s">
        <v>100</v>
      </c>
      <c r="CE7" s="38" t="s">
        <v>100</v>
      </c>
      <c r="CF7" s="38">
        <v>51.68</v>
      </c>
      <c r="CG7" s="38" t="s">
        <v>100</v>
      </c>
      <c r="CH7" s="38" t="s">
        <v>100</v>
      </c>
      <c r="CI7" s="38" t="s">
        <v>100</v>
      </c>
      <c r="CJ7" s="38" t="s">
        <v>100</v>
      </c>
      <c r="CK7" s="38">
        <v>57.92</v>
      </c>
      <c r="CL7" s="38"/>
      <c r="CM7" s="38" t="s">
        <v>100</v>
      </c>
      <c r="CN7" s="38" t="s">
        <v>100</v>
      </c>
      <c r="CO7" s="38" t="s">
        <v>100</v>
      </c>
      <c r="CP7" s="38" t="s">
        <v>100</v>
      </c>
      <c r="CQ7" s="38">
        <v>0</v>
      </c>
      <c r="CR7" s="38" t="s">
        <v>100</v>
      </c>
      <c r="CS7" s="38" t="s">
        <v>100</v>
      </c>
      <c r="CT7" s="38" t="s">
        <v>100</v>
      </c>
      <c r="CU7" s="38" t="s">
        <v>100</v>
      </c>
      <c r="CV7" s="38">
        <v>9.5</v>
      </c>
      <c r="CW7" s="38"/>
      <c r="CX7" s="38" t="s">
        <v>100</v>
      </c>
      <c r="CY7" s="38" t="s">
        <v>100</v>
      </c>
      <c r="CZ7" s="38" t="s">
        <v>100</v>
      </c>
      <c r="DA7" s="38" t="s">
        <v>100</v>
      </c>
      <c r="DB7" s="38">
        <v>0</v>
      </c>
      <c r="DC7" s="38" t="s">
        <v>100</v>
      </c>
      <c r="DD7" s="38" t="s">
        <v>100</v>
      </c>
      <c r="DE7" s="38" t="s">
        <v>100</v>
      </c>
      <c r="DF7" s="38" t="s">
        <v>100</v>
      </c>
      <c r="DG7" s="38">
        <v>0.53</v>
      </c>
      <c r="DH7" s="38"/>
      <c r="DI7" s="38" t="s">
        <v>100</v>
      </c>
      <c r="DJ7" s="38" t="s">
        <v>100</v>
      </c>
      <c r="DK7" s="38" t="s">
        <v>100</v>
      </c>
      <c r="DL7" s="38" t="s">
        <v>100</v>
      </c>
      <c r="DM7" s="38">
        <v>60.59</v>
      </c>
      <c r="DN7" s="38" t="s">
        <v>100</v>
      </c>
      <c r="DO7" s="38" t="s">
        <v>100</v>
      </c>
      <c r="DP7" s="38" t="s">
        <v>100</v>
      </c>
      <c r="DQ7" s="38" t="s">
        <v>100</v>
      </c>
      <c r="DR7" s="38">
        <v>55.83</v>
      </c>
      <c r="DS7" s="38"/>
      <c r="DT7" s="38" t="s">
        <v>100</v>
      </c>
      <c r="DU7" s="38" t="s">
        <v>100</v>
      </c>
      <c r="DV7" s="38" t="s">
        <v>100</v>
      </c>
      <c r="DW7" s="38" t="s">
        <v>100</v>
      </c>
      <c r="DX7" s="38">
        <v>0</v>
      </c>
      <c r="DY7" s="38" t="s">
        <v>100</v>
      </c>
      <c r="DZ7" s="38" t="s">
        <v>100</v>
      </c>
      <c r="EA7" s="38" t="s">
        <v>100</v>
      </c>
      <c r="EB7" s="38" t="s">
        <v>100</v>
      </c>
      <c r="EC7" s="38">
        <v>0</v>
      </c>
      <c r="ED7" s="38"/>
      <c r="EE7" s="38" t="s">
        <v>100</v>
      </c>
      <c r="EF7" s="38" t="s">
        <v>100</v>
      </c>
      <c r="EG7" s="38" t="s">
        <v>100</v>
      </c>
      <c r="EH7" s="38" t="s">
        <v>100</v>
      </c>
      <c r="EI7" s="38">
        <v>0</v>
      </c>
      <c r="EJ7" s="38" t="s">
        <v>100</v>
      </c>
      <c r="EK7" s="38" t="s">
        <v>100</v>
      </c>
      <c r="EL7" s="38" t="s">
        <v>100</v>
      </c>
      <c r="EM7" s="38" t="s">
        <v>100</v>
      </c>
      <c r="EN7" s="38">
        <v>0.06</v>
      </c>
      <c r="EO7" s="38"/>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企画部情報政策課</cp:lastModifiedBy>
  <cp:lastPrinted>2020-01-23T02:21:48Z</cp:lastPrinted>
  <dcterms:created xsi:type="dcterms:W3CDTF">2019-12-05T04:48:14Z</dcterms:created>
  <dcterms:modified xsi:type="dcterms:W3CDTF">2020-01-27T00:32:08Z</dcterms:modified>
  <cp:category/>
</cp:coreProperties>
</file>