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玉川作業用】\H31 玉川\02_決算統計\02_経営比較分析表\01_【09栃木県】公営企業に係る経営比較分析表（平成30年度決算）の分析等について（依頼）200109\04_財政課提出\"/>
    </mc:Choice>
  </mc:AlternateContent>
  <workbookProtection workbookAlgorithmName="SHA-512" workbookHashValue="vJUQcgqd3FgAflBTHfCKlGihnHjl+HiZj5AwqMi3fr7gQnHC3fw+dq/OcXIPzdGn/uU4r0aq3edR+4gSHAkVHQ==" workbookSaltValue="bAdVy9ssfaoj/69k6h1Ljg==" workbookSpinCount="100000" lockStructure="1"/>
  <bookViews>
    <workbookView xWindow="0" yWindow="0" windowWidth="15345" windowHeight="44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<sst xmlns="http://schemas.openxmlformats.org/spreadsheetml/2006/main" count="228" uniqueCount="115">
  <si>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</si>
  <si>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</si>
  <si>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</si>
  <si>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</si>
  <si>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</si>
  <si>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</si>
  <si>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</si>
  <si>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</si>
  <si>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</si>
  <si>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</si>
  <si>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</si>
  <si>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</si>
  <si>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</si>
  <si>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</si>
  <si>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</si>
  <si>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</si>
  <si>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</si>
  <si>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</si>
  <si>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</si>
  <si>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</si>
  <si>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</si>
  <si>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</si>
  <si>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</si>
  <si>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</si>
  <si>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</si>
  <si>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</si>
  <si>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</si>
  <si>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</si>
  <si>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</si>
  <si>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</si>
  <si>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</si>
  <si>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</si>
  <si>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</si>
  <si>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</si>
  <si>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</si>
  <si>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</si>
  <si>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</si>
  <si>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</si>
  <si>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</si>
  <si>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</si>
  <si>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</si>
  <si>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</si>
  <si>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</si>
  <si>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</si>
  <si>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</si>
  <si>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</si>
  <si>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</si>
  <si>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</si>
  <si>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</si>
  <si>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</si>
  <si>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</si>
  <si>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</si>
  <si>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</si>
  <si>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</si>
  <si>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</si>
  <si>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</si>
  <si>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</si>
  <si>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</si>
  <si>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</si>
  <si>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</si>
  <si>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</si>
  <si>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</si>
  <si>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</si>
  <si>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</si>
  <si>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</si>
  <si>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</si>
  <si>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</si>
  <si>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</si>
  <si>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</si>
  <si>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</si>
  <si>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</si>
  <si>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</si>
  <si>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</si>
  <si>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</si>
  <si>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</si>
  <si>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</si>
  <si>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</si>
  <si>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</si>
  <si>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</si>
  <si>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</si>
  <si>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</si>
  <si>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</si>
  <si>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</si>
  <si>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</si>
  <si>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</si>
  <si>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</si>
  <si>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</si>
  <si>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</si>
  <si>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</si>
  <si>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</si>
  <si>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</si>
  <si>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</si>
  <si>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</si>
  <si>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</si>
  <si>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</si>
  <si>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</si>
  <si>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</si>
  <si>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</si>
  <si>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</si>
  <si>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</si>
  <si>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</si>
  <si>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</si>
  <si>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</si>
  <si>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</si>
  <si>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</si>
  <si>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</si>
  <si>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</si>
  <si>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</si>
  <si>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</si>
  <si>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</si>
  <si>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</si>
  <si>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</si>
  <si>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本県は、流域下水道事業に昭和51年度に着手しました。最も新しい処理場は供用開始から20年以上が経過し、幹線管渠は平成25年度に完成しています。
③管渠改善率
　平成26年度までは、硫化水素対策に伴う長寿命化対策に集中的に取り組んでいたことから類似団体平均値を上回っていました。
　しかし、平成27年度以降は、本県では耐用年数である50年を経過した管渠が存在しないことから改善実績はありません。
　本県は昭和51年度に事業着手していることから、今後10年以内に幹線管渠が順次耐用年数である50年を迎えていきます。
　そのため、今後はよりストックマネジメント支援制度を活用しながら、計画的かつ効果的に修繕・改築を行っていく必要があります。</t>
    <rPh sb="45" eb="47">
      <t>イジョウ</t>
    </rPh>
    <phoneticPr fontId="4"/>
  </si>
  <si>
    <t>【現状】
・各経営指標の状況から、平成30年度時点において経営状況は健全だといえます。
・ただし、経営指標の中でも⑥汚水処理原価については公共下水道整備が完了しておらず普及率が低いこと等から高い値で留まっています。そのため、今後は汚水処理費用のコスト削減はもちろんですが、より市町と連携を図りながら有収水量の増加に努めていく必要があります。
【将来】
・人口減少等に伴う流域関連市町における収入の減少や老朽化対策に伴う支出の増加等、今後、経営環境の悪化が見込まれることから、経営改善の持続が必要です。
・そのため、自らの経営・資産等を正確に把握するため令和２年度から地方公営企業法を適用します。
・その上で経営戦略を策定し、より中長期的な視野に基づく計画的な経営に取り組むことで、引き続き徹底した効率化と経営健全化に努めていきます。</t>
    <rPh sb="276" eb="278">
      <t>レイワ</t>
    </rPh>
    <phoneticPr fontId="4"/>
  </si>
  <si>
    <t>①収益的収支比率
　100%を下回っていますが、これは総収益に地方債償還金の一般会計繰入金が含まれていないためです。これを考慮すれば100%を上回り、健全経営が持続しているといえます。
④企業債残高対事業規模比率
　建設事業のピークが過ぎて地方債の償還が着実に進んでいることから、平成29年度からは減少に転じ、近年は類似団体平均値を下回る傾向にあります。
⑥汚水処理原価
　類似団体平均値を上回る水準で推移していますが、主な理由は汚水処理費に流域下水汚泥処理事業の経費が含まれる一方で市町との協議が未了であった資本費を公費負担分として除いていないことによるものです。なお、仮にこれらを考慮するとおよそ40円低い水準となりますが、それでも類似団体平均値を上回っています。
⑦施設利用率
　近年、減少傾向にありますが、晴天時最大処理水量は増加しており、適切な施設規模といえます。今後は、下水道普及率の上昇はあるものの、節水型トイレの普及等の要因により、施設利用率は横ばいまたは緩やかに上昇していくことが見込まれます。
⑧水洗化率
　近年、類似団体平均値よりも低い水準で推移していましたが、流域関連市町の取組み等の結果により、平成29年度からは類似団体平均値を上回っています。</t>
    <rPh sb="141" eb="143">
      <t>ヘイセイ</t>
    </rPh>
    <rPh sb="145" eb="147">
      <t>ネンド</t>
    </rPh>
    <rPh sb="150" eb="152">
      <t>ゲンショウ</t>
    </rPh>
    <rPh sb="153" eb="154">
      <t>テン</t>
    </rPh>
    <rPh sb="156" eb="158">
      <t>キンネン</t>
    </rPh>
    <rPh sb="170" eb="172">
      <t>ケイコウ</t>
    </rPh>
    <rPh sb="320" eb="322">
      <t>ルイジ</t>
    </rPh>
    <rPh sb="322" eb="324">
      <t>ダンタイ</t>
    </rPh>
    <rPh sb="324" eb="327">
      <t>ヘイキンチ</t>
    </rPh>
    <rPh sb="328" eb="330">
      <t>ウワマワ</t>
    </rPh>
    <rPh sb="346" eb="348">
      <t>キンネン</t>
    </rPh>
    <rPh sb="349" eb="351">
      <t>ゲンショウ</t>
    </rPh>
    <rPh sb="351" eb="353">
      <t>ケイコウ</t>
    </rPh>
    <rPh sb="360" eb="362">
      <t>セイテン</t>
    </rPh>
    <rPh sb="362" eb="363">
      <t>ジ</t>
    </rPh>
    <rPh sb="363" eb="365">
      <t>サイダイ</t>
    </rPh>
    <rPh sb="365" eb="367">
      <t>ショリ</t>
    </rPh>
    <rPh sb="367" eb="369">
      <t>スイリョウ</t>
    </rPh>
    <rPh sb="370" eb="372">
      <t>ゾウカ</t>
    </rPh>
    <rPh sb="377" eb="379">
      <t>テキセツ</t>
    </rPh>
    <rPh sb="380" eb="382">
      <t>シセツ</t>
    </rPh>
    <rPh sb="382" eb="384">
      <t>キボ</t>
    </rPh>
    <rPh sb="410" eb="413">
      <t>セッスイガタ</t>
    </rPh>
    <rPh sb="417" eb="419">
      <t>フキュウ</t>
    </rPh>
    <rPh sb="419" eb="420">
      <t>トウ</t>
    </rPh>
    <rPh sb="421" eb="423">
      <t>ヨウイン</t>
    </rPh>
    <rPh sb="433" eb="434">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</si>
</sst>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0.16</c:v>
                </c:pt>
                <c:pt idx="1">
                  <c:v>0</c:v>
                </c:pt>
                <c:pt idx="2">
                  <c:v>0</c:v>
                </c:pt>
                <c:pt idx="3">
                  <c:v>0</c:v>
                </c:pt>
                <c:pt idx="4">
                  <c:v>0</c:v>
                </c:pt>
              </c:numCache>
            </c:numRef>
          </c:val>
          <c:extLst>
            <c:ext xmlns:c16="http://schemas.microsoft.com/office/drawing/2014/chart" uri="{C3380CC4-5D6E-409C-BE32-E72D297353CC}">
              <c16:uniqueId val="{00000000-3892-4BC7-AD77-46B898209B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3892-4BC7-AD77-46B898209B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68.41</c:v>
                </c:pt>
                <c:pt idx="1">
                  <c:v>66.58</c:v>
                </c:pt>
                <c:pt idx="2">
                  <c:v>66.67</c:v>
                </c:pt>
                <c:pt idx="3">
                  <c:v>65.34</c:v>
                </c:pt>
                <c:pt idx="4">
                  <c:v>64.239999999999995</c:v>
                </c:pt>
              </c:numCache>
            </c:numRef>
          </c:val>
          <c:extLst>
            <c:ext xmlns:c16="http://schemas.microsoft.com/office/drawing/2014/chart" uri="{C3380CC4-5D6E-409C-BE32-E72D297353CC}">
              <c16:uniqueId val="{00000000-1CF3-4982-9F7E-E8DC136768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1CF3-4982-9F7E-E8DC136768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92.38</c:v>
                </c:pt>
                <c:pt idx="1">
                  <c:v>91.63</c:v>
                </c:pt>
                <c:pt idx="2">
                  <c:v>92.04</c:v>
                </c:pt>
                <c:pt idx="3">
                  <c:v>92.73</c:v>
                </c:pt>
                <c:pt idx="4">
                  <c:v>93.47</c:v>
                </c:pt>
              </c:numCache>
            </c:numRef>
          </c:val>
          <c:extLst>
            <c:ext xmlns:c16="http://schemas.microsoft.com/office/drawing/2014/chart" uri="{C3380CC4-5D6E-409C-BE32-E72D297353CC}">
              <c16:uniqueId val="{00000000-C46E-49A5-A5C3-8E211F381B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C46E-49A5-A5C3-8E211F381B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46.01</c:v>
                </c:pt>
                <c:pt idx="1">
                  <c:v>81.08</c:v>
                </c:pt>
                <c:pt idx="2">
                  <c:v>86.74</c:v>
                </c:pt>
                <c:pt idx="3">
                  <c:v>89.69</c:v>
                </c:pt>
                <c:pt idx="4">
                  <c:v>86.25</c:v>
                </c:pt>
              </c:numCache>
            </c:numRef>
          </c:val>
          <c:extLst>
            <c:ext xmlns:c16="http://schemas.microsoft.com/office/drawing/2014/chart" uri="{C3380CC4-5D6E-409C-BE32-E72D297353CC}">
              <c16:uniqueId val="{00000000-CB11-4A4B-88CC-9CB9896D65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1-4A4B-88CC-9CB9896D65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3-4631-B7D6-3C9769C09B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3-4631-B7D6-3C9769C09B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8-4EDA-A86B-78825B6A1B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8-4EDA-A86B-78825B6A1B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D-439F-8802-9DAD327A1F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D-439F-8802-9DAD327A1F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9-4EEC-B51A-D0E22E2143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9-4EEC-B51A-D0E22E2143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251.36</c:v>
                </c:pt>
                <c:pt idx="1">
                  <c:v>285.62</c:v>
                </c:pt>
                <c:pt idx="2">
                  <c:v>345.25</c:v>
                </c:pt>
                <c:pt idx="3">
                  <c:v>312.48</c:v>
                </c:pt>
                <c:pt idx="4">
                  <c:v>282.51</c:v>
                </c:pt>
              </c:numCache>
            </c:numRef>
          </c:val>
          <c:extLst>
            <c:ext xmlns:c16="http://schemas.microsoft.com/office/drawing/2014/chart" uri="{C3380CC4-5D6E-409C-BE32-E72D297353CC}">
              <c16:uniqueId val="{00000000-76A4-4EA5-9C27-FA1CD33418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76A4-4EA5-9C27-FA1CD33418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B8-4849-82AA-B3AF3BA8FF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B8-4849-82AA-B3AF3BA8FF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183.71</c:v>
                </c:pt>
                <c:pt idx="1">
                  <c:v>118.27</c:v>
                </c:pt>
                <c:pt idx="2">
                  <c:v>114.6</c:v>
                </c:pt>
                <c:pt idx="3">
                  <c:v>112.16</c:v>
                </c:pt>
                <c:pt idx="4">
                  <c:v>116.2</c:v>
                </c:pt>
              </c:numCache>
            </c:numRef>
          </c:val>
          <c:extLst>
            <c:ext xmlns:c16="http://schemas.microsoft.com/office/drawing/2014/chart" uri="{C3380CC4-5D6E-409C-BE32-E72D297353CC}">
              <c16:uniqueId val="{00000000-AC45-44AF-969B-E22E2DF3C8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AC45-44AF-969B-E22E2DF3C8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栃木県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流域下水道</v>
      </c>
      <c r="Q8" s="77"/>
      <c r="R8" s="77"/>
      <c r="S8" s="77"/>
      <c r="T8" s="77"/>
      <c r="U8" s="77"/>
      <c r="V8" s="77"/>
      <c r="W8" s="77" t="str">
        <f>データ!L6</f>
        <v>E1</v>
      </c>
      <c r="X8" s="77"/>
      <c r="Y8" s="77"/>
      <c r="Z8" s="77"/>
      <c r="AA8" s="77"/>
      <c r="AB8" s="77"/>
      <c r="AC8" s="77"/>
      <c r="AD8" s="78" t="str">
        <f>データ!$M$6</f>
        <v>非設置</v>
      </c>
      <c r="AE8" s="78"/>
      <c r="AF8" s="78"/>
      <c r="AG8" s="78"/>
      <c r="AH8" s="78"/>
      <c r="AI8" s="78"/>
      <c r="AJ8" s="78"/>
      <c r="AK8" s="3"/>
      <c r="AL8" s="74">
        <f>データ!S6</f>
        <v>1976121</v>
      </c>
      <c r="AM8" s="74"/>
      <c r="AN8" s="74"/>
      <c r="AO8" s="74"/>
      <c r="AP8" s="74"/>
      <c r="AQ8" s="74"/>
      <c r="AR8" s="74"/>
      <c r="AS8" s="74"/>
      <c r="AT8" s="73">
        <f>データ!T6</f>
        <v>6408.09</v>
      </c>
      <c r="AU8" s="73"/>
      <c r="AV8" s="73"/>
      <c r="AW8" s="73"/>
      <c r="AX8" s="73"/>
      <c r="AY8" s="73"/>
      <c r="AZ8" s="73"/>
      <c r="BA8" s="73"/>
      <c r="BB8" s="73">
        <f>データ!U6</f>
        <v>308.38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31.66</v>
      </c>
      <c r="Q10" s="73"/>
      <c r="R10" s="73"/>
      <c r="S10" s="73"/>
      <c r="T10" s="73"/>
      <c r="U10" s="73"/>
      <c r="V10" s="73"/>
      <c r="W10" s="73">
        <f>データ!Q6</f>
        <v>83.22</v>
      </c>
      <c r="X10" s="73"/>
      <c r="Y10" s="73"/>
      <c r="Z10" s="73"/>
      <c r="AA10" s="73"/>
      <c r="AB10" s="73"/>
      <c r="AC10" s="73"/>
      <c r="AD10" s="74">
        <f>データ!R6</f>
        <v>0</v>
      </c>
      <c r="AE10" s="74"/>
      <c r="AF10" s="74"/>
      <c r="AG10" s="74"/>
      <c r="AH10" s="74"/>
      <c r="AI10" s="74"/>
      <c r="AJ10" s="74"/>
      <c r="AK10" s="2"/>
      <c r="AL10" s="74">
        <f>データ!V6</f>
        <v>403964</v>
      </c>
      <c r="AM10" s="74"/>
      <c r="AN10" s="74"/>
      <c r="AO10" s="74"/>
      <c r="AP10" s="74"/>
      <c r="AQ10" s="74"/>
      <c r="AR10" s="74"/>
      <c r="AS10" s="74"/>
      <c r="AT10" s="73">
        <f>データ!W6</f>
        <v>117.14</v>
      </c>
      <c r="AU10" s="73"/>
      <c r="AV10" s="73"/>
      <c r="AW10" s="73"/>
      <c r="AX10" s="73"/>
      <c r="AY10" s="73"/>
      <c r="AZ10" s="73"/>
      <c r="BA10" s="73"/>
      <c r="BB10" s="73">
        <f>データ!X6</f>
        <v>3448.56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45</v>
      </c>
      <c r="O86" s="26" t="str">
        <f>データ!EO6</f>
        <v>【0.06】</v>
      </c>
    </row>
  </sheetData>
  <sheetProtection algorithmName="SHA-512" hashValue="MhqfwRREWATxjw83PfSZ9hUPMMyIxBe+L1ex8JjWxHpxiNXZym4LuQYAgq5vI9zFvmFLilXNcQYCF+beqSlZrQ==" saltValue="ZlxvciJ25ghO36HbdbWN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90000</v>
      </c>
      <c r="D6" s="33">
        <f t="shared" si="3"/>
        <v>47</v>
      </c>
      <c r="E6" s="33">
        <f t="shared" si="3"/>
        <v>17</v>
      </c>
      <c r="F6" s="33">
        <f t="shared" si="3"/>
        <v>3</v>
      </c>
      <c r="G6" s="33">
        <f t="shared" si="3"/>
        <v>0</v>
      </c>
      <c r="H6" s="33" t="str">
        <f t="shared" si="3"/>
        <v>栃木県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31.66</v>
      </c>
      <c r="Q6" s="34">
        <f t="shared" si="3"/>
        <v>83.22</v>
      </c>
      <c r="R6" s="34">
        <f t="shared" si="3"/>
        <v>0</v>
      </c>
      <c r="S6" s="34">
        <f t="shared" si="3"/>
        <v>1976121</v>
      </c>
      <c r="T6" s="34">
        <f t="shared" si="3"/>
        <v>6408.09</v>
      </c>
      <c r="U6" s="34">
        <f t="shared" si="3"/>
        <v>308.38</v>
      </c>
      <c r="V6" s="34">
        <f t="shared" si="3"/>
        <v>403964</v>
      </c>
      <c r="W6" s="34">
        <f t="shared" si="3"/>
        <v>117.14</v>
      </c>
      <c r="X6" s="34">
        <f t="shared" si="3"/>
        <v>3448.56</v>
      </c>
      <c r="Y6" s="35">
        <f>IF(Y7="",NA(),Y7)</f>
        <v>46.01</v>
      </c>
      <c r="Z6" s="35">
        <f t="shared" ref="Z6:AH6" si="4">IF(Z7="",NA(),Z7)</f>
        <v>81.08</v>
      </c>
      <c r="AA6" s="35">
        <f t="shared" si="4"/>
        <v>86.74</v>
      </c>
      <c r="AB6" s="35">
        <f t="shared" si="4"/>
        <v>89.69</v>
      </c>
      <c r="AC6" s="35">
        <f t="shared" si="4"/>
        <v>86.25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251.36</v>
      </c>
      <c r="BG6" s="35">
        <f t="shared" ref="BG6:BO6" si="7">IF(BG7="",NA(),BG7)</f>
        <v>285.62</v>
      </c>
      <c r="BH6" s="35">
        <f t="shared" si="7"/>
        <v>345.25</v>
      </c>
      <c r="BI6" s="35">
        <f t="shared" si="7"/>
        <v>312.48</v>
      </c>
      <c r="BJ6" s="35">
        <f t="shared" si="7"/>
        <v>282.51</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183.71</v>
      </c>
      <c r="CC6" s="35">
        <f t="shared" ref="CC6:CK6" si="9">IF(CC7="",NA(),CC7)</f>
        <v>118.27</v>
      </c>
      <c r="CD6" s="35">
        <f t="shared" si="9"/>
        <v>114.6</v>
      </c>
      <c r="CE6" s="35">
        <f t="shared" si="9"/>
        <v>112.16</v>
      </c>
      <c r="CF6" s="35">
        <f t="shared" si="9"/>
        <v>116.2</v>
      </c>
      <c r="CG6" s="35">
        <f t="shared" si="9"/>
        <v>66.680000000000007</v>
      </c>
      <c r="CH6" s="35">
        <f t="shared" si="9"/>
        <v>60.18</v>
      </c>
      <c r="CI6" s="35">
        <f t="shared" si="9"/>
        <v>58.19</v>
      </c>
      <c r="CJ6" s="35">
        <f t="shared" si="9"/>
        <v>56.65</v>
      </c>
      <c r="CK6" s="35">
        <f t="shared" si="9"/>
        <v>55.61</v>
      </c>
      <c r="CL6" s="34" t="str">
        <f>IF(CL7="","",IF(CL7="-","【-】","【"&amp;SUBSTITUTE(TEXT(CL7,"#,##0.00"),"-","△")&amp;"】"))</f>
        <v>【56.10】</v>
      </c>
      <c r="CM6" s="35">
        <f>IF(CM7="",NA(),CM7)</f>
        <v>68.41</v>
      </c>
      <c r="CN6" s="35">
        <f t="shared" ref="CN6:CV6" si="10">IF(CN7="",NA(),CN7)</f>
        <v>66.58</v>
      </c>
      <c r="CO6" s="35">
        <f t="shared" si="10"/>
        <v>66.67</v>
      </c>
      <c r="CP6" s="35">
        <f t="shared" si="10"/>
        <v>65.34</v>
      </c>
      <c r="CQ6" s="35">
        <f t="shared" si="10"/>
        <v>64.239999999999995</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92.38</v>
      </c>
      <c r="CY6" s="35">
        <f t="shared" ref="CY6:DG6" si="11">IF(CY7="",NA(),CY7)</f>
        <v>91.63</v>
      </c>
      <c r="CZ6" s="35">
        <f t="shared" si="11"/>
        <v>92.04</v>
      </c>
      <c r="DA6" s="35">
        <f t="shared" si="11"/>
        <v>92.73</v>
      </c>
      <c r="DB6" s="35">
        <f t="shared" si="11"/>
        <v>93.47</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0.16</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90000</v>
      </c>
      <c r="D7" s="37">
        <v>47</v>
      </c>
      <c r="E7" s="37">
        <v>17</v>
      </c>
      <c r="F7" s="37">
        <v>3</v>
      </c>
      <c r="G7" s="37">
        <v>0</v>
      </c>
      <c r="H7" s="37" t="s">
        <v>99</v>
      </c>
      <c r="I7" s="37" t="s">
        <v>100</v>
      </c>
      <c r="J7" s="37" t="s">
        <v>101</v>
      </c>
      <c r="K7" s="37" t="s">
        <v>102</v>
      </c>
      <c r="L7" s="37" t="s">
        <v>103</v>
      </c>
      <c r="M7" s="37" t="s">
        <v>104</v>
      </c>
      <c r="N7" s="38" t="s">
        <v>105</v>
      </c>
      <c r="O7" s="38" t="s">
        <v>106</v>
      </c>
      <c r="P7" s="38">
        <v>31.66</v>
      </c>
      <c r="Q7" s="38">
        <v>83.22</v>
      </c>
      <c r="R7" s="38">
        <v>0</v>
      </c>
      <c r="S7" s="38">
        <v>1976121</v>
      </c>
      <c r="T7" s="38">
        <v>6408.09</v>
      </c>
      <c r="U7" s="38">
        <v>308.38</v>
      </c>
      <c r="V7" s="38">
        <v>403964</v>
      </c>
      <c r="W7" s="38">
        <v>117.14</v>
      </c>
      <c r="X7" s="38">
        <v>3448.56</v>
      </c>
      <c r="Y7" s="38">
        <v>46.01</v>
      </c>
      <c r="Z7" s="38">
        <v>81.08</v>
      </c>
      <c r="AA7" s="38">
        <v>86.74</v>
      </c>
      <c r="AB7" s="38">
        <v>89.69</v>
      </c>
      <c r="AC7" s="38">
        <v>86.25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251.36</v>
      </c>
      <c r="BG7" s="38">
        <v>285.62</v>
      </c>
      <c r="BH7" s="38">
        <v>345.25</v>
      </c>
      <c r="BI7" s="38">
        <v>312.48</v>
      </c>
      <c r="BJ7" s="38">
        <v>282.51</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183.71</v>
      </c>
      <c r="CC7" s="38">
        <v>118.27</v>
      </c>
      <c r="CD7" s="38">
        <v>114.6</v>
      </c>
      <c r="CE7" s="38">
        <v>112.16</v>
      </c>
      <c r="CF7" s="38">
        <v>116.2</v>
      </c>
      <c r="CG7" s="38">
        <v>66.680000000000007</v>
      </c>
      <c r="CH7" s="38">
        <v>60.18</v>
      </c>
      <c r="CI7" s="38">
        <v>58.19</v>
      </c>
      <c r="CJ7" s="38">
        <v>56.65</v>
      </c>
      <c r="CK7" s="38">
        <v>55.61</v>
      </c>
      <c r="CL7" s="38">
        <v>56.1</v>
      </c>
      <c r="CM7" s="38">
        <v>68.41</v>
      </c>
      <c r="CN7" s="38">
        <v>66.58</v>
      </c>
      <c r="CO7" s="38">
        <v>66.67</v>
      </c>
      <c r="CP7" s="38">
        <v>65.34</v>
      </c>
      <c r="CQ7" s="38">
        <v>64.239999999999995</v>
      </c>
      <c r="CR7" s="38">
        <v>64.930000000000007</v>
      </c>
      <c r="CS7" s="38">
        <v>66.02</v>
      </c>
      <c r="CT7" s="38">
        <v>65.900000000000006</v>
      </c>
      <c r="CU7" s="38">
        <v>65.33</v>
      </c>
      <c r="CV7" s="38">
        <v>66.11</v>
      </c>
      <c r="CW7" s="38">
        <v>66.05</v>
      </c>
      <c r="CX7" s="38">
        <v>92.38</v>
      </c>
      <c r="CY7" s="38">
        <v>91.63</v>
      </c>
      <c r="CZ7" s="38">
        <v>92.04</v>
      </c>
      <c r="DA7" s="38">
        <v>92.73</v>
      </c>
      <c r="DB7" s="38">
        <v>93.47</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0.16</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2020-01-23T06:32:47Z</cp:lastPrinted>
  <dcterms:created xsi:type="dcterms:W3CDTF">2019-12-05T05:08:36Z</dcterms:created>
  <dcterms:modified xsi:type="dcterms:W3CDTF">2020-01-23T06:35:46Z</dcterms:modified>
  <cp:category/>
</cp:coreProperties>
</file>