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1.4.10\企業局\本庁共有\1 経営推進課\02　財務\131　決算\経営比較分析表\Ｒ１\"/>
    </mc:Choice>
  </mc:AlternateContent>
  <workbookProtection workbookAlgorithmName="SHA-512" workbookHashValue="XJZ+kmfrqVGilBC1HXcjWgLCXH1wlq8d84wO9KVjb0A52A5k+iHKOpBLVyvBhWaaaAhF2ra9OuD4hgiiCCDUvQ==" workbookSaltValue="gEpp0RRXXqCDdvEeY9pcTw=="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<sst xmlns="http://schemas.openxmlformats.org/spreadsheetml/2006/main" count="220" uniqueCount="107">
  <si>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</si>
  <si>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</si>
  <si>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</si>
  <si>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</si>
  <si>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</si>
  <si>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</si>
  <si>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</si>
  <si>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</si>
  <si>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</si>
  <si>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</si>
  <si>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</si>
  <si>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</si>
  <si>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</si>
  <si>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</si>
  <si>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</si>
  <si>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</si>
  <si>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</si>
  <si>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</si>
  <si>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</si>
  <si>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</si>
  <si>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</si>
  <si>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</si>
  <si>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</si>
  <si>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</si>
  <si>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</si>
  <si>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</si>
  <si>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</si>
  <si>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</si>
  <si>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</si>
  <si>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</si>
  <si>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</si>
  <si>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</si>
  <si>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</si>
  <si>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</si>
  <si>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</si>
  <si>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</si>
  <si>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</si>
  <si>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</si>
  <si>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</si>
  <si>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</si>
  <si>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</si>
  <si>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</si>
  <si>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</si>
  <si>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</si>
  <si>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</si>
  <si>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</si>
  <si>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</si>
  <si>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</si>
  <si>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</si>
  <si>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</si>
  <si>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</si>
  <si>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</si>
  <si>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</si>
  <si>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</si>
  <si>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</si>
  <si>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</si>
  <si>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</si>
  <si>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</si>
  <si>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</si>
  <si>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</si>
  <si>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</si>
  <si>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</si>
  <si>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</si>
  <si>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</si>
  <si>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</si>
  <si>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</si>
  <si>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</si>
  <si>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</si>
  <si>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</si>
  <si>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</si>
  <si>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</si>
  <si>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</si>
  <si>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</si>
  <si>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</si>
  <si>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</si>
  <si>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</si>
  <si>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</si>
  <si>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</si>
  <si>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</si>
  <si>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</si>
  <si>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</si>
  <si>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</si>
  <si>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</si>
  <si>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</si>
  <si>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</si>
  <si>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</si>
  <si>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</si>
  <si>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</si>
  <si>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</si>
  <si>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</si>
  <si>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</si>
  <si>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</si>
  <si>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</si>
  <si>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</si>
  <si>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</si>
  <si>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</si>
  <si>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</si>
  <si>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</si>
  <si>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</si>
  <si>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</si>
  <si>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</si>
  <si>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</si>
  <si>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</si>
  <si>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</si>
  <si>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平均値を下回るものの、管路等の老朽化が進んでおり、今後大量更新時期を迎えることから、事業費の平準化を図りながら、計画的な更新を継続していく。
②管路経年化率：
　平均値を下回るものの上昇傾向にあり、国の基準を参考とした更新基準を定め、該当する管路を着実に更新することで、費用の平準化と将来の負担軽減を図っていく。
③管路更新率：
　老朽化対策や耐震化により、更新を要する管路の増加が見込まれる中で事業費の平準化等を図りながら計画的な更新を継続していく。</t>
    <rPh sb="1" eb="3">
      <t>ユウケイ</t>
    </rPh>
    <rPh sb="3" eb="5">
      <t>コテイ</t>
    </rPh>
    <rPh sb="5" eb="7">
      <t>シサン</t>
    </rPh>
    <rPh sb="7" eb="9">
      <t>ゲンカ</t>
    </rPh>
    <rPh sb="9" eb="11">
      <t>ショウキャク</t>
    </rPh>
    <rPh sb="11" eb="12">
      <t>リツ</t>
    </rPh>
    <rPh sb="15" eb="18">
      <t>ヘイキンチ</t>
    </rPh>
    <rPh sb="19" eb="21">
      <t>シタマワ</t>
    </rPh>
    <rPh sb="26" eb="28">
      <t>カンロ</t>
    </rPh>
    <rPh sb="28" eb="29">
      <t>トウ</t>
    </rPh>
    <rPh sb="30" eb="33">
      <t>ロウキュウカ</t>
    </rPh>
    <rPh sb="34" eb="35">
      <t>スス</t>
    </rPh>
    <rPh sb="40" eb="42">
      <t>コンゴ</t>
    </rPh>
    <rPh sb="42" eb="44">
      <t>タイリョウ</t>
    </rPh>
    <rPh sb="44" eb="46">
      <t>コウシン</t>
    </rPh>
    <rPh sb="46" eb="48">
      <t>ジキ</t>
    </rPh>
    <rPh sb="49" eb="50">
      <t>ムカ</t>
    </rPh>
    <rPh sb="57" eb="60">
      <t>ジギョウヒ</t>
    </rPh>
    <rPh sb="61" eb="64">
      <t>ヘイジュンカ</t>
    </rPh>
    <rPh sb="65" eb="66">
      <t>ハカ</t>
    </rPh>
    <rPh sb="71" eb="74">
      <t>ケイカクテキ</t>
    </rPh>
    <rPh sb="75" eb="77">
      <t>コウシン</t>
    </rPh>
    <rPh sb="78" eb="80">
      <t>ケイゾク</t>
    </rPh>
    <rPh sb="87" eb="89">
      <t>カンロ</t>
    </rPh>
    <rPh sb="89" eb="92">
      <t>ケイネンカ</t>
    </rPh>
    <rPh sb="92" eb="93">
      <t>リツ</t>
    </rPh>
    <rPh sb="96" eb="99">
      <t>ヘイキンチ</t>
    </rPh>
    <rPh sb="100" eb="102">
      <t>シタマワ</t>
    </rPh>
    <rPh sb="106" eb="108">
      <t>ジョウショウ</t>
    </rPh>
    <rPh sb="108" eb="110">
      <t>ケイコウ</t>
    </rPh>
    <rPh sb="114" eb="115">
      <t>クニ</t>
    </rPh>
    <rPh sb="116" eb="118">
      <t>キジュン</t>
    </rPh>
    <rPh sb="119" eb="121">
      <t>サンコウ</t>
    </rPh>
    <rPh sb="124" eb="126">
      <t>コウシン</t>
    </rPh>
    <rPh sb="126" eb="128">
      <t>キジュン</t>
    </rPh>
    <rPh sb="129" eb="130">
      <t>サダ</t>
    </rPh>
    <rPh sb="132" eb="134">
      <t>ガイトウ</t>
    </rPh>
    <rPh sb="136" eb="138">
      <t>カンロ</t>
    </rPh>
    <rPh sb="139" eb="141">
      <t>チャクジツ</t>
    </rPh>
    <rPh sb="142" eb="144">
      <t>コウシン</t>
    </rPh>
    <rPh sb="150" eb="152">
      <t>ヒヨウ</t>
    </rPh>
    <rPh sb="153" eb="156">
      <t>ヘイジュンカ</t>
    </rPh>
    <rPh sb="157" eb="159">
      <t>ショウライ</t>
    </rPh>
    <rPh sb="160" eb="162">
      <t>フタン</t>
    </rPh>
    <rPh sb="162" eb="164">
      <t>ケイゲン</t>
    </rPh>
    <rPh sb="165" eb="166">
      <t>ハカ</t>
    </rPh>
    <rPh sb="173" eb="175">
      <t>カンロ</t>
    </rPh>
    <rPh sb="175" eb="177">
      <t>コウシン</t>
    </rPh>
    <rPh sb="177" eb="178">
      <t>リツ</t>
    </rPh>
    <rPh sb="181" eb="184">
      <t>ロウキュウカ</t>
    </rPh>
    <rPh sb="184" eb="186">
      <t>タイサク</t>
    </rPh>
    <rPh sb="187" eb="190">
      <t>タイシンカ</t>
    </rPh>
    <rPh sb="194" eb="196">
      <t>コウシン</t>
    </rPh>
    <rPh sb="197" eb="198">
      <t>ヨウ</t>
    </rPh>
    <rPh sb="200" eb="202">
      <t>カンロ</t>
    </rPh>
    <rPh sb="203" eb="205">
      <t>ゾウカ</t>
    </rPh>
    <rPh sb="206" eb="208">
      <t>ミコ</t>
    </rPh>
    <rPh sb="211" eb="212">
      <t>ナカ</t>
    </rPh>
    <rPh sb="213" eb="216">
      <t>ジギョウヒ</t>
    </rPh>
    <rPh sb="217" eb="220">
      <t>ヘイジュンカ</t>
    </rPh>
    <rPh sb="220" eb="221">
      <t>トウ</t>
    </rPh>
    <rPh sb="222" eb="223">
      <t>ハカ</t>
    </rPh>
    <rPh sb="227" eb="230">
      <t>ケイカクテキ</t>
    </rPh>
    <rPh sb="231" eb="233">
      <t>コウシン</t>
    </rPh>
    <rPh sb="234" eb="236">
      <t>ケイゾク</t>
    </rPh>
    <phoneticPr fontId="4"/>
  </si>
  <si>
    <t>①経常収支比率：
　継続して100％を超えているものの、H30年度は料金収入がほぼ横ばいに対して、施設・管路の老朽化対策、耐震化工事に伴う減価償却費や修繕費の増等により低下した。
②累積欠損金比率：
　該当なし。
③流動比率：
　継続して100％を超えており、短期的な債務の支払能力は確保されている。
④企業債残高対給水収益比率：
　過去の集中的な施設整備により、企業債残高が多いが、繰上償還や新規発行額を償還額の範囲内とすることにより必要な投資を実施しつつ残高の逓減に努めている。
⑤料金回収率：
　継続して100％を超えている。利益は老朽化対策、耐震化、企業債償還に充てている。
⑥給水原価：
　平均値を下回っている。減価償却費や修繕費の増加により、前年を上回った。
⑦施設利用率：
　平均値を下回っており、将来の給水人口の減少を見据えた広域化・広域連携の推進に継続して取り組む。
⑧有収率：
　老朽管の計画的な更新等に努めているものの、給水区域内に中山間地域が多く、標高差が大きいことからポンプ施設や配水池を多く必要とすること、配水管の割合が管路全体の約90％を占めることなどから、漏水箇所の特定に時間を要しており、平均値を下回っている。</t>
    <rPh sb="1" eb="3">
      <t>ケイジョウ</t>
    </rPh>
    <rPh sb="3" eb="5">
      <t>シュウシ</t>
    </rPh>
    <rPh sb="5" eb="7">
      <t>ヒリツ</t>
    </rPh>
    <rPh sb="10" eb="12">
      <t>ケイゾク</t>
    </rPh>
    <rPh sb="19" eb="20">
      <t>コ</t>
    </rPh>
    <rPh sb="31" eb="32">
      <t>ネン</t>
    </rPh>
    <rPh sb="32" eb="33">
      <t>ド</t>
    </rPh>
    <rPh sb="34" eb="36">
      <t>リョウキン</t>
    </rPh>
    <rPh sb="36" eb="38">
      <t>シュウニュウ</t>
    </rPh>
    <rPh sb="41" eb="42">
      <t>ヨコ</t>
    </rPh>
    <rPh sb="45" eb="46">
      <t>タイ</t>
    </rPh>
    <rPh sb="49" eb="51">
      <t>シセツ</t>
    </rPh>
    <rPh sb="52" eb="54">
      <t>カンロ</t>
    </rPh>
    <rPh sb="55" eb="58">
      <t>ロウキュウカ</t>
    </rPh>
    <rPh sb="58" eb="60">
      <t>タイサク</t>
    </rPh>
    <rPh sb="61" eb="64">
      <t>タイシンカ</t>
    </rPh>
    <rPh sb="64" eb="66">
      <t>コウジ</t>
    </rPh>
    <rPh sb="67" eb="68">
      <t>トモナ</t>
    </rPh>
    <rPh sb="69" eb="71">
      <t>ゲンカ</t>
    </rPh>
    <rPh sb="71" eb="73">
      <t>ショウキャク</t>
    </rPh>
    <rPh sb="73" eb="74">
      <t>ヒ</t>
    </rPh>
    <rPh sb="75" eb="78">
      <t>シュウゼンヒ</t>
    </rPh>
    <rPh sb="79" eb="80">
      <t>ゾウ</t>
    </rPh>
    <rPh sb="80" eb="81">
      <t>トウ</t>
    </rPh>
    <rPh sb="84" eb="86">
      <t>テイカ</t>
    </rPh>
    <rPh sb="91" eb="93">
      <t>ルイセキ</t>
    </rPh>
    <rPh sb="93" eb="95">
      <t>ケッソン</t>
    </rPh>
    <rPh sb="95" eb="96">
      <t>キン</t>
    </rPh>
    <rPh sb="96" eb="98">
      <t>ヒリツ</t>
    </rPh>
    <rPh sb="101" eb="103">
      <t>ガイトウ</t>
    </rPh>
    <rPh sb="108" eb="110">
      <t>リュウドウ</t>
    </rPh>
    <rPh sb="110" eb="112">
      <t>ヒリツ</t>
    </rPh>
    <rPh sb="115" eb="117">
      <t>ケイゾク</t>
    </rPh>
    <rPh sb="124" eb="125">
      <t>コ</t>
    </rPh>
    <rPh sb="130" eb="133">
      <t>タンキテキ</t>
    </rPh>
    <rPh sb="134" eb="136">
      <t>サイム</t>
    </rPh>
    <rPh sb="137" eb="139">
      <t>シハライ</t>
    </rPh>
    <rPh sb="139" eb="141">
      <t>ノウリョク</t>
    </rPh>
    <rPh sb="142" eb="144">
      <t>カクホ</t>
    </rPh>
    <rPh sb="152" eb="154">
      <t>キギョウ</t>
    </rPh>
    <rPh sb="154" eb="155">
      <t>サイ</t>
    </rPh>
    <rPh sb="155" eb="157">
      <t>ザンダカ</t>
    </rPh>
    <rPh sb="157" eb="158">
      <t>タイ</t>
    </rPh>
    <rPh sb="158" eb="160">
      <t>キュウスイ</t>
    </rPh>
    <rPh sb="160" eb="162">
      <t>シュウエキ</t>
    </rPh>
    <rPh sb="162" eb="164">
      <t>ヒリツ</t>
    </rPh>
    <rPh sb="167" eb="169">
      <t>カコ</t>
    </rPh>
    <rPh sb="170" eb="173">
      <t>シュウチュウテキ</t>
    </rPh>
    <rPh sb="174" eb="176">
      <t>シセツ</t>
    </rPh>
    <rPh sb="176" eb="178">
      <t>セイビ</t>
    </rPh>
    <rPh sb="182" eb="184">
      <t>キギョウ</t>
    </rPh>
    <rPh sb="184" eb="185">
      <t>サイ</t>
    </rPh>
    <rPh sb="185" eb="187">
      <t>ザンダカ</t>
    </rPh>
    <rPh sb="188" eb="189">
      <t>オオ</t>
    </rPh>
    <rPh sb="192" eb="194">
      <t>クリア</t>
    </rPh>
    <rPh sb="194" eb="196">
      <t>ショウカン</t>
    </rPh>
    <rPh sb="197" eb="199">
      <t>シンキ</t>
    </rPh>
    <rPh sb="199" eb="202">
      <t>ハッコウガク</t>
    </rPh>
    <rPh sb="203" eb="205">
      <t>ショウカン</t>
    </rPh>
    <rPh sb="205" eb="206">
      <t>ガク</t>
    </rPh>
    <rPh sb="207" eb="210">
      <t>ハンイナイ</t>
    </rPh>
    <rPh sb="218" eb="220">
      <t>ヒツヨウ</t>
    </rPh>
    <rPh sb="221" eb="223">
      <t>トウシ</t>
    </rPh>
    <rPh sb="224" eb="226">
      <t>ジッシ</t>
    </rPh>
    <rPh sb="229" eb="231">
      <t>ザンダカ</t>
    </rPh>
    <rPh sb="232" eb="234">
      <t>テイゲン</t>
    </rPh>
    <rPh sb="235" eb="236">
      <t>ツト</t>
    </rPh>
    <rPh sb="243" eb="245">
      <t>リョウキン</t>
    </rPh>
    <rPh sb="245" eb="247">
      <t>カイシュウ</t>
    </rPh>
    <rPh sb="247" eb="248">
      <t>リツ</t>
    </rPh>
    <rPh sb="251" eb="253">
      <t>ケイゾク</t>
    </rPh>
    <rPh sb="260" eb="261">
      <t>コ</t>
    </rPh>
    <rPh sb="266" eb="268">
      <t>リエキ</t>
    </rPh>
    <rPh sb="269" eb="272">
      <t>ロウキュウカ</t>
    </rPh>
    <rPh sb="272" eb="274">
      <t>タイサク</t>
    </rPh>
    <rPh sb="275" eb="278">
      <t>タイシンカ</t>
    </rPh>
    <rPh sb="279" eb="281">
      <t>キギョウ</t>
    </rPh>
    <rPh sb="281" eb="282">
      <t>サイ</t>
    </rPh>
    <rPh sb="282" eb="284">
      <t>ショウカン</t>
    </rPh>
    <rPh sb="285" eb="286">
      <t>ア</t>
    </rPh>
    <rPh sb="293" eb="295">
      <t>キュウスイ</t>
    </rPh>
    <rPh sb="295" eb="297">
      <t>ゲンカ</t>
    </rPh>
    <rPh sb="300" eb="303">
      <t>ヘイキンチ</t>
    </rPh>
    <rPh sb="304" eb="306">
      <t>シタマワ</t>
    </rPh>
    <rPh sb="311" eb="313">
      <t>ゲンカ</t>
    </rPh>
    <rPh sb="313" eb="315">
      <t>ショウキャク</t>
    </rPh>
    <rPh sb="315" eb="316">
      <t>ヒ</t>
    </rPh>
    <rPh sb="317" eb="320">
      <t>シュウゼンヒ</t>
    </rPh>
    <rPh sb="321" eb="323">
      <t>ゾウカ</t>
    </rPh>
    <rPh sb="327" eb="329">
      <t>ゼンネン</t>
    </rPh>
    <rPh sb="330" eb="332">
      <t>ウワマワ</t>
    </rPh>
    <rPh sb="337" eb="339">
      <t>シセツ</t>
    </rPh>
    <rPh sb="339" eb="341">
      <t>リヨウ</t>
    </rPh>
    <rPh sb="341" eb="342">
      <t>リツ</t>
    </rPh>
    <rPh sb="345" eb="348">
      <t>ヘイキンチ</t>
    </rPh>
    <rPh sb="349" eb="351">
      <t>シタマワ</t>
    </rPh>
    <rPh sb="356" eb="358">
      <t>ショウライ</t>
    </rPh>
    <rPh sb="359" eb="361">
      <t>キュウスイ</t>
    </rPh>
    <rPh sb="361" eb="363">
      <t>ジンコウ</t>
    </rPh>
    <rPh sb="364" eb="366">
      <t>ゲンショウ</t>
    </rPh>
    <rPh sb="367" eb="369">
      <t>ミス</t>
    </rPh>
    <rPh sb="371" eb="374">
      <t>コウイキカ</t>
    </rPh>
    <rPh sb="375" eb="377">
      <t>コウイキ</t>
    </rPh>
    <rPh sb="377" eb="379">
      <t>レンケイ</t>
    </rPh>
    <rPh sb="380" eb="382">
      <t>スイシン</t>
    </rPh>
    <rPh sb="383" eb="385">
      <t>ケイゾク</t>
    </rPh>
    <rPh sb="394" eb="397">
      <t>ユウシュウリツ</t>
    </rPh>
    <rPh sb="400" eb="402">
      <t>ロウキュウ</t>
    </rPh>
    <rPh sb="402" eb="403">
      <t>カン</t>
    </rPh>
    <rPh sb="404" eb="407">
      <t>ケイカクテキ</t>
    </rPh>
    <rPh sb="408" eb="410">
      <t>コウシン</t>
    </rPh>
    <rPh sb="410" eb="411">
      <t>トウ</t>
    </rPh>
    <rPh sb="412" eb="413">
      <t>ツト</t>
    </rPh>
    <rPh sb="421" eb="423">
      <t>キュウスイ</t>
    </rPh>
    <rPh sb="423" eb="425">
      <t>クイキ</t>
    </rPh>
    <rPh sb="425" eb="426">
      <t>ナイ</t>
    </rPh>
    <rPh sb="427" eb="428">
      <t>チュウ</t>
    </rPh>
    <rPh sb="428" eb="430">
      <t>サンカン</t>
    </rPh>
    <rPh sb="430" eb="432">
      <t>チイキ</t>
    </rPh>
    <rPh sb="433" eb="434">
      <t>オオ</t>
    </rPh>
    <rPh sb="436" eb="439">
      <t>ヒョウコウサ</t>
    </rPh>
    <rPh sb="440" eb="441">
      <t>オオ</t>
    </rPh>
    <rPh sb="450" eb="452">
      <t>シセツ</t>
    </rPh>
    <rPh sb="453" eb="456">
      <t>ハイスイチ</t>
    </rPh>
    <rPh sb="457" eb="458">
      <t>オオ</t>
    </rPh>
    <rPh sb="459" eb="461">
      <t>ヒツヨウ</t>
    </rPh>
    <rPh sb="467" eb="470">
      <t>ハイスイカン</t>
    </rPh>
    <rPh sb="471" eb="473">
      <t>ワリアイ</t>
    </rPh>
    <rPh sb="474" eb="476">
      <t>カンロ</t>
    </rPh>
    <rPh sb="476" eb="478">
      <t>ゼンタイ</t>
    </rPh>
    <rPh sb="479" eb="480">
      <t>ヤク</t>
    </rPh>
    <rPh sb="484" eb="485">
      <t>シ</t>
    </rPh>
    <rPh sb="494" eb="496">
      <t>ロウスイ</t>
    </rPh>
    <rPh sb="496" eb="498">
      <t>カショ</t>
    </rPh>
    <rPh sb="499" eb="501">
      <t>トクテイ</t>
    </rPh>
    <rPh sb="502" eb="504">
      <t>ジカン</t>
    </rPh>
    <rPh sb="505" eb="506">
      <t>ヨウ</t>
    </rPh>
    <rPh sb="511" eb="514">
      <t>ヘイキンチ</t>
    </rPh>
    <rPh sb="515" eb="517">
      <t>シタマワ</t>
    </rPh>
    <phoneticPr fontId="4"/>
  </si>
  <si>
    <t>　現状において、経営の健全性及び効率性は確保されている。H28年度からの10年間を計画期間とする「経営戦略」に基づき、老朽化対策や施設等の耐震化などを着実に実施していく。
○経常収支比率：現行料金により100％以上を維持。
○企業債発行額：償還額の範囲内とし、企業債残高の逓減を図る。
○有収率：老朽管の計画的な更新、音圧監視機器による漏水調査の実施、技術職員によるワーキンググループの取組等により更なる向上を図る（R７年度末91.0％）。
○老朽化管路：国の基準を参考に耐用年数の1.5倍で更新するとともに、管路の長寿命化を実施し、事業費の平準化を図りつつ計画的に更新することにより、老朽管残存率０％を維持（R７年度末０％）。
○基幹施設の耐震化率：R元年度末100％
○基幹管路の耐震適合率：R６年度末100％</t>
    <rPh sb="1" eb="3">
      <t>ゲンジョウ</t>
    </rPh>
    <rPh sb="8" eb="10">
      <t>ケイエイ</t>
    </rPh>
    <rPh sb="11" eb="14">
      <t>ケンゼンセイ</t>
    </rPh>
    <rPh sb="14" eb="15">
      <t>オヨ</t>
    </rPh>
    <rPh sb="16" eb="19">
      <t>コウリツセイ</t>
    </rPh>
    <rPh sb="20" eb="22">
      <t>カクホ</t>
    </rPh>
    <rPh sb="31" eb="33">
      <t>ネンド</t>
    </rPh>
    <rPh sb="38" eb="40">
      <t>ネンカン</t>
    </rPh>
    <rPh sb="41" eb="43">
      <t>ケイカク</t>
    </rPh>
    <rPh sb="43" eb="45">
      <t>キカン</t>
    </rPh>
    <rPh sb="49" eb="51">
      <t>ケイエイ</t>
    </rPh>
    <rPh sb="51" eb="53">
      <t>センリャク</t>
    </rPh>
    <rPh sb="55" eb="56">
      <t>モト</t>
    </rPh>
    <rPh sb="59" eb="62">
      <t>ロウキュウカ</t>
    </rPh>
    <rPh sb="62" eb="64">
      <t>タイサク</t>
    </rPh>
    <rPh sb="65" eb="67">
      <t>シセツ</t>
    </rPh>
    <rPh sb="67" eb="68">
      <t>トウ</t>
    </rPh>
    <rPh sb="69" eb="72">
      <t>タイシンカ</t>
    </rPh>
    <rPh sb="75" eb="77">
      <t>チャクジツ</t>
    </rPh>
    <rPh sb="78" eb="80">
      <t>ジッシ</t>
    </rPh>
    <rPh sb="87" eb="89">
      <t>ケイジョウ</t>
    </rPh>
    <rPh sb="89" eb="91">
      <t>シュウシ</t>
    </rPh>
    <rPh sb="91" eb="93">
      <t>ヒリツ</t>
    </rPh>
    <rPh sb="94" eb="96">
      <t>ゲンコウ</t>
    </rPh>
    <rPh sb="96" eb="98">
      <t>リョウキン</t>
    </rPh>
    <rPh sb="105" eb="107">
      <t>イジョウ</t>
    </rPh>
    <rPh sb="108" eb="110">
      <t>イジ</t>
    </rPh>
    <rPh sb="113" eb="115">
      <t>キギョウ</t>
    </rPh>
    <rPh sb="115" eb="116">
      <t>サイ</t>
    </rPh>
    <rPh sb="116" eb="118">
      <t>ハッコウ</t>
    </rPh>
    <rPh sb="118" eb="119">
      <t>ガク</t>
    </rPh>
    <rPh sb="120" eb="122">
      <t>ショウカン</t>
    </rPh>
    <rPh sb="122" eb="123">
      <t>ガク</t>
    </rPh>
    <rPh sb="124" eb="127">
      <t>ハンイナイ</t>
    </rPh>
    <rPh sb="130" eb="132">
      <t>キギョウ</t>
    </rPh>
    <rPh sb="132" eb="133">
      <t>サイ</t>
    </rPh>
    <rPh sb="133" eb="135">
      <t>ザンダカ</t>
    </rPh>
    <rPh sb="136" eb="138">
      <t>テイゲン</t>
    </rPh>
    <rPh sb="139" eb="140">
      <t>ハカ</t>
    </rPh>
    <rPh sb="144" eb="147">
      <t>ユウシュウリツ</t>
    </rPh>
    <rPh sb="148" eb="150">
      <t>ロウキュウ</t>
    </rPh>
    <rPh sb="150" eb="151">
      <t>カン</t>
    </rPh>
    <rPh sb="152" eb="155">
      <t>ケイカクテキ</t>
    </rPh>
    <rPh sb="156" eb="158">
      <t>コウシン</t>
    </rPh>
    <rPh sb="159" eb="161">
      <t>オンアツ</t>
    </rPh>
    <rPh sb="161" eb="163">
      <t>カンシ</t>
    </rPh>
    <rPh sb="163" eb="165">
      <t>キキ</t>
    </rPh>
    <rPh sb="168" eb="170">
      <t>ロウスイ</t>
    </rPh>
    <rPh sb="170" eb="172">
      <t>チョウサ</t>
    </rPh>
    <rPh sb="173" eb="175">
      <t>ジッシ</t>
    </rPh>
    <rPh sb="176" eb="178">
      <t>ギジュツ</t>
    </rPh>
    <rPh sb="178" eb="180">
      <t>ショクイン</t>
    </rPh>
    <rPh sb="193" eb="195">
      <t>トリクミ</t>
    </rPh>
    <rPh sb="195" eb="196">
      <t>トウ</t>
    </rPh>
    <rPh sb="199" eb="200">
      <t>サラ</t>
    </rPh>
    <rPh sb="202" eb="204">
      <t>コウジョウ</t>
    </rPh>
    <rPh sb="205" eb="206">
      <t>ハカ</t>
    </rPh>
    <rPh sb="210" eb="213">
      <t>ネンドマツ</t>
    </rPh>
    <rPh sb="222" eb="225">
      <t>ロウキュウカ</t>
    </rPh>
    <rPh sb="225" eb="227">
      <t>カンロ</t>
    </rPh>
    <rPh sb="228" eb="229">
      <t>クニ</t>
    </rPh>
    <rPh sb="230" eb="232">
      <t>キジュン</t>
    </rPh>
    <rPh sb="233" eb="235">
      <t>サンコウ</t>
    </rPh>
    <rPh sb="236" eb="238">
      <t>タイヨウ</t>
    </rPh>
    <rPh sb="238" eb="240">
      <t>ネンスウ</t>
    </rPh>
    <rPh sb="244" eb="245">
      <t>バイ</t>
    </rPh>
    <rPh sb="246" eb="248">
      <t>コウシン</t>
    </rPh>
    <rPh sb="255" eb="257">
      <t>カンロ</t>
    </rPh>
    <rPh sb="258" eb="262">
      <t>チョウジュミョウカ</t>
    </rPh>
    <rPh sb="263" eb="265">
      <t>ジッシ</t>
    </rPh>
    <rPh sb="267" eb="270">
      <t>ジギョウヒ</t>
    </rPh>
    <rPh sb="271" eb="274">
      <t>ヘイジュンカ</t>
    </rPh>
    <rPh sb="275" eb="276">
      <t>ハカ</t>
    </rPh>
    <rPh sb="279" eb="282">
      <t>ケイカクテキ</t>
    </rPh>
    <rPh sb="283" eb="285">
      <t>コウシン</t>
    </rPh>
    <rPh sb="293" eb="295">
      <t>ロウキュウ</t>
    </rPh>
    <rPh sb="295" eb="296">
      <t>カン</t>
    </rPh>
    <rPh sb="296" eb="299">
      <t>ザンゾンリツ</t>
    </rPh>
    <rPh sb="302" eb="304">
      <t>イジ</t>
    </rPh>
    <rPh sb="307" eb="308">
      <t>ネン</t>
    </rPh>
    <rPh sb="308" eb="309">
      <t>ド</t>
    </rPh>
    <rPh sb="309" eb="310">
      <t>マツ</t>
    </rPh>
    <rPh sb="316" eb="318">
      <t>キカン</t>
    </rPh>
    <rPh sb="318" eb="320">
      <t>シセツ</t>
    </rPh>
    <rPh sb="321" eb="324">
      <t>タイシンカ</t>
    </rPh>
    <rPh sb="324" eb="325">
      <t>リツ</t>
    </rPh>
    <rPh sb="327" eb="328">
      <t>ガン</t>
    </rPh>
    <rPh sb="342" eb="344">
      <t>タイシン</t>
    </rPh>
    <rPh sb="344" eb="346">
      <t>テキゴウ</t>
    </rPh>
    <rPh sb="346" eb="347">
      <t>リツ</t>
    </rPh>
    <rPh sb="350" eb="353">
      <t>ネンドマツ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</si>
</sst>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0.59</c:v>
                </c:pt>
                <c:pt idx="1">
                  <c:v>0.56000000000000005</c:v>
                </c:pt>
                <c:pt idx="2">
                  <c:v>0.71</c:v>
                </c:pt>
                <c:pt idx="3">
                  <c:v>0.48</c:v>
                </c:pt>
                <c:pt idx="4">
                  <c:v>0.28000000000000003</c:v>
                </c:pt>
              </c:numCache>
            </c:numRef>
          </c:val>
          <c:extLst>
            <c:ext xmlns:c16="http://schemas.microsoft.com/office/drawing/2014/chart" uri="{C3380CC4-5D6E-409C-BE32-E72D297353CC}">
              <c16:uniqueId val="{00000000-2280-4710-841D-AAF8D86593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2280-4710-841D-AAF8D86593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62.62</c:v>
                </c:pt>
                <c:pt idx="1">
                  <c:v>62.22</c:v>
                </c:pt>
                <c:pt idx="2">
                  <c:v>60.92</c:v>
                </c:pt>
                <c:pt idx="3">
                  <c:v>58.88</c:v>
                </c:pt>
                <c:pt idx="4">
                  <c:v>59.2</c:v>
                </c:pt>
              </c:numCache>
            </c:numRef>
          </c:val>
          <c:extLst>
            <c:ext xmlns:c16="http://schemas.microsoft.com/office/drawing/2014/chart" uri="{C3380CC4-5D6E-409C-BE32-E72D297353CC}">
              <c16:uniqueId val="{00000000-4A9F-4FCD-B39A-24D1677F968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4A9F-4FCD-B39A-24D1677F968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88.36</c:v>
                </c:pt>
                <c:pt idx="1">
                  <c:v>89.46</c:v>
                </c:pt>
                <c:pt idx="2">
                  <c:v>89.03</c:v>
                </c:pt>
                <c:pt idx="3">
                  <c:v>89.11</c:v>
                </c:pt>
                <c:pt idx="4">
                  <c:v>89.12</c:v>
                </c:pt>
              </c:numCache>
            </c:numRef>
          </c:val>
          <c:extLst>
            <c:ext xmlns:c16="http://schemas.microsoft.com/office/drawing/2014/chart" uri="{C3380CC4-5D6E-409C-BE32-E72D297353CC}">
              <c16:uniqueId val="{00000000-3576-4575-879A-F6931BA89C5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3576-4575-879A-F6931BA89C5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112.35</c:v>
                </c:pt>
                <c:pt idx="1">
                  <c:v>114.73</c:v>
                </c:pt>
                <c:pt idx="2">
                  <c:v>117.07</c:v>
                </c:pt>
                <c:pt idx="3">
                  <c:v>116.22</c:v>
                </c:pt>
                <c:pt idx="4">
                  <c:v>114.52</c:v>
                </c:pt>
              </c:numCache>
            </c:numRef>
          </c:val>
          <c:extLst>
            <c:ext xmlns:c16="http://schemas.microsoft.com/office/drawing/2014/chart" uri="{C3380CC4-5D6E-409C-BE32-E72D297353CC}">
              <c16:uniqueId val="{00000000-F7BC-4F29-BB3E-F46A3D8E5C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F7BC-4F29-BB3E-F46A3D8E5C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40.78</c:v>
                </c:pt>
                <c:pt idx="1">
                  <c:v>41.94</c:v>
                </c:pt>
                <c:pt idx="2">
                  <c:v>43.01</c:v>
                </c:pt>
                <c:pt idx="3">
                  <c:v>44.06</c:v>
                </c:pt>
                <c:pt idx="4">
                  <c:v>44.98</c:v>
                </c:pt>
              </c:numCache>
            </c:numRef>
          </c:val>
          <c:extLst>
            <c:ext xmlns:c16="http://schemas.microsoft.com/office/drawing/2014/chart" uri="{C3380CC4-5D6E-409C-BE32-E72D297353CC}">
              <c16:uniqueId val="{00000000-9190-449D-8AF6-AF8063A0481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9190-449D-8AF6-AF8063A0481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6.29</c:v>
                </c:pt>
                <c:pt idx="1">
                  <c:v>7.25</c:v>
                </c:pt>
                <c:pt idx="2">
                  <c:v>7.69</c:v>
                </c:pt>
                <c:pt idx="3">
                  <c:v>7.74</c:v>
                </c:pt>
                <c:pt idx="4">
                  <c:v>8.1</c:v>
                </c:pt>
              </c:numCache>
            </c:numRef>
          </c:val>
          <c:extLst>
            <c:ext xmlns:c16="http://schemas.microsoft.com/office/drawing/2014/chart" uri="{C3380CC4-5D6E-409C-BE32-E72D297353CC}">
              <c16:uniqueId val="{00000000-4EBF-4881-8EC1-7FDD84F85BB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4EBF-4881-8EC1-7FDD84F85BB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D0-40DF-A0CB-1107CF01C6D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CFD0-40DF-A0CB-1107CF01C6D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105.79</c:v>
                </c:pt>
                <c:pt idx="1">
                  <c:v>102.81</c:v>
                </c:pt>
                <c:pt idx="2">
                  <c:v>102.57</c:v>
                </c:pt>
                <c:pt idx="3">
                  <c:v>109.67</c:v>
                </c:pt>
                <c:pt idx="4">
                  <c:v>115.02</c:v>
                </c:pt>
              </c:numCache>
            </c:numRef>
          </c:val>
          <c:extLst>
            <c:ext xmlns:c16="http://schemas.microsoft.com/office/drawing/2014/chart" uri="{C3380CC4-5D6E-409C-BE32-E72D297353CC}">
              <c16:uniqueId val="{00000000-C2F9-4989-8380-05E52CC4EB5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C2F9-4989-8380-05E52CC4EB5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656.61</c:v>
                </c:pt>
                <c:pt idx="1">
                  <c:v>639.20000000000005</c:v>
                </c:pt>
                <c:pt idx="2">
                  <c:v>625.23</c:v>
                </c:pt>
                <c:pt idx="3">
                  <c:v>616.04999999999995</c:v>
                </c:pt>
                <c:pt idx="4">
                  <c:v>605.74</c:v>
                </c:pt>
              </c:numCache>
            </c:numRef>
          </c:val>
          <c:extLst>
            <c:ext xmlns:c16="http://schemas.microsoft.com/office/drawing/2014/chart" uri="{C3380CC4-5D6E-409C-BE32-E72D297353CC}">
              <c16:uniqueId val="{00000000-CC0A-4AB6-9E59-7C3D4F8FA41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CC0A-4AB6-9E59-7C3D4F8FA41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110.06</c:v>
                </c:pt>
                <c:pt idx="1">
                  <c:v>111.35</c:v>
                </c:pt>
                <c:pt idx="2">
                  <c:v>116.23</c:v>
                </c:pt>
                <c:pt idx="3">
                  <c:v>115.37</c:v>
                </c:pt>
                <c:pt idx="4">
                  <c:v>114.24</c:v>
                </c:pt>
              </c:numCache>
            </c:numRef>
          </c:val>
          <c:extLst>
            <c:ext xmlns:c16="http://schemas.microsoft.com/office/drawing/2014/chart" uri="{C3380CC4-5D6E-409C-BE32-E72D297353CC}">
              <c16:uniqueId val="{00000000-7B5E-4B27-A6C5-6C97505CA2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7B5E-4B27-A6C5-6C97505CA2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155.96</c:v>
                </c:pt>
                <c:pt idx="1">
                  <c:v>154.43</c:v>
                </c:pt>
                <c:pt idx="2">
                  <c:v>148.13999999999999</c:v>
                </c:pt>
                <c:pt idx="3">
                  <c:v>149.44</c:v>
                </c:pt>
                <c:pt idx="4">
                  <c:v>151.16999999999999</c:v>
                </c:pt>
              </c:numCache>
            </c:numRef>
          </c:val>
          <c:extLst>
            <c:ext xmlns:c16="http://schemas.microsoft.com/office/drawing/2014/chart" uri="{C3380CC4-5D6E-409C-BE32-E72D297353CC}">
              <c16:uniqueId val="{00000000-EAA6-472C-8F53-07F3C39E4FD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EAA6-472C-8F53-07F3C39E4FD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自治体職員</v>
      </c>
      <c r="AE8" s="59"/>
      <c r="AF8" s="59"/>
      <c r="AG8" s="59"/>
      <c r="AH8" s="59"/>
      <c r="AI8" s="59"/>
      <c r="AJ8" s="59"/>
      <c r="AK8" s="4"/>
      <c r="AL8" s="60">
        <f>データ!$R$6</f>
        <v>2101891</v>
      </c>
      <c r="AM8" s="60"/>
      <c r="AN8" s="60"/>
      <c r="AO8" s="60"/>
      <c r="AP8" s="60"/>
      <c r="AQ8" s="60"/>
      <c r="AR8" s="60"/>
      <c r="AS8" s="60"/>
      <c r="AT8" s="51">
        <f>データ!$S$6</f>
        <v>13561.56</v>
      </c>
      <c r="AU8" s="52"/>
      <c r="AV8" s="52"/>
      <c r="AW8" s="52"/>
      <c r="AX8" s="52"/>
      <c r="AY8" s="52"/>
      <c r="AZ8" s="52"/>
      <c r="BA8" s="52"/>
      <c r="BB8" s="53">
        <f>データ!$T$6</f>
        <v>154.99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52.7</v>
      </c>
      <c r="J10" s="52"/>
      <c r="K10" s="52"/>
      <c r="L10" s="52"/>
      <c r="M10" s="52"/>
      <c r="N10" s="52"/>
      <c r="O10" s="63"/>
      <c r="P10" s="53">
        <f>データ!$P$6</f>
        <v>31.24</v>
      </c>
      <c r="Q10" s="53"/>
      <c r="R10" s="53"/>
      <c r="S10" s="53"/>
      <c r="T10" s="53"/>
      <c r="U10" s="53"/>
      <c r="V10" s="53"/>
      <c r="W10" s="60">
        <f>データ!$Q$6</f>
        <v>3258</v>
      </c>
      <c r="X10" s="60"/>
      <c r="Y10" s="60"/>
      <c r="Z10" s="60"/>
      <c r="AA10" s="60"/>
      <c r="AB10" s="60"/>
      <c r="AC10" s="60"/>
      <c r="AD10" s="2"/>
      <c r="AE10" s="2"/>
      <c r="AF10" s="2"/>
      <c r="AG10" s="2"/>
      <c r="AH10" s="4"/>
      <c r="AI10" s="4"/>
      <c r="AJ10" s="4"/>
      <c r="AK10" s="4"/>
      <c r="AL10" s="60">
        <f>データ!$U$6</f>
        <v>186868</v>
      </c>
      <c r="AM10" s="60"/>
      <c r="AN10" s="60"/>
      <c r="AO10" s="60"/>
      <c r="AP10" s="60"/>
      <c r="AQ10" s="60"/>
      <c r="AR10" s="60"/>
      <c r="AS10" s="60"/>
      <c r="AT10" s="51">
        <f>データ!$V$6</f>
        <v>280.99</v>
      </c>
      <c r="AU10" s="52"/>
      <c r="AV10" s="52"/>
      <c r="AW10" s="52"/>
      <c r="AX10" s="52"/>
      <c r="AY10" s="52"/>
      <c r="AZ10" s="52"/>
      <c r="BA10" s="52"/>
      <c r="BB10" s="53">
        <f>データ!$W$6</f>
        <v>665.03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CSFh5Nxe11qPvFTz2qWwMqjXwSKnO11wZa4ZPTRNgidmLpReWZI0De5q0bjtr62yJjGE++JDh+gfLBDgJ3Q8A==" saltValue="tkXVU7qKRMj1bNVWo1BL5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200000</v>
      </c>
      <c r="D6" s="34">
        <f t="shared" si="3"/>
        <v>46</v>
      </c>
      <c r="E6" s="34">
        <f t="shared" si="3"/>
        <v>1</v>
      </c>
      <c r="F6" s="34">
        <f t="shared" si="3"/>
        <v>0</v>
      </c>
      <c r="G6" s="34">
        <f t="shared" si="3"/>
        <v>1</v>
      </c>
      <c r="H6" s="34" t="str">
        <f t="shared" si="3"/>
        <v>長野県</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52.7</v>
      </c>
      <c r="P6" s="35">
        <f t="shared" si="3"/>
        <v>31.24</v>
      </c>
      <c r="Q6" s="35">
        <f t="shared" si="3"/>
        <v>3258</v>
      </c>
      <c r="R6" s="35">
        <f t="shared" si="3"/>
        <v>2101891</v>
      </c>
      <c r="S6" s="35">
        <f t="shared" si="3"/>
        <v>13561.56</v>
      </c>
      <c r="T6" s="35">
        <f t="shared" si="3"/>
        <v>154.99</v>
      </c>
      <c r="U6" s="35">
        <f t="shared" si="3"/>
        <v>186868</v>
      </c>
      <c r="V6" s="35">
        <f t="shared" si="3"/>
        <v>280.99</v>
      </c>
      <c r="W6" s="35">
        <f t="shared" si="3"/>
        <v>665.03</v>
      </c>
      <c r="X6" s="36">
        <f>IF(X7="",NA(),X7)</f>
        <v>112.35</v>
      </c>
      <c r="Y6" s="36">
        <f t="shared" ref="Y6:AG6" si="4">IF(Y7="",NA(),Y7)</f>
        <v>114.73</v>
      </c>
      <c r="Z6" s="36">
        <f t="shared" si="4"/>
        <v>117.07</v>
      </c>
      <c r="AA6" s="36">
        <f t="shared" si="4"/>
        <v>116.22</v>
      </c>
      <c r="AB6" s="36">
        <f t="shared" si="4"/>
        <v>114.52</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105.79</v>
      </c>
      <c r="AU6" s="36">
        <f t="shared" ref="AU6:BC6" si="6">IF(AU7="",NA(),AU7)</f>
        <v>102.81</v>
      </c>
      <c r="AV6" s="36">
        <f t="shared" si="6"/>
        <v>102.57</v>
      </c>
      <c r="AW6" s="36">
        <f t="shared" si="6"/>
        <v>109.67</v>
      </c>
      <c r="AX6" s="36">
        <f t="shared" si="6"/>
        <v>115.02</v>
      </c>
      <c r="AY6" s="36">
        <f t="shared" si="6"/>
        <v>289.8</v>
      </c>
      <c r="AZ6" s="36">
        <f t="shared" si="6"/>
        <v>299.44</v>
      </c>
      <c r="BA6" s="36">
        <f t="shared" si="6"/>
        <v>311.99</v>
      </c>
      <c r="BB6" s="36">
        <f t="shared" si="6"/>
        <v>307.83</v>
      </c>
      <c r="BC6" s="36">
        <f t="shared" si="6"/>
        <v>318.89</v>
      </c>
      <c r="BD6" s="35" t="str">
        <f>IF(BD7="","",IF(BD7="-","【-】","【"&amp;SUBSTITUTE(TEXT(BD7,"#,##0.00"),"-","△")&amp;"】"))</f>
        <v>【261.93】</v>
      </c>
      <c r="BE6" s="36">
        <f>IF(BE7="",NA(),BE7)</f>
        <v>656.61</v>
      </c>
      <c r="BF6" s="36">
        <f t="shared" ref="BF6:BN6" si="7">IF(BF7="",NA(),BF7)</f>
        <v>639.20000000000005</v>
      </c>
      <c r="BG6" s="36">
        <f t="shared" si="7"/>
        <v>625.23</v>
      </c>
      <c r="BH6" s="36">
        <f t="shared" si="7"/>
        <v>616.04999999999995</v>
      </c>
      <c r="BI6" s="36">
        <f t="shared" si="7"/>
        <v>605.74</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110.06</v>
      </c>
      <c r="BQ6" s="36">
        <f t="shared" ref="BQ6:BY6" si="8">IF(BQ7="",NA(),BQ7)</f>
        <v>111.35</v>
      </c>
      <c r="BR6" s="36">
        <f t="shared" si="8"/>
        <v>116.23</v>
      </c>
      <c r="BS6" s="36">
        <f t="shared" si="8"/>
        <v>115.37</v>
      </c>
      <c r="BT6" s="36">
        <f t="shared" si="8"/>
        <v>114.24</v>
      </c>
      <c r="BU6" s="36">
        <f t="shared" si="8"/>
        <v>107.05</v>
      </c>
      <c r="BV6" s="36">
        <f t="shared" si="8"/>
        <v>106.4</v>
      </c>
      <c r="BW6" s="36">
        <f t="shared" si="8"/>
        <v>107.61</v>
      </c>
      <c r="BX6" s="36">
        <f t="shared" si="8"/>
        <v>106.02</v>
      </c>
      <c r="BY6" s="36">
        <f t="shared" si="8"/>
        <v>104.84</v>
      </c>
      <c r="BZ6" s="35" t="str">
        <f>IF(BZ7="","",IF(BZ7="-","【-】","【"&amp;SUBSTITUTE(TEXT(BZ7,"#,##0.00"),"-","△")&amp;"】"))</f>
        <v>【103.91】</v>
      </c>
      <c r="CA6" s="36">
        <f>IF(CA7="",NA(),CA7)</f>
        <v>155.96</v>
      </c>
      <c r="CB6" s="36">
        <f t="shared" ref="CB6:CJ6" si="9">IF(CB7="",NA(),CB7)</f>
        <v>154.43</v>
      </c>
      <c r="CC6" s="36">
        <f t="shared" si="9"/>
        <v>148.13999999999999</v>
      </c>
      <c r="CD6" s="36">
        <f t="shared" si="9"/>
        <v>149.44</v>
      </c>
      <c r="CE6" s="36">
        <f t="shared" si="9"/>
        <v>151.16999999999999</v>
      </c>
      <c r="CF6" s="36">
        <f t="shared" si="9"/>
        <v>155.09</v>
      </c>
      <c r="CG6" s="36">
        <f t="shared" si="9"/>
        <v>156.29</v>
      </c>
      <c r="CH6" s="36">
        <f t="shared" si="9"/>
        <v>155.69</v>
      </c>
      <c r="CI6" s="36">
        <f t="shared" si="9"/>
        <v>158.6</v>
      </c>
      <c r="CJ6" s="36">
        <f t="shared" si="9"/>
        <v>161.82</v>
      </c>
      <c r="CK6" s="35" t="str">
        <f>IF(CK7="","",IF(CK7="-","【-】","【"&amp;SUBSTITUTE(TEXT(CK7,"#,##0.00"),"-","△")&amp;"】"))</f>
        <v>【167.11】</v>
      </c>
      <c r="CL6" s="36">
        <f>IF(CL7="",NA(),CL7)</f>
        <v>62.62</v>
      </c>
      <c r="CM6" s="36">
        <f t="shared" ref="CM6:CU6" si="10">IF(CM7="",NA(),CM7)</f>
        <v>62.22</v>
      </c>
      <c r="CN6" s="36">
        <f t="shared" si="10"/>
        <v>60.92</v>
      </c>
      <c r="CO6" s="36">
        <f t="shared" si="10"/>
        <v>58.88</v>
      </c>
      <c r="CP6" s="36">
        <f t="shared" si="10"/>
        <v>59.2</v>
      </c>
      <c r="CQ6" s="36">
        <f t="shared" si="10"/>
        <v>61.61</v>
      </c>
      <c r="CR6" s="36">
        <f t="shared" si="10"/>
        <v>62.34</v>
      </c>
      <c r="CS6" s="36">
        <f t="shared" si="10"/>
        <v>62.46</v>
      </c>
      <c r="CT6" s="36">
        <f t="shared" si="10"/>
        <v>62.88</v>
      </c>
      <c r="CU6" s="36">
        <f t="shared" si="10"/>
        <v>62.32</v>
      </c>
      <c r="CV6" s="35" t="str">
        <f>IF(CV7="","",IF(CV7="-","【-】","【"&amp;SUBSTITUTE(TEXT(CV7,"#,##0.00"),"-","△")&amp;"】"))</f>
        <v>【60.27】</v>
      </c>
      <c r="CW6" s="36">
        <f>IF(CW7="",NA(),CW7)</f>
        <v>88.36</v>
      </c>
      <c r="CX6" s="36">
        <f t="shared" ref="CX6:DF6" si="11">IF(CX7="",NA(),CX7)</f>
        <v>89.46</v>
      </c>
      <c r="CY6" s="36">
        <f t="shared" si="11"/>
        <v>89.03</v>
      </c>
      <c r="CZ6" s="36">
        <f t="shared" si="11"/>
        <v>89.11</v>
      </c>
      <c r="DA6" s="36">
        <f t="shared" si="11"/>
        <v>89.12</v>
      </c>
      <c r="DB6" s="36">
        <f t="shared" si="11"/>
        <v>90.23</v>
      </c>
      <c r="DC6" s="36">
        <f t="shared" si="11"/>
        <v>90.15</v>
      </c>
      <c r="DD6" s="36">
        <f t="shared" si="11"/>
        <v>90.62</v>
      </c>
      <c r="DE6" s="36">
        <f t="shared" si="11"/>
        <v>90.13</v>
      </c>
      <c r="DF6" s="36">
        <f t="shared" si="11"/>
        <v>90.19</v>
      </c>
      <c r="DG6" s="35" t="str">
        <f>IF(DG7="","",IF(DG7="-","【-】","【"&amp;SUBSTITUTE(TEXT(DG7,"#,##0.00"),"-","△")&amp;"】"))</f>
        <v>【89.92】</v>
      </c>
      <c r="DH6" s="36">
        <f>IF(DH7="",NA(),DH7)</f>
        <v>40.78</v>
      </c>
      <c r="DI6" s="36">
        <f t="shared" ref="DI6:DQ6" si="12">IF(DI7="",NA(),DI7)</f>
        <v>41.94</v>
      </c>
      <c r="DJ6" s="36">
        <f t="shared" si="12"/>
        <v>43.01</v>
      </c>
      <c r="DK6" s="36">
        <f t="shared" si="12"/>
        <v>44.06</v>
      </c>
      <c r="DL6" s="36">
        <f t="shared" si="12"/>
        <v>44.98</v>
      </c>
      <c r="DM6" s="36">
        <f t="shared" si="12"/>
        <v>46.36</v>
      </c>
      <c r="DN6" s="36">
        <f t="shared" si="12"/>
        <v>47.37</v>
      </c>
      <c r="DO6" s="36">
        <f t="shared" si="12"/>
        <v>48.01</v>
      </c>
      <c r="DP6" s="36">
        <f t="shared" si="12"/>
        <v>48.01</v>
      </c>
      <c r="DQ6" s="36">
        <f t="shared" si="12"/>
        <v>48.86</v>
      </c>
      <c r="DR6" s="35" t="str">
        <f>IF(DR7="","",IF(DR7="-","【-】","【"&amp;SUBSTITUTE(TEXT(DR7,"#,##0.00"),"-","△")&amp;"】"))</f>
        <v>【48.85】</v>
      </c>
      <c r="DS6" s="36">
        <f>IF(DS7="",NA(),DS7)</f>
        <v>6.29</v>
      </c>
      <c r="DT6" s="36">
        <f t="shared" ref="DT6:EB6" si="13">IF(DT7="",NA(),DT7)</f>
        <v>7.25</v>
      </c>
      <c r="DU6" s="36">
        <f t="shared" si="13"/>
        <v>7.69</v>
      </c>
      <c r="DV6" s="36">
        <f t="shared" si="13"/>
        <v>7.74</v>
      </c>
      <c r="DW6" s="36">
        <f t="shared" si="13"/>
        <v>8.1</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0.59</v>
      </c>
      <c r="EE6" s="36">
        <f t="shared" ref="EE6:EM6" si="14">IF(EE7="",NA(),EE7)</f>
        <v>0.56000000000000005</v>
      </c>
      <c r="EF6" s="36">
        <f t="shared" si="14"/>
        <v>0.71</v>
      </c>
      <c r="EG6" s="36">
        <f t="shared" si="14"/>
        <v>0.48</v>
      </c>
      <c r="EH6" s="36">
        <f t="shared" si="14"/>
        <v>0.28000000000000003</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200000</v>
      </c>
      <c r="D7" s="38">
        <v>46</v>
      </c>
      <c r="E7" s="38">
        <v>1</v>
      </c>
      <c r="F7" s="38">
        <v>0</v>
      </c>
      <c r="G7" s="38">
        <v>1</v>
      </c>
      <c r="H7" s="38" t="s">
        <v>92</v>
      </c>
      <c r="I7" s="38" t="s">
        <v>93</v>
      </c>
      <c r="J7" s="38" t="s">
        <v>94</v>
      </c>
      <c r="K7" s="38" t="s">
        <v>95</v>
      </c>
      <c r="L7" s="38" t="s">
        <v>96</v>
      </c>
      <c r="M7" s="38" t="s">
        <v>97</v>
      </c>
      <c r="N7" s="39" t="s">
        <v>98</v>
      </c>
      <c r="O7" s="39">
        <v>52.7</v>
      </c>
      <c r="P7" s="39">
        <v>31.24</v>
      </c>
      <c r="Q7" s="39">
        <v>3258</v>
      </c>
      <c r="R7" s="39">
        <v>2101891</v>
      </c>
      <c r="S7" s="39">
        <v>13561.56</v>
      </c>
      <c r="T7" s="39">
        <v>154.99</v>
      </c>
      <c r="U7" s="39">
        <v>186868</v>
      </c>
      <c r="V7" s="39">
        <v>280.99</v>
      </c>
      <c r="W7" s="39">
        <v>665.03</v>
      </c>
      <c r="X7" s="39">
        <v>112.35</v>
      </c>
      <c r="Y7" s="39">
        <v>114.73</v>
      </c>
      <c r="Z7" s="39">
        <v>117.07</v>
      </c>
      <c r="AA7" s="39">
        <v>116.22</v>
      </c>
      <c r="AB7" s="39">
        <v>114.52</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105.79</v>
      </c>
      <c r="AU7" s="39">
        <v>102.81</v>
      </c>
      <c r="AV7" s="39">
        <v>102.57</v>
      </c>
      <c r="AW7" s="39">
        <v>109.67</v>
      </c>
      <c r="AX7" s="39">
        <v>115.02</v>
      </c>
      <c r="AY7" s="39">
        <v>289.8</v>
      </c>
      <c r="AZ7" s="39">
        <v>299.44</v>
      </c>
      <c r="BA7" s="39">
        <v>311.99</v>
      </c>
      <c r="BB7" s="39">
        <v>307.83</v>
      </c>
      <c r="BC7" s="39">
        <v>318.89</v>
      </c>
      <c r="BD7" s="39">
        <v>261.93</v>
      </c>
      <c r="BE7" s="39">
        <v>656.61</v>
      </c>
      <c r="BF7" s="39">
        <v>639.20000000000005</v>
      </c>
      <c r="BG7" s="39">
        <v>625.23</v>
      </c>
      <c r="BH7" s="39">
        <v>616.04999999999995</v>
      </c>
      <c r="BI7" s="39">
        <v>605.74</v>
      </c>
      <c r="BJ7" s="39">
        <v>301.99</v>
      </c>
      <c r="BK7" s="39">
        <v>298.08999999999997</v>
      </c>
      <c r="BL7" s="39">
        <v>291.77999999999997</v>
      </c>
      <c r="BM7" s="39">
        <v>295.44</v>
      </c>
      <c r="BN7" s="39">
        <v>290.07</v>
      </c>
      <c r="BO7" s="39">
        <v>270.45999999999998</v>
      </c>
      <c r="BP7" s="39">
        <v>110.06</v>
      </c>
      <c r="BQ7" s="39">
        <v>111.35</v>
      </c>
      <c r="BR7" s="39">
        <v>116.23</v>
      </c>
      <c r="BS7" s="39">
        <v>115.37</v>
      </c>
      <c r="BT7" s="39">
        <v>114.24</v>
      </c>
      <c r="BU7" s="39">
        <v>107.05</v>
      </c>
      <c r="BV7" s="39">
        <v>106.4</v>
      </c>
      <c r="BW7" s="39">
        <v>107.61</v>
      </c>
      <c r="BX7" s="39">
        <v>106.02</v>
      </c>
      <c r="BY7" s="39">
        <v>104.84</v>
      </c>
      <c r="BZ7" s="39">
        <v>103.91</v>
      </c>
      <c r="CA7" s="39">
        <v>155.96</v>
      </c>
      <c r="CB7" s="39">
        <v>154.43</v>
      </c>
      <c r="CC7" s="39">
        <v>148.13999999999999</v>
      </c>
      <c r="CD7" s="39">
        <v>149.44</v>
      </c>
      <c r="CE7" s="39">
        <v>151.16999999999999</v>
      </c>
      <c r="CF7" s="39">
        <v>155.09</v>
      </c>
      <c r="CG7" s="39">
        <v>156.29</v>
      </c>
      <c r="CH7" s="39">
        <v>155.69</v>
      </c>
      <c r="CI7" s="39">
        <v>158.6</v>
      </c>
      <c r="CJ7" s="39">
        <v>161.82</v>
      </c>
      <c r="CK7" s="39">
        <v>167.11</v>
      </c>
      <c r="CL7" s="39">
        <v>62.62</v>
      </c>
      <c r="CM7" s="39">
        <v>62.22</v>
      </c>
      <c r="CN7" s="39">
        <v>60.92</v>
      </c>
      <c r="CO7" s="39">
        <v>58.88</v>
      </c>
      <c r="CP7" s="39">
        <v>59.2</v>
      </c>
      <c r="CQ7" s="39">
        <v>61.61</v>
      </c>
      <c r="CR7" s="39">
        <v>62.34</v>
      </c>
      <c r="CS7" s="39">
        <v>62.46</v>
      </c>
      <c r="CT7" s="39">
        <v>62.88</v>
      </c>
      <c r="CU7" s="39">
        <v>62.32</v>
      </c>
      <c r="CV7" s="39">
        <v>60.27</v>
      </c>
      <c r="CW7" s="39">
        <v>88.36</v>
      </c>
      <c r="CX7" s="39">
        <v>89.46</v>
      </c>
      <c r="CY7" s="39">
        <v>89.03</v>
      </c>
      <c r="CZ7" s="39">
        <v>89.11</v>
      </c>
      <c r="DA7" s="39">
        <v>89.12</v>
      </c>
      <c r="DB7" s="39">
        <v>90.23</v>
      </c>
      <c r="DC7" s="39">
        <v>90.15</v>
      </c>
      <c r="DD7" s="39">
        <v>90.62</v>
      </c>
      <c r="DE7" s="39">
        <v>90.13</v>
      </c>
      <c r="DF7" s="39">
        <v>90.19</v>
      </c>
      <c r="DG7" s="39">
        <v>89.92</v>
      </c>
      <c r="DH7" s="39">
        <v>40.78</v>
      </c>
      <c r="DI7" s="39">
        <v>41.94</v>
      </c>
      <c r="DJ7" s="39">
        <v>43.01</v>
      </c>
      <c r="DK7" s="39">
        <v>44.06</v>
      </c>
      <c r="DL7" s="39">
        <v>44.98</v>
      </c>
      <c r="DM7" s="39">
        <v>46.36</v>
      </c>
      <c r="DN7" s="39">
        <v>47.37</v>
      </c>
      <c r="DO7" s="39">
        <v>48.01</v>
      </c>
      <c r="DP7" s="39">
        <v>48.01</v>
      </c>
      <c r="DQ7" s="39">
        <v>48.86</v>
      </c>
      <c r="DR7" s="39">
        <v>48.85</v>
      </c>
      <c r="DS7" s="39">
        <v>6.29</v>
      </c>
      <c r="DT7" s="39">
        <v>7.25</v>
      </c>
      <c r="DU7" s="39">
        <v>7.69</v>
      </c>
      <c r="DV7" s="39">
        <v>7.74</v>
      </c>
      <c r="DW7" s="39">
        <v>8.1</v>
      </c>
      <c r="DX7" s="39">
        <v>13.57</v>
      </c>
      <c r="DY7" s="39">
        <v>14.27</v>
      </c>
      <c r="DZ7" s="39">
        <v>16.170000000000002</v>
      </c>
      <c r="EA7" s="39">
        <v>16.600000000000001</v>
      </c>
      <c r="EB7" s="39">
        <v>18.510000000000002</v>
      </c>
      <c r="EC7" s="39">
        <v>17.8</v>
      </c>
      <c r="ED7" s="39">
        <v>0.59</v>
      </c>
      <c r="EE7" s="39">
        <v>0.56000000000000005</v>
      </c>
      <c r="EF7" s="39">
        <v>0.71</v>
      </c>
      <c r="EG7" s="39">
        <v>0.48</v>
      </c>
      <c r="EH7" s="39">
        <v>0.28000000000000003</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2020-01-30T06:37:20Z</cp:lastPrinted>
  <dcterms:created xsi:type="dcterms:W3CDTF">2019-12-05T04:15:35Z</dcterms:created>
  <dcterms:modified xsi:type="dcterms:W3CDTF">2020-02-03T01:02:13Z</dcterms:modified>
  <cp:category/>
</cp:coreProperties>
</file>