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405300\Desktop\新ALL\別の担当依頼\320109_【123（木）〆】公営企業に係る経営比較分析表（平成30年度決算）の分析等について（依頼）\○回答\"/>
    </mc:Choice>
  </mc:AlternateContent>
  <workbookProtection workbookAlgorithmName="SHA-512" workbookHashValue="AyE7CNiPy9JExoSeUB/3nlvPmVgS6KjGjuDexM8zplkN+NL0BMKUL5o7zuFl2HbaUHBLUi8pS7OYuojF7HNZuA==" workbookSaltValue="J/G8v50g4a/F0zj8dCvg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<sst xmlns="http://schemas.openxmlformats.org/spreadsheetml/2006/main" count="228" uniqueCount="114">
  <si>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</si>
  <si>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</si>
  <si>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</si>
  <si>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</si>
  <si>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</si>
  <si>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</si>
  <si>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</si>
  <si>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</si>
  <si>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</si>
  <si>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</si>
  <si>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</si>
  <si>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</si>
  <si>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</si>
  <si>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</si>
  <si>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</si>
  <si>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</si>
  <si>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</si>
  <si>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</si>
  <si>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</si>
  <si>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</si>
  <si>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</si>
  <si>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</si>
  <si>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</si>
  <si>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</si>
  <si>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</si>
  <si>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</si>
  <si>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</si>
  <si>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</si>
  <si>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</si>
  <si>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</si>
  <si>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</si>
  <si>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</si>
  <si>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</si>
  <si>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</si>
  <si>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</si>
  <si>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</si>
  <si>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</si>
  <si>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</si>
  <si>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</si>
  <si>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</si>
  <si>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</si>
  <si>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</si>
  <si>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</si>
  <si>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</si>
  <si>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</si>
  <si>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</si>
  <si>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</si>
  <si>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</si>
  <si>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</si>
  <si>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</si>
  <si>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</si>
  <si>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</si>
  <si>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</si>
  <si>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</si>
  <si>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</si>
  <si>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</si>
  <si>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</si>
  <si>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</si>
  <si>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</si>
  <si>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</si>
  <si>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</si>
  <si>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</si>
  <si>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</si>
  <si>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</si>
  <si>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</si>
  <si>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</si>
  <si>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</si>
  <si>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</si>
  <si>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</si>
  <si>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</si>
  <si>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</si>
  <si>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</si>
  <si>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</si>
  <si>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</si>
  <si>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</si>
  <si>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</si>
  <si>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</si>
  <si>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</si>
  <si>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</si>
  <si>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</si>
  <si>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</si>
  <si>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</si>
  <si>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</si>
  <si>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</si>
  <si>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</si>
  <si>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</si>
  <si>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</si>
  <si>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</si>
  <si>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</si>
  <si>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</si>
  <si>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</si>
  <si>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</si>
  <si>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</si>
  <si>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</si>
  <si>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</si>
  <si>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</si>
  <si>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</si>
  <si>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</si>
  <si>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</si>
  <si>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</si>
  <si>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</si>
  <si>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</si>
  <si>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</si>
  <si>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</si>
  <si>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</si>
  <si>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</si>
  <si>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</si>
  <si>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</si>
  <si>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</si>
  <si>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</si>
  <si>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</si>
  <si>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地域のまちづくりの根幹的施設として、その他の政策と密接な関連性を有しており、下水道の利用可能区域の整備は、長期的な展望の下、計画的に実施されるが、事業の特性として、汚水量の増加に合わせて計画的に処理場等施設を増設していくものの、初期の段階では、整備に一定のまとまった建設投資が必要となる。一方で、事業収入は、下水道の利用可能区域が拡大して各家庭が下水道へ接続することにより得られるため、汚水量の増加に伴う収入の安定までには長期を要する。
　各家庭へと繋がる下水道の整備は市町が行っていることから、関連市町との連携をより一層図って下水道の普及促進に努め、事業収入を増加させるとともに、施設の長寿命化によるライフサイクルコストの縮減を行うことにより、経営の健全性・効率性の確保に取り組んでいく。</t>
    <rPh sb="1" eb="4">
      <t>ゲスイドウ</t>
    </rPh>
    <rPh sb="4" eb="6">
      <t>ジギョウ</t>
    </rPh>
    <rPh sb="8" eb="10">
      <t>チイキ</t>
    </rPh>
    <rPh sb="17" eb="20">
      <t>コンカンテキ</t>
    </rPh>
    <rPh sb="20" eb="22">
      <t>シセツ</t>
    </rPh>
    <rPh sb="28" eb="29">
      <t>タ</t>
    </rPh>
    <rPh sb="30" eb="32">
      <t>セイサク</t>
    </rPh>
    <rPh sb="33" eb="35">
      <t>ミッセツ</t>
    </rPh>
    <rPh sb="36" eb="39">
      <t>カンレンセイ</t>
    </rPh>
    <rPh sb="40" eb="41">
      <t>ユウ</t>
    </rPh>
    <rPh sb="46" eb="49">
      <t>ゲスイドウ</t>
    </rPh>
    <rPh sb="50" eb="52">
      <t>リヨウ</t>
    </rPh>
    <rPh sb="52" eb="54">
      <t>カノウ</t>
    </rPh>
    <rPh sb="54" eb="56">
      <t>クイキ</t>
    </rPh>
    <rPh sb="57" eb="59">
      <t>セイビ</t>
    </rPh>
    <rPh sb="61" eb="64">
      <t>チョウキテキ</t>
    </rPh>
    <rPh sb="65" eb="67">
      <t>テンボウ</t>
    </rPh>
    <rPh sb="68" eb="69">
      <t>モト</t>
    </rPh>
    <rPh sb="70" eb="73">
      <t>ケイカクテキ</t>
    </rPh>
    <rPh sb="74" eb="76">
      <t>ジッシ</t>
    </rPh>
    <rPh sb="81" eb="83">
      <t>ジギョウ</t>
    </rPh>
    <rPh sb="84" eb="86">
      <t>トクセイ</t>
    </rPh>
    <rPh sb="90" eb="92">
      <t>オスイ</t>
    </rPh>
    <rPh sb="92" eb="93">
      <t>リョウ</t>
    </rPh>
    <rPh sb="94" eb="96">
      <t>ゾウカ</t>
    </rPh>
    <rPh sb="97" eb="98">
      <t>ア</t>
    </rPh>
    <rPh sb="101" eb="104">
      <t>ケイカクテキ</t>
    </rPh>
    <rPh sb="105" eb="108">
      <t>ショリジョウ</t>
    </rPh>
    <rPh sb="108" eb="109">
      <t>トウ</t>
    </rPh>
    <rPh sb="109" eb="111">
      <t>シセツ</t>
    </rPh>
    <rPh sb="112" eb="114">
      <t>ゾウセツ</t>
    </rPh>
    <rPh sb="122" eb="124">
      <t>ショキ</t>
    </rPh>
    <rPh sb="125" eb="127">
      <t>ダンカイ</t>
    </rPh>
    <rPh sb="130" eb="132">
      <t>セイビ</t>
    </rPh>
    <rPh sb="133" eb="135">
      <t>イッテイ</t>
    </rPh>
    <rPh sb="141" eb="143">
      <t>ケンセツ</t>
    </rPh>
    <rPh sb="143" eb="145">
      <t>トウシ</t>
    </rPh>
    <rPh sb="146" eb="148">
      <t>ヒツヨウ</t>
    </rPh>
    <rPh sb="152" eb="154">
      <t>イッポウ</t>
    </rPh>
    <rPh sb="156" eb="158">
      <t>ジギョウ</t>
    </rPh>
    <rPh sb="158" eb="160">
      <t>シュウニュウ</t>
    </rPh>
    <rPh sb="162" eb="165">
      <t>ゲスイドウ</t>
    </rPh>
    <rPh sb="166" eb="168">
      <t>リヨウ</t>
    </rPh>
    <rPh sb="168" eb="170">
      <t>カノウ</t>
    </rPh>
    <rPh sb="170" eb="172">
      <t>クイキ</t>
    </rPh>
    <rPh sb="173" eb="175">
      <t>カクダイ</t>
    </rPh>
    <rPh sb="177" eb="180">
      <t>カクカテイ</t>
    </rPh>
    <rPh sb="181" eb="184">
      <t>ゲスイドウ</t>
    </rPh>
    <rPh sb="185" eb="187">
      <t>セツゾク</t>
    </rPh>
    <rPh sb="194" eb="195">
      <t>エ</t>
    </rPh>
    <rPh sb="201" eb="203">
      <t>オスイ</t>
    </rPh>
    <rPh sb="203" eb="204">
      <t>リョウ</t>
    </rPh>
    <rPh sb="205" eb="207">
      <t>ゾウカ</t>
    </rPh>
    <rPh sb="208" eb="209">
      <t>トモナ</t>
    </rPh>
    <rPh sb="210" eb="212">
      <t>シュウニュウ</t>
    </rPh>
    <rPh sb="213" eb="215">
      <t>アンテイ</t>
    </rPh>
    <rPh sb="219" eb="221">
      <t>チョウキ</t>
    </rPh>
    <rPh sb="222" eb="223">
      <t>ヨウ</t>
    </rPh>
    <rPh sb="228" eb="231">
      <t>カクカテイ</t>
    </rPh>
    <rPh sb="233" eb="234">
      <t>ツナ</t>
    </rPh>
    <rPh sb="236" eb="239">
      <t>ゲスイドウ</t>
    </rPh>
    <rPh sb="240" eb="242">
      <t>セイビ</t>
    </rPh>
    <rPh sb="243" eb="245">
      <t>シマチ</t>
    </rPh>
    <rPh sb="246" eb="247">
      <t>オコナ</t>
    </rPh>
    <rPh sb="256" eb="258">
      <t>カンレン</t>
    </rPh>
    <rPh sb="258" eb="260">
      <t>シマチ</t>
    </rPh>
    <rPh sb="262" eb="264">
      <t>レンケイ</t>
    </rPh>
    <rPh sb="267" eb="269">
      <t>イッソウ</t>
    </rPh>
    <rPh sb="269" eb="270">
      <t>ハカ</t>
    </rPh>
    <rPh sb="272" eb="275">
      <t>ゲスイドウ</t>
    </rPh>
    <rPh sb="276" eb="278">
      <t>フキュウ</t>
    </rPh>
    <rPh sb="278" eb="280">
      <t>ソクシン</t>
    </rPh>
    <rPh sb="281" eb="282">
      <t>ツト</t>
    </rPh>
    <rPh sb="284" eb="286">
      <t>ジギョウ</t>
    </rPh>
    <rPh sb="286" eb="288">
      <t>シュウニュウ</t>
    </rPh>
    <rPh sb="289" eb="291">
      <t>ゾウカ</t>
    </rPh>
    <rPh sb="299" eb="301">
      <t>シセツ</t>
    </rPh>
    <rPh sb="302" eb="306">
      <t>チョウジュミョウカ</t>
    </rPh>
    <rPh sb="320" eb="322">
      <t>シュクゲン</t>
    </rPh>
    <rPh sb="323" eb="324">
      <t>オコナ</t>
    </rPh>
    <rPh sb="331" eb="333">
      <t>ケイエイ</t>
    </rPh>
    <rPh sb="334" eb="337">
      <t>ケンゼンセイ</t>
    </rPh>
    <rPh sb="338" eb="341">
      <t>コウリツセイ</t>
    </rPh>
    <rPh sb="342" eb="344">
      <t>カクホ</t>
    </rPh>
    <rPh sb="345" eb="346">
      <t>ト</t>
    </rPh>
    <rPh sb="347" eb="348">
      <t>ク</t>
    </rPh>
    <phoneticPr fontId="4"/>
  </si>
  <si>
    <t>　管路施設は、流域ごとに策定した管渠点検計画により定期的な点検を実施している。
　現時点では、平成１５年６月１９日国土交通省事務連絡が指定する耐用年数が５０年に達している管渠はない。
　ただし、一部の腐食しやすい環境にある管渠で劣化が確認されたため、ストックマネジメント計画を策定し、平成２８年度から計画的な改築工事を実施している。
　なお、今後１０年には、一部の管渠について耐用年数の５０年を経過するため、引き続き点検により劣化の確認を行い、必要であれば適切な修繕や改築工事を実施していく。</t>
    <rPh sb="1" eb="3">
      <t>カンロ</t>
    </rPh>
    <rPh sb="3" eb="5">
      <t>シセツ</t>
    </rPh>
    <rPh sb="7" eb="9">
      <t>リュウイキ</t>
    </rPh>
    <rPh sb="12" eb="14">
      <t>サクテイ</t>
    </rPh>
    <rPh sb="16" eb="18">
      <t>カンキョ</t>
    </rPh>
    <rPh sb="18" eb="20">
      <t>テンケン</t>
    </rPh>
    <rPh sb="20" eb="22">
      <t>ケイカク</t>
    </rPh>
    <rPh sb="25" eb="28">
      <t>テイキテキ</t>
    </rPh>
    <rPh sb="29" eb="31">
      <t>テンケン</t>
    </rPh>
    <rPh sb="32" eb="34">
      <t>ジッシ</t>
    </rPh>
    <rPh sb="41" eb="44">
      <t>ゲンジテン</t>
    </rPh>
    <rPh sb="47" eb="49">
      <t>ヘイセイ</t>
    </rPh>
    <rPh sb="51" eb="52">
      <t>ネン</t>
    </rPh>
    <rPh sb="53" eb="54">
      <t>ガツ</t>
    </rPh>
    <rPh sb="56" eb="57">
      <t>ニチ</t>
    </rPh>
    <rPh sb="57" eb="59">
      <t>コクド</t>
    </rPh>
    <rPh sb="59" eb="62">
      <t>コウツウショウ</t>
    </rPh>
    <rPh sb="62" eb="64">
      <t>ジム</t>
    </rPh>
    <rPh sb="64" eb="66">
      <t>レンラク</t>
    </rPh>
    <rPh sb="67" eb="69">
      <t>シテイ</t>
    </rPh>
    <rPh sb="71" eb="73">
      <t>タイヨウ</t>
    </rPh>
    <rPh sb="73" eb="75">
      <t>ネンスウ</t>
    </rPh>
    <rPh sb="78" eb="79">
      <t>ネン</t>
    </rPh>
    <rPh sb="80" eb="81">
      <t>タッ</t>
    </rPh>
    <rPh sb="85" eb="87">
      <t>カンキョ</t>
    </rPh>
    <rPh sb="97" eb="99">
      <t>イチブ</t>
    </rPh>
    <rPh sb="100" eb="102">
      <t>フショク</t>
    </rPh>
    <rPh sb="106" eb="108">
      <t>カンキョウ</t>
    </rPh>
    <rPh sb="111" eb="113">
      <t>カンキョ</t>
    </rPh>
    <rPh sb="114" eb="116">
      <t>レッカ</t>
    </rPh>
    <rPh sb="117" eb="119">
      <t>カクニン</t>
    </rPh>
    <rPh sb="135" eb="137">
      <t>ケイカク</t>
    </rPh>
    <rPh sb="138" eb="140">
      <t>サクテイ</t>
    </rPh>
    <rPh sb="142" eb="144">
      <t>ヘイセイ</t>
    </rPh>
    <rPh sb="146" eb="148">
      <t>ネンド</t>
    </rPh>
    <rPh sb="150" eb="153">
      <t>ケイカクテキ</t>
    </rPh>
    <rPh sb="154" eb="156">
      <t>カイチク</t>
    </rPh>
    <rPh sb="156" eb="158">
      <t>コウジ</t>
    </rPh>
    <rPh sb="159" eb="161">
      <t>ジッシ</t>
    </rPh>
    <rPh sb="171" eb="173">
      <t>コンゴ</t>
    </rPh>
    <rPh sb="175" eb="176">
      <t>ネン</t>
    </rPh>
    <rPh sb="179" eb="181">
      <t>イチブ</t>
    </rPh>
    <rPh sb="182" eb="184">
      <t>カンキョ</t>
    </rPh>
    <rPh sb="188" eb="190">
      <t>タイヨウ</t>
    </rPh>
    <rPh sb="190" eb="192">
      <t>ネンスウ</t>
    </rPh>
    <rPh sb="195" eb="196">
      <t>ネン</t>
    </rPh>
    <rPh sb="197" eb="199">
      <t>ケイカ</t>
    </rPh>
    <rPh sb="204" eb="205">
      <t>ヒ</t>
    </rPh>
    <rPh sb="206" eb="207">
      <t>ツヅ</t>
    </rPh>
    <rPh sb="208" eb="210">
      <t>テンケン</t>
    </rPh>
    <rPh sb="213" eb="215">
      <t>レッカ</t>
    </rPh>
    <rPh sb="216" eb="218">
      <t>カクニン</t>
    </rPh>
    <rPh sb="219" eb="220">
      <t>オコナ</t>
    </rPh>
    <rPh sb="222" eb="224">
      <t>ヒツヨウ</t>
    </rPh>
    <rPh sb="228" eb="230">
      <t>テキセツ</t>
    </rPh>
    <rPh sb="231" eb="233">
      <t>シュウゼン</t>
    </rPh>
    <rPh sb="234" eb="236">
      <t>カイチク</t>
    </rPh>
    <rPh sb="236" eb="238">
      <t>コウジ</t>
    </rPh>
    <rPh sb="239" eb="241">
      <t>ジッシ</t>
    </rPh>
    <phoneticPr fontId="4"/>
  </si>
  <si>
    <t xml:space="preserve">  本県では、昭和55年の豊川流域下水道の供用開始に始まり、平成25年の新川西部流域下水道の供用開始に至るまで、11の流域下水道を順次展開してきた。緩やかではあるが、⑧水洗化率及び下水道普及率は年々増加しており、それに伴う水量の増加により⑦施設利用率も増加傾向にある。しかしながら、供用開始からの経過年数が短いため接続率が低く有収水量が少ない流域下水道があること、又供用開始から年数が経過している一部の流域下水道においては、施設の老朽化を要因とする修繕を行う必要もあり、これらのことから、水量が増加傾向であっても⑥汚水処理原価は類似団体平均値より高い数値となっている。
　経営状況においては、①収益的収支比率が近年の減少傾向以上に大きく減少しているが、これは令和元年度より、本県の流域下水道事業が特別会計から企業会計へ移行したことに伴う打ち切り決算のため、平成30年度の収益の一部が令和元年度の収益（特別利益）に計上されたことによるものであり、一過性のものである。
　経営の健全性・効率性の総括として、本県の下水道事業は有収水量が未だ少ないことや修繕費が増加傾向にあることに加え、伊勢湾等閉鎖性水域の水質改善のために高度処理を実施している本県の特性も相まって、終末処理場等施設の維持管理費が大きくなっており、類似団体平均値と比較すると、経営の健全性・効率性の度合いは低い状況にある。</t>
    <rPh sb="2" eb="3">
      <t>ホン</t>
    </rPh>
    <rPh sb="3" eb="4">
      <t>ケン</t>
    </rPh>
    <rPh sb="7" eb="9">
      <t>ショウワ</t>
    </rPh>
    <rPh sb="11" eb="12">
      <t>ネン</t>
    </rPh>
    <rPh sb="13" eb="15">
      <t>トヨカワ</t>
    </rPh>
    <rPh sb="15" eb="17">
      <t>リュウイキ</t>
    </rPh>
    <rPh sb="17" eb="20">
      <t>ゲスイドウ</t>
    </rPh>
    <rPh sb="21" eb="23">
      <t>キョウヨウ</t>
    </rPh>
    <rPh sb="23" eb="25">
      <t>カイシ</t>
    </rPh>
    <rPh sb="26" eb="27">
      <t>ハジ</t>
    </rPh>
    <rPh sb="30" eb="32">
      <t>ヘイセイ</t>
    </rPh>
    <rPh sb="34" eb="35">
      <t>ネン</t>
    </rPh>
    <rPh sb="36" eb="38">
      <t>シンカワ</t>
    </rPh>
    <rPh sb="38" eb="40">
      <t>セイブ</t>
    </rPh>
    <rPh sb="40" eb="42">
      <t>リュウイキ</t>
    </rPh>
    <rPh sb="42" eb="45">
      <t>ゲスイドウ</t>
    </rPh>
    <rPh sb="46" eb="48">
      <t>キョウヨウ</t>
    </rPh>
    <rPh sb="48" eb="50">
      <t>カイシ</t>
    </rPh>
    <rPh sb="51" eb="52">
      <t>イタ</t>
    </rPh>
    <rPh sb="59" eb="61">
      <t>リュウイキ</t>
    </rPh>
    <rPh sb="61" eb="64">
      <t>ゲスイドウ</t>
    </rPh>
    <rPh sb="65" eb="67">
      <t>ジュンジ</t>
    </rPh>
    <rPh sb="67" eb="69">
      <t>テンカイ</t>
    </rPh>
    <rPh sb="74" eb="75">
      <t>ユル</t>
    </rPh>
    <rPh sb="84" eb="87">
      <t>スイセンカ</t>
    </rPh>
    <rPh sb="87" eb="88">
      <t>リツ</t>
    </rPh>
    <rPh sb="88" eb="89">
      <t>オヨ</t>
    </rPh>
    <rPh sb="90" eb="93">
      <t>ゲスイドウ</t>
    </rPh>
    <rPh sb="93" eb="95">
      <t>フキュウ</t>
    </rPh>
    <rPh sb="95" eb="96">
      <t>リツ</t>
    </rPh>
    <rPh sb="97" eb="99">
      <t>ネンネン</t>
    </rPh>
    <rPh sb="99" eb="101">
      <t>ゾウカ</t>
    </rPh>
    <rPh sb="109" eb="110">
      <t>トモナ</t>
    </rPh>
    <rPh sb="111" eb="113">
      <t>スイリョウ</t>
    </rPh>
    <rPh sb="114" eb="116">
      <t>ゾウカ</t>
    </rPh>
    <rPh sb="120" eb="122">
      <t>シセツ</t>
    </rPh>
    <rPh sb="122" eb="124">
      <t>リヨウ</t>
    </rPh>
    <rPh sb="124" eb="125">
      <t>リツ</t>
    </rPh>
    <rPh sb="126" eb="128">
      <t>ゾウカ</t>
    </rPh>
    <rPh sb="128" eb="130">
      <t>ケイコウ</t>
    </rPh>
    <rPh sb="141" eb="143">
      <t>キョウヨウ</t>
    </rPh>
    <rPh sb="143" eb="145">
      <t>カイシ</t>
    </rPh>
    <rPh sb="148" eb="150">
      <t>ケイカ</t>
    </rPh>
    <rPh sb="150" eb="152">
      <t>ネンスウ</t>
    </rPh>
    <rPh sb="153" eb="154">
      <t>ミジカ</t>
    </rPh>
    <rPh sb="157" eb="159">
      <t>セツゾク</t>
    </rPh>
    <rPh sb="159" eb="160">
      <t>リツ</t>
    </rPh>
    <rPh sb="161" eb="162">
      <t>ヒク</t>
    </rPh>
    <rPh sb="163" eb="165">
      <t>ユウシュウ</t>
    </rPh>
    <rPh sb="165" eb="167">
      <t>スイリョウ</t>
    </rPh>
    <rPh sb="168" eb="169">
      <t>スク</t>
    </rPh>
    <rPh sb="171" eb="173">
      <t>リュウイキ</t>
    </rPh>
    <rPh sb="173" eb="176">
      <t>ゲスイドウ</t>
    </rPh>
    <rPh sb="182" eb="183">
      <t>マタ</t>
    </rPh>
    <rPh sb="183" eb="185">
      <t>キョウヨウ</t>
    </rPh>
    <rPh sb="185" eb="187">
      <t>カイシ</t>
    </rPh>
    <rPh sb="189" eb="191">
      <t>ネンスウ</t>
    </rPh>
    <rPh sb="192" eb="194">
      <t>ケイカ</t>
    </rPh>
    <rPh sb="198" eb="200">
      <t>イチブ</t>
    </rPh>
    <rPh sb="201" eb="206">
      <t>リュウイキゲスイドウ</t>
    </rPh>
    <rPh sb="212" eb="214">
      <t>シセツ</t>
    </rPh>
    <rPh sb="215" eb="218">
      <t>ロウキュウカ</t>
    </rPh>
    <rPh sb="219" eb="221">
      <t>ヨウイン</t>
    </rPh>
    <rPh sb="224" eb="226">
      <t>シュウゼン</t>
    </rPh>
    <rPh sb="227" eb="228">
      <t>オコナ</t>
    </rPh>
    <rPh sb="229" eb="231">
      <t>ヒツヨウ</t>
    </rPh>
    <rPh sb="244" eb="246">
      <t>スイリョウ</t>
    </rPh>
    <rPh sb="247" eb="249">
      <t>ゾウカ</t>
    </rPh>
    <rPh sb="249" eb="251">
      <t>ケイコウ</t>
    </rPh>
    <rPh sb="257" eb="259">
      <t>オスイ</t>
    </rPh>
    <rPh sb="259" eb="261">
      <t>ショリ</t>
    </rPh>
    <rPh sb="261" eb="263">
      <t>ゲンカ</t>
    </rPh>
    <rPh sb="264" eb="266">
      <t>ルイジ</t>
    </rPh>
    <rPh sb="266" eb="268">
      <t>ダンタイ</t>
    </rPh>
    <rPh sb="268" eb="270">
      <t>ヘイキン</t>
    </rPh>
    <rPh sb="270" eb="271">
      <t>チ</t>
    </rPh>
    <rPh sb="273" eb="274">
      <t>タカ</t>
    </rPh>
    <rPh sb="275" eb="277">
      <t>スウチ</t>
    </rPh>
    <rPh sb="286" eb="288">
      <t>ケイエイ</t>
    </rPh>
    <rPh sb="288" eb="290">
      <t>ジョウキョウ</t>
    </rPh>
    <rPh sb="297" eb="299">
      <t>シュウエキ</t>
    </rPh>
    <rPh sb="299" eb="300">
      <t>テキ</t>
    </rPh>
    <rPh sb="300" eb="302">
      <t>シュウシ</t>
    </rPh>
    <rPh sb="302" eb="304">
      <t>ヒリツ</t>
    </rPh>
    <rPh sb="305" eb="307">
      <t>キンネン</t>
    </rPh>
    <rPh sb="308" eb="310">
      <t>ゲンショウ</t>
    </rPh>
    <rPh sb="310" eb="312">
      <t>ケイコウ</t>
    </rPh>
    <rPh sb="312" eb="314">
      <t>イジョウ</t>
    </rPh>
    <rPh sb="315" eb="316">
      <t>オオ</t>
    </rPh>
    <rPh sb="318" eb="320">
      <t>ゲンショウ</t>
    </rPh>
    <rPh sb="329" eb="331">
      <t>レイワ</t>
    </rPh>
    <rPh sb="331" eb="334">
      <t>ガンネンド</t>
    </rPh>
    <rPh sb="337" eb="339">
      <t>ホンケン</t>
    </rPh>
    <rPh sb="340" eb="345">
      <t>リュウイキゲスイドウ</t>
    </rPh>
    <rPh sb="345" eb="347">
      <t>ジギョウ</t>
    </rPh>
    <rPh sb="348" eb="350">
      <t>トクベツ</t>
    </rPh>
    <rPh sb="350" eb="352">
      <t>カイケイ</t>
    </rPh>
    <rPh sb="354" eb="356">
      <t>キギョウ</t>
    </rPh>
    <rPh sb="356" eb="358">
      <t>カイケイ</t>
    </rPh>
    <rPh sb="359" eb="361">
      <t>イコウ</t>
    </rPh>
    <rPh sb="366" eb="367">
      <t>トモナ</t>
    </rPh>
    <rPh sb="368" eb="369">
      <t>ウ</t>
    </rPh>
    <rPh sb="370" eb="371">
      <t>キ</t>
    </rPh>
    <rPh sb="372" eb="374">
      <t>ケッサン</t>
    </rPh>
    <rPh sb="378" eb="380">
      <t>ヘイセイ</t>
    </rPh>
    <rPh sb="382" eb="384">
      <t>ネンド</t>
    </rPh>
    <rPh sb="385" eb="387">
      <t>シュウエキ</t>
    </rPh>
    <rPh sb="388" eb="390">
      <t>イチブ</t>
    </rPh>
    <rPh sb="391" eb="396">
      <t>レイワガンネンド</t>
    </rPh>
    <rPh sb="397" eb="399">
      <t>シュウエキ</t>
    </rPh>
    <rPh sb="400" eb="402">
      <t>トクベツ</t>
    </rPh>
    <rPh sb="402" eb="404">
      <t>リエキ</t>
    </rPh>
    <rPh sb="406" eb="408">
      <t>ケイジョウ</t>
    </rPh>
    <rPh sb="422" eb="425">
      <t>イッカセイ</t>
    </rPh>
    <rPh sb="434" eb="436">
      <t>ケイエイ</t>
    </rPh>
    <rPh sb="437" eb="440">
      <t>ケンゼンセイ</t>
    </rPh>
    <rPh sb="441" eb="444">
      <t>コウリツセイ</t>
    </rPh>
    <rPh sb="445" eb="447">
      <t>ソウカツ</t>
    </rPh>
    <rPh sb="451" eb="453">
      <t>ホンケン</t>
    </rPh>
    <rPh sb="454" eb="457">
      <t>ゲスイドウ</t>
    </rPh>
    <rPh sb="457" eb="459">
      <t>ジギョウ</t>
    </rPh>
    <rPh sb="460" eb="462">
      <t>ユウシュウ</t>
    </rPh>
    <rPh sb="462" eb="464">
      <t>スイリョウ</t>
    </rPh>
    <rPh sb="465" eb="466">
      <t>イマ</t>
    </rPh>
    <rPh sb="467" eb="468">
      <t>スク</t>
    </rPh>
    <rPh sb="473" eb="476">
      <t>シュウゼンヒ</t>
    </rPh>
    <rPh sb="477" eb="479">
      <t>ゾウカ</t>
    </rPh>
    <rPh sb="479" eb="481">
      <t>ケイコウ</t>
    </rPh>
    <rPh sb="487" eb="488">
      <t>クワ</t>
    </rPh>
    <rPh sb="490" eb="493">
      <t>イセワン</t>
    </rPh>
    <rPh sb="493" eb="494">
      <t>トウ</t>
    </rPh>
    <rPh sb="494" eb="497">
      <t>ヘイサセイ</t>
    </rPh>
    <rPh sb="497" eb="499">
      <t>スイイキ</t>
    </rPh>
    <rPh sb="500" eb="502">
      <t>スイシツ</t>
    </rPh>
    <rPh sb="502" eb="504">
      <t>カイゼン</t>
    </rPh>
    <rPh sb="508" eb="510">
      <t>コウド</t>
    </rPh>
    <rPh sb="510" eb="512">
      <t>ショリ</t>
    </rPh>
    <rPh sb="513" eb="515">
      <t>ジッシ</t>
    </rPh>
    <rPh sb="519" eb="521">
      <t>ホンケン</t>
    </rPh>
    <rPh sb="522" eb="524">
      <t>トクセイ</t>
    </rPh>
    <rPh sb="525" eb="526">
      <t>アイ</t>
    </rPh>
    <rPh sb="530" eb="532">
      <t>シュウマツ</t>
    </rPh>
    <rPh sb="532" eb="535">
      <t>ショリジョウ</t>
    </rPh>
    <rPh sb="535" eb="536">
      <t>トウ</t>
    </rPh>
    <rPh sb="536" eb="538">
      <t>シセツ</t>
    </rPh>
    <rPh sb="539" eb="541">
      <t>イジ</t>
    </rPh>
    <rPh sb="541" eb="544">
      <t>カンリヒ</t>
    </rPh>
    <rPh sb="545" eb="546">
      <t>オオ</t>
    </rPh>
    <rPh sb="554" eb="556">
      <t>ルイジ</t>
    </rPh>
    <rPh sb="556" eb="558">
      <t>ダンタイ</t>
    </rPh>
    <rPh sb="558" eb="561">
      <t>ヘイキンチ</t>
    </rPh>
    <rPh sb="562" eb="564">
      <t>ヒカク</t>
    </rPh>
    <rPh sb="568" eb="570">
      <t>ケイエイ</t>
    </rPh>
    <rPh sb="571" eb="574">
      <t>ケンゼンセイ</t>
    </rPh>
    <rPh sb="575" eb="578">
      <t>コウリツセイ</t>
    </rPh>
    <rPh sb="579" eb="581">
      <t>ドア</t>
    </rPh>
    <rPh sb="583" eb="584">
      <t>ヒク</t>
    </rPh>
    <rPh sb="585" eb="58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</si>
</sst>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5C-43EA-8245-EDF29A7B53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c:ext xmlns:c16="http://schemas.microsoft.com/office/drawing/2014/chart" uri="{C3380CC4-5D6E-409C-BE32-E72D297353CC}">
              <c16:uniqueId val="{00000001-9C5C-43EA-8245-EDF29A7B53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68.260000000000005</c:v>
                </c:pt>
                <c:pt idx="1">
                  <c:v>72.02</c:v>
                </c:pt>
                <c:pt idx="2">
                  <c:v>73.040000000000006</c:v>
                </c:pt>
                <c:pt idx="3">
                  <c:v>75.81</c:v>
                </c:pt>
                <c:pt idx="4">
                  <c:v>85.56</c:v>
                </c:pt>
              </c:numCache>
            </c:numRef>
          </c:val>
          <c:extLst>
            <c:ext xmlns:c16="http://schemas.microsoft.com/office/drawing/2014/chart" uri="{C3380CC4-5D6E-409C-BE32-E72D297353CC}">
              <c16:uniqueId val="{00000000-1ED0-40E6-AA1C-63730664C8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c:ext xmlns:c16="http://schemas.microsoft.com/office/drawing/2014/chart" uri="{C3380CC4-5D6E-409C-BE32-E72D297353CC}">
              <c16:uniqueId val="{00000001-1ED0-40E6-AA1C-63730664C8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84.09</c:v>
                </c:pt>
                <c:pt idx="1">
                  <c:v>84.56</c:v>
                </c:pt>
                <c:pt idx="2">
                  <c:v>84.97</c:v>
                </c:pt>
                <c:pt idx="3">
                  <c:v>85.19</c:v>
                </c:pt>
                <c:pt idx="4">
                  <c:v>85.5</c:v>
                </c:pt>
              </c:numCache>
            </c:numRef>
          </c:val>
          <c:extLst>
            <c:ext xmlns:c16="http://schemas.microsoft.com/office/drawing/2014/chart" uri="{C3380CC4-5D6E-409C-BE32-E72D297353CC}">
              <c16:uniqueId val="{00000000-FBDA-4935-A3C6-44ADBB11C3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c:ext xmlns:c16="http://schemas.microsoft.com/office/drawing/2014/chart" uri="{C3380CC4-5D6E-409C-BE32-E72D297353CC}">
              <c16:uniqueId val="{00000001-FBDA-4935-A3C6-44ADBB11C3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65.13</c:v>
                </c:pt>
                <c:pt idx="1">
                  <c:v>64.09</c:v>
                </c:pt>
                <c:pt idx="2">
                  <c:v>61.92</c:v>
                </c:pt>
                <c:pt idx="3">
                  <c:v>58.8</c:v>
                </c:pt>
                <c:pt idx="4">
                  <c:v>54.66</c:v>
                </c:pt>
              </c:numCache>
            </c:numRef>
          </c:val>
          <c:extLst>
            <c:ext xmlns:c16="http://schemas.microsoft.com/office/drawing/2014/chart" uri="{C3380CC4-5D6E-409C-BE32-E72D297353CC}">
              <c16:uniqueId val="{00000000-1D68-4F18-9609-FEEF829663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8-4F18-9609-FEEF829663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8-4BCE-AB79-B7E8DD416D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8-4BCE-AB79-B7E8DD416D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1-4C52-80BF-40CF13DA0F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1-4C52-80BF-40CF13DA0F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A-428E-A853-4BC2835029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A-428E-A853-4BC2835029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3D-4B66-B2F2-2A96C8C099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D-4B66-B2F2-2A96C8C099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1000.33</c:v>
                </c:pt>
                <c:pt idx="1">
                  <c:v>928.76</c:v>
                </c:pt>
                <c:pt idx="2">
                  <c:v>1119.25</c:v>
                </c:pt>
                <c:pt idx="3">
                  <c:v>1061.44</c:v>
                </c:pt>
                <c:pt idx="4">
                  <c:v>1236.1300000000001</c:v>
                </c:pt>
              </c:numCache>
            </c:numRef>
          </c:val>
          <c:extLst>
            <c:ext xmlns:c16="http://schemas.microsoft.com/office/drawing/2014/chart" uri="{C3380CC4-5D6E-409C-BE32-E72D297353CC}">
              <c16:uniqueId val="{00000000-5054-43AB-99D0-E0143B18B7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c:ext xmlns:c16="http://schemas.microsoft.com/office/drawing/2014/chart" uri="{C3380CC4-5D6E-409C-BE32-E72D297353CC}">
              <c16:uniqueId val="{00000001-5054-43AB-99D0-E0143B18B7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94-47DC-AC66-2B69C19231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94-47DC-AC66-2B69C19231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78.08</c:v>
                </c:pt>
                <c:pt idx="1">
                  <c:v>74.42</c:v>
                </c:pt>
                <c:pt idx="2">
                  <c:v>70.38</c:v>
                </c:pt>
                <c:pt idx="3">
                  <c:v>73.19</c:v>
                </c:pt>
                <c:pt idx="4">
                  <c:v>73.66</c:v>
                </c:pt>
              </c:numCache>
            </c:numRef>
          </c:val>
          <c:extLst>
            <c:ext xmlns:c16="http://schemas.microsoft.com/office/drawing/2014/chart" uri="{C3380CC4-5D6E-409C-BE32-E72D297353CC}">
              <c16:uniqueId val="{00000000-26B5-466A-B015-09142E92D2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c:ext xmlns:c16="http://schemas.microsoft.com/office/drawing/2014/chart" uri="{C3380CC4-5D6E-409C-BE32-E72D297353CC}">
              <c16:uniqueId val="{00000001-26B5-466A-B015-09142E92D2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J18" sqref="BJ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7565309</v>
      </c>
      <c r="AM8" s="50"/>
      <c r="AN8" s="50"/>
      <c r="AO8" s="50"/>
      <c r="AP8" s="50"/>
      <c r="AQ8" s="50"/>
      <c r="AR8" s="50"/>
      <c r="AS8" s="50"/>
      <c r="AT8" s="45">
        <f>データ!T6</f>
        <v>5172.96</v>
      </c>
      <c r="AU8" s="45"/>
      <c r="AV8" s="45"/>
      <c r="AW8" s="45"/>
      <c r="AX8" s="45"/>
      <c r="AY8" s="45"/>
      <c r="AZ8" s="45"/>
      <c r="BA8" s="45"/>
      <c r="BB8" s="45">
        <f>データ!U6</f>
        <v>1462.47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63.5</v>
      </c>
      <c r="Q10" s="45"/>
      <c r="R10" s="45"/>
      <c r="S10" s="45"/>
      <c r="T10" s="45"/>
      <c r="U10" s="45"/>
      <c r="V10" s="45"/>
      <c r="W10" s="45">
        <f>データ!Q6</f>
        <v>90.95</v>
      </c>
      <c r="X10" s="45"/>
      <c r="Y10" s="45"/>
      <c r="Z10" s="45"/>
      <c r="AA10" s="45"/>
      <c r="AB10" s="45"/>
      <c r="AC10" s="45"/>
      <c r="AD10" s="50">
        <f>データ!R6</f>
        <v>0</v>
      </c>
      <c r="AE10" s="50"/>
      <c r="AF10" s="50"/>
      <c r="AG10" s="50"/>
      <c r="AH10" s="50"/>
      <c r="AI10" s="50"/>
      <c r="AJ10" s="50"/>
      <c r="AK10" s="2"/>
      <c r="AL10" s="50">
        <f>データ!V6</f>
        <v>2550752</v>
      </c>
      <c r="AM10" s="50"/>
      <c r="AN10" s="50"/>
      <c r="AO10" s="50"/>
      <c r="AP10" s="50"/>
      <c r="AQ10" s="50"/>
      <c r="AR10" s="50"/>
      <c r="AS10" s="50"/>
      <c r="AT10" s="45">
        <f>データ!W6</f>
        <v>446.76</v>
      </c>
      <c r="AU10" s="45"/>
      <c r="AV10" s="45"/>
      <c r="AW10" s="45"/>
      <c r="AX10" s="45"/>
      <c r="AY10" s="45"/>
      <c r="AZ10" s="45"/>
      <c r="BA10" s="45"/>
      <c r="BB10" s="45">
        <f>データ!X6</f>
        <v>5709.45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n73Y/hXkB1p/vh4FrFW0Vjo3Kmr6GYz8OEZzJPj59zDxVBttLuIjbywsuiRGAX8hFW+ugIt31lqIHG8vNt1//g==" saltValue="QLC6NtWrsPSai2DDb4dZ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230006</v>
      </c>
      <c r="D6" s="33">
        <f t="shared" si="3"/>
        <v>47</v>
      </c>
      <c r="E6" s="33">
        <f t="shared" si="3"/>
        <v>17</v>
      </c>
      <c r="F6" s="33">
        <f t="shared" si="3"/>
        <v>3</v>
      </c>
      <c r="G6" s="33">
        <f t="shared" si="3"/>
        <v>0</v>
      </c>
      <c r="H6" s="33" t="str">
        <f t="shared" si="3"/>
        <v>愛知県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63.5</v>
      </c>
      <c r="Q6" s="34">
        <f t="shared" si="3"/>
        <v>90.95</v>
      </c>
      <c r="R6" s="34">
        <f t="shared" si="3"/>
        <v>0</v>
      </c>
      <c r="S6" s="34">
        <f t="shared" si="3"/>
        <v>7565309</v>
      </c>
      <c r="T6" s="34">
        <f t="shared" si="3"/>
        <v>5172.96</v>
      </c>
      <c r="U6" s="34">
        <f t="shared" si="3"/>
        <v>1462.47</v>
      </c>
      <c r="V6" s="34">
        <f t="shared" si="3"/>
        <v>2550752</v>
      </c>
      <c r="W6" s="34">
        <f t="shared" si="3"/>
        <v>446.76</v>
      </c>
      <c r="X6" s="34">
        <f t="shared" si="3"/>
        <v>5709.45</v>
      </c>
      <c r="Y6" s="35">
        <f>IF(Y7="",NA(),Y7)</f>
        <v>65.13</v>
      </c>
      <c r="Z6" s="35">
        <f t="shared" ref="Z6:AH6" si="4">IF(Z7="",NA(),Z7)</f>
        <v>64.09</v>
      </c>
      <c r="AA6" s="35">
        <f t="shared" si="4"/>
        <v>61.92</v>
      </c>
      <c r="AB6" s="35">
        <f t="shared" si="4"/>
        <v>58.8</v>
      </c>
      <c r="AC6" s="35">
        <f t="shared" si="4"/>
        <v>54.66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1000.33</v>
      </c>
      <c r="BG6" s="35">
        <f t="shared" ref="BG6:BO6" si="7">IF(BG7="",NA(),BG7)</f>
        <v>928.76</v>
      </c>
      <c r="BH6" s="35">
        <f t="shared" si="7"/>
        <v>1119.25</v>
      </c>
      <c r="BI6" s="35">
        <f t="shared" si="7"/>
        <v>1061.44</v>
      </c>
      <c r="BJ6" s="35">
        <f t="shared" si="7"/>
        <v>1236.1300000000001</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78.08</v>
      </c>
      <c r="CC6" s="35">
        <f t="shared" ref="CC6:CK6" si="9">IF(CC7="",NA(),CC7)</f>
        <v>74.42</v>
      </c>
      <c r="CD6" s="35">
        <f t="shared" si="9"/>
        <v>70.38</v>
      </c>
      <c r="CE6" s="35">
        <f t="shared" si="9"/>
        <v>73.19</v>
      </c>
      <c r="CF6" s="35">
        <f t="shared" si="9"/>
        <v>73.66</v>
      </c>
      <c r="CG6" s="35">
        <f t="shared" si="9"/>
        <v>66.680000000000007</v>
      </c>
      <c r="CH6" s="35">
        <f t="shared" si="9"/>
        <v>60.18</v>
      </c>
      <c r="CI6" s="35">
        <f t="shared" si="9"/>
        <v>58.19</v>
      </c>
      <c r="CJ6" s="35">
        <f t="shared" si="9"/>
        <v>56.65</v>
      </c>
      <c r="CK6" s="35">
        <f t="shared" si="9"/>
        <v>55.61</v>
      </c>
      <c r="CL6" s="34" t="str">
        <f>IF(CL7="","",IF(CL7="-","【-】","【"&amp;SUBSTITUTE(TEXT(CL7,"#,##0.00"),"-","△")&amp;"】"))</f>
        <v>【56.10】</v>
      </c>
      <c r="CM6" s="35">
        <f>IF(CM7="",NA(),CM7)</f>
        <v>68.260000000000005</v>
      </c>
      <c r="CN6" s="35">
        <f t="shared" ref="CN6:CV6" si="10">IF(CN7="",NA(),CN7)</f>
        <v>72.02</v>
      </c>
      <c r="CO6" s="35">
        <f t="shared" si="10"/>
        <v>73.040000000000006</v>
      </c>
      <c r="CP6" s="35">
        <f t="shared" si="10"/>
        <v>75.81</v>
      </c>
      <c r="CQ6" s="35">
        <f t="shared" si="10"/>
        <v>85.56</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84.09</v>
      </c>
      <c r="CY6" s="35">
        <f t="shared" ref="CY6:DG6" si="11">IF(CY7="",NA(),CY7)</f>
        <v>84.56</v>
      </c>
      <c r="CZ6" s="35">
        <f t="shared" si="11"/>
        <v>84.97</v>
      </c>
      <c r="DA6" s="35">
        <f t="shared" si="11"/>
        <v>85.19</v>
      </c>
      <c r="DB6" s="35">
        <f t="shared" si="11"/>
        <v>85.5</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230006</v>
      </c>
      <c r="D7" s="37">
        <v>47</v>
      </c>
      <c r="E7" s="37">
        <v>17</v>
      </c>
      <c r="F7" s="37">
        <v>3</v>
      </c>
      <c r="G7" s="37">
        <v>0</v>
      </c>
      <c r="H7" s="37" t="s">
        <v>98</v>
      </c>
      <c r="I7" s="37" t="s">
        <v>99</v>
      </c>
      <c r="J7" s="37" t="s">
        <v>100</v>
      </c>
      <c r="K7" s="37" t="s">
        <v>101</v>
      </c>
      <c r="L7" s="37" t="s">
        <v>102</v>
      </c>
      <c r="M7" s="37" t="s">
        <v>103</v>
      </c>
      <c r="N7" s="38" t="s">
        <v>104</v>
      </c>
      <c r="O7" s="38" t="s">
        <v>105</v>
      </c>
      <c r="P7" s="38">
        <v>63.5</v>
      </c>
      <c r="Q7" s="38">
        <v>90.95</v>
      </c>
      <c r="R7" s="38">
        <v>0</v>
      </c>
      <c r="S7" s="38">
        <v>7565309</v>
      </c>
      <c r="T7" s="38">
        <v>5172.96</v>
      </c>
      <c r="U7" s="38">
        <v>1462.47</v>
      </c>
      <c r="V7" s="38">
        <v>2550752</v>
      </c>
      <c r="W7" s="38">
        <v>446.76</v>
      </c>
      <c r="X7" s="38">
        <v>5709.45</v>
      </c>
      <c r="Y7" s="38">
        <v>65.13</v>
      </c>
      <c r="Z7" s="38">
        <v>64.09</v>
      </c>
      <c r="AA7" s="38">
        <v>61.92</v>
      </c>
      <c r="AB7" s="38">
        <v>58.8</v>
      </c>
      <c r="AC7" s="38">
        <v>54.66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1000.33</v>
      </c>
      <c r="BG7" s="38">
        <v>928.76</v>
      </c>
      <c r="BH7" s="38">
        <v>1119.25</v>
      </c>
      <c r="BI7" s="38">
        <v>1061.44</v>
      </c>
      <c r="BJ7" s="38">
        <v>1236.1300000000001</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78.08</v>
      </c>
      <c r="CC7" s="38">
        <v>74.42</v>
      </c>
      <c r="CD7" s="38">
        <v>70.38</v>
      </c>
      <c r="CE7" s="38">
        <v>73.19</v>
      </c>
      <c r="CF7" s="38">
        <v>73.66</v>
      </c>
      <c r="CG7" s="38">
        <v>66.680000000000007</v>
      </c>
      <c r="CH7" s="38">
        <v>60.18</v>
      </c>
      <c r="CI7" s="38">
        <v>58.19</v>
      </c>
      <c r="CJ7" s="38">
        <v>56.65</v>
      </c>
      <c r="CK7" s="38">
        <v>55.61</v>
      </c>
      <c r="CL7" s="38">
        <v>56.1</v>
      </c>
      <c r="CM7" s="38">
        <v>68.260000000000005</v>
      </c>
      <c r="CN7" s="38">
        <v>72.02</v>
      </c>
      <c r="CO7" s="38">
        <v>73.040000000000006</v>
      </c>
      <c r="CP7" s="38">
        <v>75.81</v>
      </c>
      <c r="CQ7" s="38">
        <v>85.56</v>
      </c>
      <c r="CR7" s="38">
        <v>64.930000000000007</v>
      </c>
      <c r="CS7" s="38">
        <v>66.02</v>
      </c>
      <c r="CT7" s="38">
        <v>65.900000000000006</v>
      </c>
      <c r="CU7" s="38">
        <v>65.33</v>
      </c>
      <c r="CV7" s="38">
        <v>66.11</v>
      </c>
      <c r="CW7" s="38">
        <v>66.05</v>
      </c>
      <c r="CX7" s="38">
        <v>84.09</v>
      </c>
      <c r="CY7" s="38">
        <v>84.56</v>
      </c>
      <c r="CZ7" s="38">
        <v>84.97</v>
      </c>
      <c r="DA7" s="38">
        <v>85.19</v>
      </c>
      <c r="DB7" s="38">
        <v>85.5</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2020-01-23T04:50:53Z</cp:lastPrinted>
  <dcterms:created xsi:type="dcterms:W3CDTF">2019-12-05T05:08:45Z</dcterms:created>
  <dcterms:modified xsi:type="dcterms:W3CDTF">2020-01-23T04:56:13Z</dcterms:modified>
  <cp:category/>
</cp:coreProperties>
</file>