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2513\Desktop\0122 公営企業に係る経営比較分析表（平成30年度決算）の分析等について\依頼一式\02 流域下水道\"/>
    </mc:Choice>
  </mc:AlternateContent>
  <workbookProtection workbookAlgorithmName="SHA-512" workbookHashValue="sNFCFEQuYJC6RVZn2tMn4i58vZG1HaOB21K1Wpq4tIHodBoGfMavuSPPYHsdISm2UbRsDvD7tI075mfy42OfWw==" workbookSaltValue="kWoZfVqsbbjTNO8VTiNI0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<sst xmlns="http://schemas.openxmlformats.org/spreadsheetml/2006/main" count="228" uniqueCount="115">
  <si>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</si>
  <si>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</si>
  <si>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</si>
  <si>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</si>
  <si>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</si>
  <si>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</si>
  <si>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</si>
  <si>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</si>
  <si>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</si>
  <si>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</si>
  <si>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</si>
  <si>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</si>
  <si>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</si>
  <si>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</si>
  <si>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</si>
  <si>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</si>
  <si>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</si>
  <si>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</si>
  <si>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</si>
  <si>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</si>
  <si>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</si>
  <si>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</si>
  <si>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</si>
  <si>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</si>
  <si>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</si>
  <si>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</si>
  <si>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</si>
  <si>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</si>
  <si>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</si>
  <si>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</si>
  <si>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</si>
  <si>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</si>
  <si>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</si>
  <si>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</si>
  <si>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</si>
  <si>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</si>
  <si>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</si>
  <si>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</si>
  <si>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</si>
  <si>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</si>
  <si>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</si>
  <si>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</si>
  <si>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</si>
  <si>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</si>
  <si>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</si>
  <si>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</si>
  <si>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</si>
  <si>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</si>
  <si>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</si>
  <si>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</si>
  <si>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</si>
  <si>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</si>
  <si>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</si>
  <si>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</si>
  <si>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</si>
  <si>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</si>
  <si>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</si>
  <si>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</si>
  <si>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</si>
  <si>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</si>
  <si>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</si>
  <si>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</si>
  <si>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</si>
  <si>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</si>
  <si>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</si>
  <si>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</si>
  <si>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</si>
  <si>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</si>
  <si>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</si>
  <si>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</si>
  <si>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</si>
  <si>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</si>
  <si>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</si>
  <si>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</si>
  <si>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</si>
  <si>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</si>
  <si>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</si>
  <si>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</si>
  <si>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</si>
  <si>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</si>
  <si>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</si>
  <si>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</si>
  <si>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</si>
  <si>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</si>
  <si>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</si>
  <si>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</si>
  <si>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</si>
  <si>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</si>
  <si>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</si>
  <si>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</si>
  <si>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</si>
  <si>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</si>
  <si>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</si>
  <si>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</si>
  <si>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</si>
  <si>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</si>
  <si>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</si>
  <si>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</si>
  <si>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</si>
  <si>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</si>
  <si>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</si>
  <si>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</si>
  <si>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</si>
  <si>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</si>
  <si>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</si>
  <si>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</si>
  <si>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</si>
  <si>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</si>
  <si>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</si>
  <si>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</si>
  <si>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</si>
  <si>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</si>
  <si>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収益的収支比率について、１００％に満たない年度もあるが、収支不足は過年度からの剰余金で補填しており、経営の健全性に支障はない。
　また、企業債残高対事業規模比率及び汚水処理原価については、他の類似団体と比較して低い水準となっており、下水道事業債等の計画的な償還と浄化施設の省エネ運転等の取り組みの成果を反映したものとなっている。
　今後は、事業計画に見合った適切な施設規模を検討した上で、施設利用率及び水洗化率をより高める努力が必要である。</t>
    <rPh sb="1" eb="4">
      <t>シュウエキテキ</t>
    </rPh>
    <rPh sb="4" eb="6">
      <t>シュウシ</t>
    </rPh>
    <rPh sb="6" eb="8">
      <t>ヒリツ</t>
    </rPh>
    <rPh sb="18" eb="19">
      <t>ミ</t>
    </rPh>
    <rPh sb="22" eb="24">
      <t>ネンド</t>
    </rPh>
    <rPh sb="29" eb="31">
      <t>シュウシ</t>
    </rPh>
    <rPh sb="31" eb="33">
      <t>フソク</t>
    </rPh>
    <rPh sb="34" eb="37">
      <t>カネンド</t>
    </rPh>
    <rPh sb="40" eb="43">
      <t>ジョウヨキン</t>
    </rPh>
    <rPh sb="44" eb="46">
      <t>ホテン</t>
    </rPh>
    <rPh sb="51" eb="53">
      <t>ケイエイ</t>
    </rPh>
    <rPh sb="54" eb="57">
      <t>ケンゼンセイ</t>
    </rPh>
    <rPh sb="58" eb="60">
      <t>シショウ</t>
    </rPh>
    <rPh sb="69" eb="71">
      <t>キギョウ</t>
    </rPh>
    <rPh sb="71" eb="72">
      <t>サイ</t>
    </rPh>
    <rPh sb="72" eb="74">
      <t>ザンダカ</t>
    </rPh>
    <rPh sb="74" eb="75">
      <t>タイ</t>
    </rPh>
    <rPh sb="75" eb="77">
      <t>ジギョウ</t>
    </rPh>
    <rPh sb="77" eb="79">
      <t>キボ</t>
    </rPh>
    <rPh sb="79" eb="81">
      <t>ヒリツ</t>
    </rPh>
    <rPh sb="81" eb="82">
      <t>オヨ</t>
    </rPh>
    <rPh sb="83" eb="85">
      <t>オスイ</t>
    </rPh>
    <rPh sb="85" eb="87">
      <t>ショリ</t>
    </rPh>
    <rPh sb="87" eb="89">
      <t>ゲンカ</t>
    </rPh>
    <rPh sb="95" eb="96">
      <t>タ</t>
    </rPh>
    <rPh sb="97" eb="99">
      <t>ルイジ</t>
    </rPh>
    <rPh sb="99" eb="101">
      <t>ダンタイ</t>
    </rPh>
    <rPh sb="102" eb="104">
      <t>ヒカク</t>
    </rPh>
    <rPh sb="106" eb="107">
      <t>ヒク</t>
    </rPh>
    <rPh sb="108" eb="110">
      <t>スイジュン</t>
    </rPh>
    <rPh sb="117" eb="120">
      <t>ゲスイドウ</t>
    </rPh>
    <rPh sb="120" eb="122">
      <t>ジギョウ</t>
    </rPh>
    <rPh sb="122" eb="123">
      <t>サイ</t>
    </rPh>
    <rPh sb="123" eb="124">
      <t>ナド</t>
    </rPh>
    <rPh sb="125" eb="128">
      <t>ケイカクテキ</t>
    </rPh>
    <rPh sb="129" eb="131">
      <t>ショウカン</t>
    </rPh>
    <rPh sb="132" eb="134">
      <t>ジョウカ</t>
    </rPh>
    <rPh sb="134" eb="136">
      <t>シセツ</t>
    </rPh>
    <rPh sb="137" eb="138">
      <t>ショウ</t>
    </rPh>
    <rPh sb="140" eb="142">
      <t>ウンテン</t>
    </rPh>
    <rPh sb="142" eb="143">
      <t>ナド</t>
    </rPh>
    <rPh sb="144" eb="145">
      <t>ト</t>
    </rPh>
    <rPh sb="146" eb="147">
      <t>ク</t>
    </rPh>
    <rPh sb="149" eb="151">
      <t>セイカ</t>
    </rPh>
    <rPh sb="152" eb="154">
      <t>ハンエイ</t>
    </rPh>
    <rPh sb="167" eb="169">
      <t>コンゴ</t>
    </rPh>
    <rPh sb="171" eb="173">
      <t>ジギョウ</t>
    </rPh>
    <rPh sb="173" eb="175">
      <t>ケイカク</t>
    </rPh>
    <rPh sb="176" eb="178">
      <t>ミア</t>
    </rPh>
    <rPh sb="180" eb="182">
      <t>テキセツ</t>
    </rPh>
    <rPh sb="183" eb="185">
      <t>シセツ</t>
    </rPh>
    <rPh sb="185" eb="187">
      <t>キボ</t>
    </rPh>
    <rPh sb="188" eb="190">
      <t>ケントウ</t>
    </rPh>
    <rPh sb="192" eb="193">
      <t>ウエ</t>
    </rPh>
    <rPh sb="195" eb="197">
      <t>シセツ</t>
    </rPh>
    <rPh sb="197" eb="199">
      <t>リヨウ</t>
    </rPh>
    <rPh sb="199" eb="200">
      <t>リツ</t>
    </rPh>
    <rPh sb="200" eb="201">
      <t>オヨ</t>
    </rPh>
    <rPh sb="202" eb="205">
      <t>スイセンカ</t>
    </rPh>
    <rPh sb="205" eb="206">
      <t>リツ</t>
    </rPh>
    <rPh sb="209" eb="210">
      <t>タカ</t>
    </rPh>
    <rPh sb="212" eb="214">
      <t>ドリョク</t>
    </rPh>
    <rPh sb="215" eb="217">
      <t>ヒツヨウ</t>
    </rPh>
    <phoneticPr fontId="4"/>
  </si>
  <si>
    <t>　本県流域下水道の管渠は、部分的な補修を行っているものの、概ね健全度が高く、管渠の更新までは必要としない状況である。</t>
    <phoneticPr fontId="4"/>
  </si>
  <si>
    <t>　他の類似団体と比較して、本県流域下水道事業の経営指標は概ね良好であり、経営悪化の兆候は見られないが、将来的な人口減少等による流入水量の減少に備えつつ、施設規模や耐用年数を考慮した改築更新を検討し、維持管理の更なる効率化に努めていく。</t>
    <rPh sb="51" eb="54">
      <t>ショウライテキ</t>
    </rPh>
    <rPh sb="59" eb="60">
      <t>ナド</t>
    </rPh>
    <rPh sb="63" eb="65">
      <t>リュウニュウ</t>
    </rPh>
    <rPh sb="65" eb="67">
      <t>スイリョウ</t>
    </rPh>
    <rPh sb="68" eb="70">
      <t>ゲンショウ</t>
    </rPh>
    <rPh sb="71" eb="72">
      <t>ソナ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</si>
</sst>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6A-4084-8818-B81F2497915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0.06</c:v>
                </c:pt>
                <c:pt idx="2">
                  <c:v>0.08</c:v>
                </c:pt>
                <c:pt idx="3">
                  <c:v>0.12</c:v>
                </c:pt>
                <c:pt idx="4">
                  <c:v>0.05</c:v>
                </c:pt>
              </c:numCache>
            </c:numRef>
          </c:val>
          <c:smooth val="0"/>
          <c:extLst>
            <c:ext xmlns:c16="http://schemas.microsoft.com/office/drawing/2014/chart" uri="{C3380CC4-5D6E-409C-BE32-E72D297353CC}">
              <c16:uniqueId val="{00000001-626A-4084-8818-B81F2497915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63.07</c:v>
                </c:pt>
                <c:pt idx="1">
                  <c:v>64.86</c:v>
                </c:pt>
                <c:pt idx="2">
                  <c:v>63.96</c:v>
                </c:pt>
                <c:pt idx="3">
                  <c:v>64</c:v>
                </c:pt>
                <c:pt idx="4">
                  <c:v>64.459999999999994</c:v>
                </c:pt>
              </c:numCache>
            </c:numRef>
          </c:val>
          <c:extLst>
            <c:ext xmlns:c16="http://schemas.microsoft.com/office/drawing/2014/chart" uri="{C3380CC4-5D6E-409C-BE32-E72D297353CC}">
              <c16:uniqueId val="{00000000-8ADD-40D9-9182-BD34AE8B062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64.010000000000005</c:v>
                </c:pt>
                <c:pt idx="1">
                  <c:v>64.09</c:v>
                </c:pt>
                <c:pt idx="2">
                  <c:v>64.62</c:v>
                </c:pt>
                <c:pt idx="3">
                  <c:v>63.73</c:v>
                </c:pt>
                <c:pt idx="4">
                  <c:v>66.11</c:v>
                </c:pt>
              </c:numCache>
            </c:numRef>
          </c:val>
          <c:smooth val="0"/>
          <c:extLst>
            <c:ext xmlns:c16="http://schemas.microsoft.com/office/drawing/2014/chart" uri="{C3380CC4-5D6E-409C-BE32-E72D297353CC}">
              <c16:uniqueId val="{00000001-8ADD-40D9-9182-BD34AE8B062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90.68</c:v>
                </c:pt>
                <c:pt idx="1">
                  <c:v>90.95</c:v>
                </c:pt>
                <c:pt idx="2">
                  <c:v>91.34</c:v>
                </c:pt>
                <c:pt idx="3">
                  <c:v>91.85</c:v>
                </c:pt>
                <c:pt idx="4">
                  <c:v>92.26</c:v>
                </c:pt>
              </c:numCache>
            </c:numRef>
          </c:val>
          <c:extLst>
            <c:ext xmlns:c16="http://schemas.microsoft.com/office/drawing/2014/chart" uri="{C3380CC4-5D6E-409C-BE32-E72D297353CC}">
              <c16:uniqueId val="{00000000-809D-407A-A1E4-741575B786C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87.99</c:v>
                </c:pt>
                <c:pt idx="1">
                  <c:v>88.15</c:v>
                </c:pt>
                <c:pt idx="2">
                  <c:v>87.82</c:v>
                </c:pt>
                <c:pt idx="3">
                  <c:v>88.21</c:v>
                </c:pt>
                <c:pt idx="4">
                  <c:v>92.98</c:v>
                </c:pt>
              </c:numCache>
            </c:numRef>
          </c:val>
          <c:smooth val="0"/>
          <c:extLst>
            <c:ext xmlns:c16="http://schemas.microsoft.com/office/drawing/2014/chart" uri="{C3380CC4-5D6E-409C-BE32-E72D297353CC}">
              <c16:uniqueId val="{00000001-809D-407A-A1E4-741575B786C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90.14</c:v>
                </c:pt>
                <c:pt idx="1">
                  <c:v>89.43</c:v>
                </c:pt>
                <c:pt idx="2">
                  <c:v>92.75</c:v>
                </c:pt>
                <c:pt idx="3">
                  <c:v>85.99</c:v>
                </c:pt>
                <c:pt idx="4">
                  <c:v>87.7</c:v>
                </c:pt>
              </c:numCache>
            </c:numRef>
          </c:val>
          <c:extLst>
            <c:ext xmlns:c16="http://schemas.microsoft.com/office/drawing/2014/chart" uri="{C3380CC4-5D6E-409C-BE32-E72D297353CC}">
              <c16:uniqueId val="{00000000-AE68-4F4C-B12C-E29DBB652B2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68-4F4C-B12C-E29DBB652B2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10-4DEA-817D-B887F5A3935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10-4DEA-817D-B887F5A3935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76-40FC-9DFB-AE13FEC4A60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76-40FC-9DFB-AE13FEC4A60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34-4AF0-8793-944CBFA8164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34-4AF0-8793-944CBFA8164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D1-4068-9592-074D9D6AB20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D1-4068-9592-074D9D6AB20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154.69999999999999</c:v>
                </c:pt>
                <c:pt idx="1">
                  <c:v>140.13</c:v>
                </c:pt>
                <c:pt idx="2">
                  <c:v>136.03</c:v>
                </c:pt>
                <c:pt idx="3">
                  <c:v>136.56</c:v>
                </c:pt>
                <c:pt idx="4">
                  <c:v>120.24</c:v>
                </c:pt>
              </c:numCache>
            </c:numRef>
          </c:val>
          <c:extLst>
            <c:ext xmlns:c16="http://schemas.microsoft.com/office/drawing/2014/chart" uri="{C3380CC4-5D6E-409C-BE32-E72D297353CC}">
              <c16:uniqueId val="{00000000-6501-4018-A03F-EDBA7E0C6C2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350.99</c:v>
                </c:pt>
                <c:pt idx="1">
                  <c:v>336.16</c:v>
                </c:pt>
                <c:pt idx="2">
                  <c:v>309.07</c:v>
                </c:pt>
                <c:pt idx="3">
                  <c:v>323.37</c:v>
                </c:pt>
                <c:pt idx="4">
                  <c:v>290.94</c:v>
                </c:pt>
              </c:numCache>
            </c:numRef>
          </c:val>
          <c:smooth val="0"/>
          <c:extLst>
            <c:ext xmlns:c16="http://schemas.microsoft.com/office/drawing/2014/chart" uri="{C3380CC4-5D6E-409C-BE32-E72D297353CC}">
              <c16:uniqueId val="{00000001-6501-4018-A03F-EDBA7E0C6C2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E3-4F86-A183-FF36467D582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2E3-4F86-A183-FF36467D582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40.51</c:v>
                </c:pt>
                <c:pt idx="1">
                  <c:v>39.4</c:v>
                </c:pt>
                <c:pt idx="2">
                  <c:v>38.590000000000003</c:v>
                </c:pt>
                <c:pt idx="3">
                  <c:v>41.36</c:v>
                </c:pt>
                <c:pt idx="4">
                  <c:v>41.64</c:v>
                </c:pt>
              </c:numCache>
            </c:numRef>
          </c:val>
          <c:extLst>
            <c:ext xmlns:c16="http://schemas.microsoft.com/office/drawing/2014/chart" uri="{C3380CC4-5D6E-409C-BE32-E72D297353CC}">
              <c16:uniqueId val="{00000000-3157-4170-91AB-C21427E09A0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84.43</c:v>
                </c:pt>
                <c:pt idx="1">
                  <c:v>86.54</c:v>
                </c:pt>
                <c:pt idx="2">
                  <c:v>81.91</c:v>
                </c:pt>
                <c:pt idx="3">
                  <c:v>74.59</c:v>
                </c:pt>
                <c:pt idx="4">
                  <c:v>55.61</c:v>
                </c:pt>
              </c:numCache>
            </c:numRef>
          </c:val>
          <c:smooth val="0"/>
          <c:extLst>
            <c:ext xmlns:c16="http://schemas.microsoft.com/office/drawing/2014/chart" uri="{C3380CC4-5D6E-409C-BE32-E72D297353CC}">
              <c16:uniqueId val="{00000001-3157-4170-91AB-C21427E09A0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岡山県</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流域下水道</v>
      </c>
      <c r="Q8" s="71"/>
      <c r="R8" s="71"/>
      <c r="S8" s="71"/>
      <c r="T8" s="71"/>
      <c r="U8" s="71"/>
      <c r="V8" s="71"/>
      <c r="W8" s="71" t="str">
        <f>データ!L6</f>
        <v>E1</v>
      </c>
      <c r="X8" s="71"/>
      <c r="Y8" s="71"/>
      <c r="Z8" s="71"/>
      <c r="AA8" s="71"/>
      <c r="AB8" s="71"/>
      <c r="AC8" s="71"/>
      <c r="AD8" s="72" t="str">
        <f>データ!$M$6</f>
        <v>非設置</v>
      </c>
      <c r="AE8" s="72"/>
      <c r="AF8" s="72"/>
      <c r="AG8" s="72"/>
      <c r="AH8" s="72"/>
      <c r="AI8" s="72"/>
      <c r="AJ8" s="72"/>
      <c r="AK8" s="3"/>
      <c r="AL8" s="68">
        <f>データ!S6</f>
        <v>1911722</v>
      </c>
      <c r="AM8" s="68"/>
      <c r="AN8" s="68"/>
      <c r="AO8" s="68"/>
      <c r="AP8" s="68"/>
      <c r="AQ8" s="68"/>
      <c r="AR8" s="68"/>
      <c r="AS8" s="68"/>
      <c r="AT8" s="67">
        <f>データ!T6</f>
        <v>7114.33</v>
      </c>
      <c r="AU8" s="67"/>
      <c r="AV8" s="67"/>
      <c r="AW8" s="67"/>
      <c r="AX8" s="67"/>
      <c r="AY8" s="67"/>
      <c r="AZ8" s="67"/>
      <c r="BA8" s="67"/>
      <c r="BB8" s="67">
        <f>データ!U6</f>
        <v>268.70999999999998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42.3</v>
      </c>
      <c r="Q10" s="67"/>
      <c r="R10" s="67"/>
      <c r="S10" s="67"/>
      <c r="T10" s="67"/>
      <c r="U10" s="67"/>
      <c r="V10" s="67"/>
      <c r="W10" s="67">
        <f>データ!Q6</f>
        <v>100</v>
      </c>
      <c r="X10" s="67"/>
      <c r="Y10" s="67"/>
      <c r="Z10" s="67"/>
      <c r="AA10" s="67"/>
      <c r="AB10" s="67"/>
      <c r="AC10" s="67"/>
      <c r="AD10" s="68">
        <f>データ!R6</f>
        <v>0</v>
      </c>
      <c r="AE10" s="68"/>
      <c r="AF10" s="68"/>
      <c r="AG10" s="68"/>
      <c r="AH10" s="68"/>
      <c r="AI10" s="68"/>
      <c r="AJ10" s="68"/>
      <c r="AK10" s="2"/>
      <c r="AL10" s="68">
        <f>データ!V6</f>
        <v>535318</v>
      </c>
      <c r="AM10" s="68"/>
      <c r="AN10" s="68"/>
      <c r="AO10" s="68"/>
      <c r="AP10" s="68"/>
      <c r="AQ10" s="68"/>
      <c r="AR10" s="68"/>
      <c r="AS10" s="68"/>
      <c r="AT10" s="67">
        <f>データ!W6</f>
        <v>92.63</v>
      </c>
      <c r="AU10" s="67"/>
      <c r="AV10" s="67"/>
      <c r="AW10" s="67"/>
      <c r="AX10" s="67"/>
      <c r="AY10" s="67"/>
      <c r="AZ10" s="67"/>
      <c r="BA10" s="67"/>
      <c r="BB10" s="67">
        <f>データ!X6</f>
        <v>5779.1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【292.02】</v>
      </c>
      <c r="I86" s="26" t="str">
        <f>データ!CA6</f>
        <v>【0.00】</v>
      </c>
      <c r="J86" s="26" t="str">
        <f>データ!CL6</f>
        <v>【56.10】</v>
      </c>
      <c r="K86" s="26" t="str">
        <f>データ!CW6</f>
        <v>【66.05】</v>
      </c>
      <c r="L86" s="26" t="str">
        <f>データ!DH6</f>
        <v>【92.79】</v>
      </c>
      <c r="M86" s="26" t="s">
        <v>44</v>
      </c>
      <c r="N86" s="26" t="s">
        <v>45</v>
      </c>
      <c r="O86" s="26" t="str">
        <f>データ!EO6</f>
        <v>【0.06】</v>
      </c>
    </row>
  </sheetData>
  <sheetProtection algorithmName="SHA-512" hashValue="WQsNq8JFQ/E3c4YdnrSes55g/GgZtbDrxCOnrjpbEF4CLG0h5hGmk2A6HlC+g/7qIxiaLbF/RhO8yuVXw+s7Ow==" saltValue="htN7mU5wnKgBX+v9b4TI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330001</v>
      </c>
      <c r="D6" s="33">
        <f t="shared" si="3"/>
        <v>47</v>
      </c>
      <c r="E6" s="33">
        <f t="shared" si="3"/>
        <v>17</v>
      </c>
      <c r="F6" s="33">
        <f t="shared" si="3"/>
        <v>3</v>
      </c>
      <c r="G6" s="33">
        <f t="shared" si="3"/>
        <v>0</v>
      </c>
      <c r="H6" s="33" t="str">
        <f t="shared" si="3"/>
        <v>岡山県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42.3</v>
      </c>
      <c r="Q6" s="34">
        <f t="shared" si="3"/>
        <v>100</v>
      </c>
      <c r="R6" s="34">
        <f t="shared" si="3"/>
        <v>0</v>
      </c>
      <c r="S6" s="34">
        <f t="shared" si="3"/>
        <v>1911722</v>
      </c>
      <c r="T6" s="34">
        <f t="shared" si="3"/>
        <v>7114.33</v>
      </c>
      <c r="U6" s="34">
        <f t="shared" si="3"/>
        <v>268.70999999999998</v>
      </c>
      <c r="V6" s="34">
        <f t="shared" si="3"/>
        <v>535318</v>
      </c>
      <c r="W6" s="34">
        <f t="shared" si="3"/>
        <v>92.63</v>
      </c>
      <c r="X6" s="34">
        <f t="shared" si="3"/>
        <v>5779.1</v>
      </c>
      <c r="Y6" s="35">
        <f>IF(Y7="",NA(),Y7)</f>
        <v>90.14</v>
      </c>
      <c r="Z6" s="35">
        <f t="shared" ref="Z6:AH6" si="4">IF(Z7="",NA(),Z7)</f>
        <v>89.43</v>
      </c>
      <c r="AA6" s="35">
        <f t="shared" si="4"/>
        <v>92.75</v>
      </c>
      <c r="AB6" s="35">
        <f t="shared" si="4"/>
        <v>85.99</v>
      </c>
      <c r="AC6" s="35">
        <f t="shared" si="4"/>
        <v>87.7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154.69999999999999</v>
      </c>
      <c r="BG6" s="35">
        <f t="shared" ref="BG6:BO6" si="7">IF(BG7="",NA(),BG7)</f>
        <v>140.13</v>
      </c>
      <c r="BH6" s="35">
        <f t="shared" si="7"/>
        <v>136.03</v>
      </c>
      <c r="BI6" s="35">
        <f t="shared" si="7"/>
        <v>136.56</v>
      </c>
      <c r="BJ6" s="35">
        <f t="shared" si="7"/>
        <v>120.24</v>
      </c>
      <c r="BK6" s="35">
        <f t="shared" si="7"/>
        <v>350.99</v>
      </c>
      <c r="BL6" s="35">
        <f t="shared" si="7"/>
        <v>336.16</v>
      </c>
      <c r="BM6" s="35">
        <f t="shared" si="7"/>
        <v>309.07</v>
      </c>
      <c r="BN6" s="35">
        <f t="shared" si="7"/>
        <v>323.37</v>
      </c>
      <c r="BO6" s="35">
        <f t="shared" si="7"/>
        <v>290.94</v>
      </c>
      <c r="BP6" s="34" t="str">
        <f>IF(BP7="","",IF(BP7="-","【-】","【"&amp;SUBSTITUTE(TEXT(BP7,"#,##0.00"),"-","△")&amp;"】"))</f>
        <v>【292.02】</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40.51</v>
      </c>
      <c r="CC6" s="35">
        <f t="shared" ref="CC6:CK6" si="9">IF(CC7="",NA(),CC7)</f>
        <v>39.4</v>
      </c>
      <c r="CD6" s="35">
        <f t="shared" si="9"/>
        <v>38.590000000000003</v>
      </c>
      <c r="CE6" s="35">
        <f t="shared" si="9"/>
        <v>41.36</v>
      </c>
      <c r="CF6" s="35">
        <f t="shared" si="9"/>
        <v>41.64</v>
      </c>
      <c r="CG6" s="35">
        <f t="shared" si="9"/>
        <v>84.43</v>
      </c>
      <c r="CH6" s="35">
        <f t="shared" si="9"/>
        <v>86.54</v>
      </c>
      <c r="CI6" s="35">
        <f t="shared" si="9"/>
        <v>81.91</v>
      </c>
      <c r="CJ6" s="35">
        <f t="shared" si="9"/>
        <v>74.59</v>
      </c>
      <c r="CK6" s="35">
        <f t="shared" si="9"/>
        <v>55.61</v>
      </c>
      <c r="CL6" s="34" t="str">
        <f>IF(CL7="","",IF(CL7="-","【-】","【"&amp;SUBSTITUTE(TEXT(CL7,"#,##0.00"),"-","△")&amp;"】"))</f>
        <v>【56.10】</v>
      </c>
      <c r="CM6" s="35">
        <f>IF(CM7="",NA(),CM7)</f>
        <v>63.07</v>
      </c>
      <c r="CN6" s="35">
        <f t="shared" ref="CN6:CV6" si="10">IF(CN7="",NA(),CN7)</f>
        <v>64.86</v>
      </c>
      <c r="CO6" s="35">
        <f t="shared" si="10"/>
        <v>63.96</v>
      </c>
      <c r="CP6" s="35">
        <f t="shared" si="10"/>
        <v>64</v>
      </c>
      <c r="CQ6" s="35">
        <f t="shared" si="10"/>
        <v>64.459999999999994</v>
      </c>
      <c r="CR6" s="35">
        <f t="shared" si="10"/>
        <v>64.010000000000005</v>
      </c>
      <c r="CS6" s="35">
        <f t="shared" si="10"/>
        <v>64.09</v>
      </c>
      <c r="CT6" s="35">
        <f t="shared" si="10"/>
        <v>64.62</v>
      </c>
      <c r="CU6" s="35">
        <f t="shared" si="10"/>
        <v>63.73</v>
      </c>
      <c r="CV6" s="35">
        <f t="shared" si="10"/>
        <v>66.11</v>
      </c>
      <c r="CW6" s="34" t="str">
        <f>IF(CW7="","",IF(CW7="-","【-】","【"&amp;SUBSTITUTE(TEXT(CW7,"#,##0.00"),"-","△")&amp;"】"))</f>
        <v>【66.05】</v>
      </c>
      <c r="CX6" s="35">
        <f>IF(CX7="",NA(),CX7)</f>
        <v>90.68</v>
      </c>
      <c r="CY6" s="35">
        <f t="shared" ref="CY6:DG6" si="11">IF(CY7="",NA(),CY7)</f>
        <v>90.95</v>
      </c>
      <c r="CZ6" s="35">
        <f t="shared" si="11"/>
        <v>91.34</v>
      </c>
      <c r="DA6" s="35">
        <f t="shared" si="11"/>
        <v>91.85</v>
      </c>
      <c r="DB6" s="35">
        <f t="shared" si="11"/>
        <v>92.26</v>
      </c>
      <c r="DC6" s="35">
        <f t="shared" si="11"/>
        <v>87.99</v>
      </c>
      <c r="DD6" s="35">
        <f t="shared" si="11"/>
        <v>88.15</v>
      </c>
      <c r="DE6" s="35">
        <f t="shared" si="11"/>
        <v>87.82</v>
      </c>
      <c r="DF6" s="35">
        <f t="shared" si="11"/>
        <v>88.21</v>
      </c>
      <c r="DG6" s="35">
        <f t="shared" si="11"/>
        <v>92.98</v>
      </c>
      <c r="DH6" s="34" t="str">
        <f>IF(DH7="","",IF(DH7="-","【-】","【"&amp;SUBSTITUTE(TEXT(DH7,"#,##0.00"),"-","△")&amp;"】"))</f>
        <v>【92.79】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0.06</v>
      </c>
      <c r="EL6" s="35">
        <f t="shared" si="14"/>
        <v>0.08</v>
      </c>
      <c r="EM6" s="35">
        <f t="shared" si="14"/>
        <v>0.12</v>
      </c>
      <c r="EN6" s="35">
        <f t="shared" si="14"/>
        <v>0.05</v>
      </c>
      <c r="EO6" s="34" t="str">
        <f>IF(EO7="","",IF(EO7="-","【-】","【"&amp;SUBSTITUTE(TEXT(EO7,"#,##0.00"),"-","△")&amp;"】"))</f>
        <v>【0.06】</v>
      </c>
    </row>
    <row r="7" spans="1:145" s="36" customFormat="1" x14ac:dyDescent="0.15">
      <c r="A7" s="28"/>
      <c r="B7" s="37">
        <v>2018</v>
      </c>
      <c r="C7" s="37">
        <v>330001</v>
      </c>
      <c r="D7" s="37">
        <v>47</v>
      </c>
      <c r="E7" s="37">
        <v>17</v>
      </c>
      <c r="F7" s="37">
        <v>3</v>
      </c>
      <c r="G7" s="37">
        <v>0</v>
      </c>
      <c r="H7" s="37" t="s">
        <v>99</v>
      </c>
      <c r="I7" s="37" t="s">
        <v>100</v>
      </c>
      <c r="J7" s="37" t="s">
        <v>101</v>
      </c>
      <c r="K7" s="37" t="s">
        <v>102</v>
      </c>
      <c r="L7" s="37" t="s">
        <v>103</v>
      </c>
      <c r="M7" s="37" t="s">
        <v>104</v>
      </c>
      <c r="N7" s="38" t="s">
        <v>105</v>
      </c>
      <c r="O7" s="38" t="s">
        <v>106</v>
      </c>
      <c r="P7" s="38">
        <v>42.3</v>
      </c>
      <c r="Q7" s="38">
        <v>100</v>
      </c>
      <c r="R7" s="38">
        <v>0</v>
      </c>
      <c r="S7" s="38">
        <v>1911722</v>
      </c>
      <c r="T7" s="38">
        <v>7114.33</v>
      </c>
      <c r="U7" s="38">
        <v>268.70999999999998</v>
      </c>
      <c r="V7" s="38">
        <v>535318</v>
      </c>
      <c r="W7" s="38">
        <v>92.63</v>
      </c>
      <c r="X7" s="38">
        <v>5779.1</v>
      </c>
      <c r="Y7" s="38">
        <v>90.14</v>
      </c>
      <c r="Z7" s="38">
        <v>89.43</v>
      </c>
      <c r="AA7" s="38">
        <v>92.75</v>
      </c>
      <c r="AB7" s="38">
        <v>85.99</v>
      </c>
      <c r="AC7" s="38">
        <v>87.7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154.69999999999999</v>
      </c>
      <c r="BG7" s="38">
        <v>140.13</v>
      </c>
      <c r="BH7" s="38">
        <v>136.03</v>
      </c>
      <c r="BI7" s="38">
        <v>136.56</v>
      </c>
      <c r="BJ7" s="38">
        <v>120.24</v>
      </c>
      <c r="BK7" s="38">
        <v>350.99</v>
      </c>
      <c r="BL7" s="38">
        <v>336.16</v>
      </c>
      <c r="BM7" s="38">
        <v>309.07</v>
      </c>
      <c r="BN7" s="38">
        <v>323.37</v>
      </c>
      <c r="BO7" s="38">
        <v>290.94</v>
      </c>
      <c r="BP7" s="38">
        <v>292.02</v>
      </c>
      <c r="BQ7" s="38">
        <v>0</v>
      </c>
      <c r="BR7" s="38">
        <v>0</v>
      </c>
      <c r="BS7" s="38">
        <v>0</v>
      </c>
      <c r="BT7" s="38">
        <v>0</v>
      </c>
      <c r="BU7" s="38">
        <v>0</v>
      </c>
      <c r="BV7" s="38">
        <v>0</v>
      </c>
      <c r="BW7" s="38">
        <v>0</v>
      </c>
      <c r="BX7" s="38">
        <v>0</v>
      </c>
      <c r="BY7" s="38">
        <v>0</v>
      </c>
      <c r="BZ7" s="38">
        <v>0</v>
      </c>
      <c r="CA7" s="38">
        <v>0</v>
      </c>
      <c r="CB7" s="38">
        <v>40.51</v>
      </c>
      <c r="CC7" s="38">
        <v>39.4</v>
      </c>
      <c r="CD7" s="38">
        <v>38.590000000000003</v>
      </c>
      <c r="CE7" s="38">
        <v>41.36</v>
      </c>
      <c r="CF7" s="38">
        <v>41.64</v>
      </c>
      <c r="CG7" s="38">
        <v>84.43</v>
      </c>
      <c r="CH7" s="38">
        <v>86.54</v>
      </c>
      <c r="CI7" s="38">
        <v>81.91</v>
      </c>
      <c r="CJ7" s="38">
        <v>74.59</v>
      </c>
      <c r="CK7" s="38">
        <v>55.61</v>
      </c>
      <c r="CL7" s="38">
        <v>56.1</v>
      </c>
      <c r="CM7" s="38">
        <v>63.07</v>
      </c>
      <c r="CN7" s="38">
        <v>64.86</v>
      </c>
      <c r="CO7" s="38">
        <v>63.96</v>
      </c>
      <c r="CP7" s="38">
        <v>64</v>
      </c>
      <c r="CQ7" s="38">
        <v>64.459999999999994</v>
      </c>
      <c r="CR7" s="38">
        <v>64.010000000000005</v>
      </c>
      <c r="CS7" s="38">
        <v>64.09</v>
      </c>
      <c r="CT7" s="38">
        <v>64.62</v>
      </c>
      <c r="CU7" s="38">
        <v>63.73</v>
      </c>
      <c r="CV7" s="38">
        <v>66.11</v>
      </c>
      <c r="CW7" s="38">
        <v>66.05</v>
      </c>
      <c r="CX7" s="38">
        <v>90.68</v>
      </c>
      <c r="CY7" s="38">
        <v>90.95</v>
      </c>
      <c r="CZ7" s="38">
        <v>91.34</v>
      </c>
      <c r="DA7" s="38">
        <v>91.85</v>
      </c>
      <c r="DB7" s="38">
        <v>92.26</v>
      </c>
      <c r="DC7" s="38">
        <v>87.99</v>
      </c>
      <c r="DD7" s="38">
        <v>88.15</v>
      </c>
      <c r="DE7" s="38">
        <v>87.82</v>
      </c>
      <c r="DF7" s="38">
        <v>88.21</v>
      </c>
      <c r="DG7" s="38">
        <v>92.98</v>
      </c>
      <c r="DH7" s="38">
        <v>92.79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0.06</v>
      </c>
      <c r="EL7" s="38">
        <v>0.08</v>
      </c>
      <c r="EM7" s="38">
        <v>0.12</v>
      </c>
      <c r="EN7" s="38">
        <v>0.05</v>
      </c>
      <c r="EO7" s="38">
        <v>0.06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白根　大介</cp:lastModifiedBy>
  <cp:lastPrinted>2020-01-20T05:30:51Z</cp:lastPrinted>
  <dcterms:created xsi:type="dcterms:W3CDTF">2019-12-05T05:08:50Z</dcterms:created>
  <dcterms:modified xsi:type="dcterms:W3CDTF">2020-01-20T05:33:16Z</dcterms:modified>
  <cp:category/>
</cp:coreProperties>
</file>