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221(企業)管理課\A　総務通年\総務2019(H31)\C（財務）予算・決算\3 決算（H30年度）\06経営比較分析表\（回答）各事業作業\01 電気事業\"/>
    </mc:Choice>
  </mc:AlternateContent>
  <workbookProtection workbookAlgorithmName="SHA-512" workbookHashValue="IDiHrcX42nXjzBeIpULWC1jTTZzgT5XxboS9j21s4KTFXA/Bq0/WbuN9C/5eRS/xexcaFpizNdgSSTeyKiTOWg==" workbookSaltValue="WzBsVmfyNg9wGCrHQ/dEO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FB18" i="5"/>
  <c r="FA18" i="5"/>
  <c r="FD18" i="5"/>
  <c r="EZ18" i="5"/>
  <c r="FC18" i="5"/>
  <c r="FC12" i="5"/>
  <c r="FB12" i="5"/>
  <c r="FA12" i="5"/>
  <c r="FD12" i="5"/>
  <c r="EZ12" i="5"/>
  <c r="GG18" i="5"/>
  <c r="GF18" i="5"/>
  <c r="GE18" i="5"/>
  <c r="GH18" i="5"/>
  <c r="GD18" i="5"/>
  <c r="GH12" i="5"/>
  <c r="GD12" i="5"/>
  <c r="GG12" i="5"/>
  <c r="GF12" i="5"/>
  <c r="GE12" i="5"/>
</calcChain>
</file>

<file path=xl/sharedStrings.xml><?xml version="1.0" encoding="utf-8"?>
<sst xmlns="http://schemas.openxmlformats.org/spreadsheetml/2006/main" count="937" uniqueCount="287">
  <si>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</si>
  <si>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</si>
  <si>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</si>
  <si>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</si>
  <si>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</si>
  <si>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</si>
  <si>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</si>
  <si>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</si>
  <si>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電気事業により生じた利益は、将来の施設更新に充てるための建設改良積立金や企業債償還のための減債積立金に積み立てることを基本としている。
減債積立金への積立て　2,100千円
建設改良積立金への積立て　16,097千円
資本金への組入　8,011千円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</si>
  <si>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</si>
  <si>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</si>
  <si>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</si>
  <si>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</si>
  <si>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</si>
  <si>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</si>
  <si>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</si>
  <si>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</si>
  <si>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</si>
  <si>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</si>
  <si>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</si>
  <si>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</si>
  <si>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</si>
  <si>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</si>
  <si>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</si>
  <si>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</si>
  <si>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</si>
  <si>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</si>
  <si>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</si>
  <si>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</si>
  <si>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</si>
  <si>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</si>
  <si>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</si>
  <si>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</si>
  <si>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</si>
  <si>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</si>
  <si>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</si>
  <si>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</si>
  <si>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</si>
  <si>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</si>
  <si>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</si>
  <si>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</si>
  <si>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</si>
  <si>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</si>
  <si>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</si>
  <si>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</si>
  <si>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</si>
  <si>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</si>
  <si>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</si>
  <si>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</si>
  <si>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</si>
  <si>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</si>
  <si>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</si>
  <si>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</si>
  <si>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</si>
  <si>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</si>
  <si>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</si>
  <si>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</si>
  <si>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</si>
  <si>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</si>
  <si>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</si>
  <si>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</si>
  <si>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</si>
  <si>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</si>
  <si>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</si>
  <si>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</si>
  <si>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</si>
  <si>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</si>
  <si>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</si>
  <si>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</si>
  <si>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</si>
  <si>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</si>
  <si>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</si>
  <si>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</si>
  <si>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</si>
  <si>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</si>
  <si>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</si>
  <si>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</si>
  <si>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</si>
  <si>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</si>
  <si>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</si>
  <si>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</si>
  <si>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</si>
  <si>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</si>
  <si>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</si>
  <si>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</si>
  <si>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</si>
  <si>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</si>
  <si>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</si>
  <si>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</si>
  <si>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</si>
  <si>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</si>
  <si>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</si>
  <si>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</si>
  <si>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</si>
  <si>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</si>
  <si>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</si>
  <si>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</si>
  <si>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</si>
  <si>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</si>
  <si>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</si>
  <si>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</si>
  <si>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</si>
  <si>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</si>
  <si>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</si>
  <si>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</si>
  <si>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</si>
  <si>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</si>
  <si>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</si>
  <si>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</si>
  <si>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</si>
  <si>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</si>
  <si>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</si>
  <si>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</si>
  <si>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</si>
  <si>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</si>
  <si>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</si>
  <si>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</si>
  <si>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400009</t>
  </si>
  <si>
    <t>46</t>
  </si>
  <si>
    <t>04</t>
  </si>
  <si>
    <t>0</t>
  </si>
  <si>
    <t>000</t>
  </si>
  <si>
    <t>福岡県</t>
  </si>
  <si>
    <t>法適用</t>
  </si>
  <si>
    <t>電気事業</t>
  </si>
  <si>
    <t>自治体職員</t>
  </si>
  <si>
    <t>-</t>
  </si>
  <si>
    <t>令和２年３月３１日　大渕発電所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</si>
  <si>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</si>
  <si>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</si>
  <si>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</si>
  <si>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</si>
  <si>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</si>
  <si>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</si>
  <si>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</si>
  <si>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</si>
  <si>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</si>
  <si>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</si>
  <si>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</si>
  <si>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</si>
  <si>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</si>
  <si>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</si>
  <si>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</si>
  <si>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</si>
  <si>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</si>
  <si>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</si>
  <si>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</si>
  <si>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</si>
  <si>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</si>
  <si>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</si>
  <si>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</si>
  <si>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</si>
  <si>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</si>
  <si>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</si>
  <si>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</si>
  <si>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</si>
  <si>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</si>
  <si>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</si>
  <si>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</si>
  <si>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</si>
  <si>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</si>
  <si>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</si>
  <si>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</si>
  <si>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</si>
  <si>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</si>
  <si>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</si>
  <si>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</si>
  <si>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</si>
  <si>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</si>
  <si>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</si>
  <si>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</si>
  <si>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</si>
  <si>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</si>
  <si>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</si>
  <si>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</si>
  <si>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</si>
  <si>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</si>
  <si>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</si>
  <si>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</si>
  <si>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</si>
  <si>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</si>
  <si>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</si>
  <si>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</si>
  <si>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</si>
  <si>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</si>
  <si>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</si>
  <si>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</si>
  <si>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</si>
  <si>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</si>
  <si>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</si>
  <si>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</si>
  <si>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</si>
  <si>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</si>
  <si>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</si>
  <si>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</si>
  <si>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</si>
  <si>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</si>
  <si>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</si>
  <si>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</si>
  <si>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</si>
  <si>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</si>
  <si>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</si>
  <si>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</si>
  <si>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</si>
  <si>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</si>
  <si>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</si>
  <si>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</si>
  <si>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</si>
  <si>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</si>
  <si>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</si>
  <si>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</si>
  <si>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</si>
  <si>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</si>
  <si>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</si>
  <si>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</si>
  <si>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</si>
  <si>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</si>
  <si>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</si>
  <si>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</si>
  <si>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</si>
  <si>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</si>
  <si>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</si>
  <si>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</si>
  <si>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</si>
  <si>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</si>
  <si>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</si>
  <si>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</si>
  <si>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</si>
  <si>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</si>
  <si>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</si>
  <si>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</si>
  <si>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</si>
  <si>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</si>
  <si>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</si>
  <si>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</si>
  <si>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</si>
  <si>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</si>
  <si>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</si>
  <si>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</si>
  <si>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</si>
  <si>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</si>
  <si>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</si>
  <si>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</si>
  <si>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</si>
  <si>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</si>
  <si>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</si>
  <si>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</si>
  <si>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</si>
  <si>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</si>
  <si>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</si>
  <si>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</si>
  <si>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</si>
  <si>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</si>
  <si>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</si>
  <si>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</si>
  <si>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</si>
  <si>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</si>
  <si>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</si>
  <si>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</si>
  <si>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</si>
  <si>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</si>
  <si>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</si>
  <si>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</si>
  <si>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</si>
  <si>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</si>
  <si>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</si>
  <si>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</si>
  <si>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</si>
  <si>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</si>
  <si>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</si>
  <si>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</si>
  <si>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</si>
  <si>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</si>
  <si>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</si>
  <si>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</si>
  <si>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</si>
  <si>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</si>
  <si>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</si>
  <si>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</si>
  <si>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</si>
  <si>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</si>
  <si>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</si>
  <si>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</si>
  <si>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</si>
  <si>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及び「営業収支比率」については、降雨量が平成３０年度は平成２９年度より少なかったため年間発電電力量が減少したものの、効率的な発電に努めることで電力収入を確保できており、経常収支比率及び営業収支比率ともに100％を上回って推移している。
・「流動比率」については、平成２９年度と比較して減少しているものの、100％を上回って推移している。
・「供給原価」は、平成３０年度は年間発電電力量の減少のため平成２９年度より上昇しているものの、安定して推移している。
・「ＥＢＩＴＤＡ（減価償却前営業利益）」も純利益を確保しており安定して推移している。</t>
    <phoneticPr fontId="5"/>
  </si>
  <si>
    <t>・「設備利用率」については、概ね安定して推移している。
・「修繕費比率」については、平成３０年度は修繕費が減額したことに伴い減少した。
・「企業債残高対料金収入比率」については、企業債償還を着実に行っているため減少している。
・「有形固定資産減価償却率」については、建設から５０年を経過しており、法定耐用年数が近づいている施設が多くある。</t>
    <phoneticPr fontId="5"/>
  </si>
  <si>
    <t>・発電施設は運転開始以来５０年以上が経過しているため、計画的に施設を更新していく。
・経営状況に関しては、収益が安定しており現状問題ないが、今後も経営が安定するよう努めることとしている。</t>
    <rPh sb="27" eb="30">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</si>
</sst>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108.2</c:v>
                </c:pt>
                <c:pt idx="1">
                  <c:v>104.7</c:v>
                </c:pt>
                <c:pt idx="2">
                  <c:v>105.5</c:v>
                </c:pt>
                <c:pt idx="3">
                  <c:v>107.9</c:v>
                </c:pt>
                <c:pt idx="4">
                  <c:v>103.9</c:v>
                </c:pt>
              </c:numCache>
            </c:numRef>
          </c:val>
          <c:extLst xmlns:c16r2="http://schemas.microsoft.com/office/drawing/2015/06/chart">
            <c:ext xmlns:c16="http://schemas.microsoft.com/office/drawing/2014/chart" uri="{C3380CC4-5D6E-409C-BE32-E72D297353CC}">
              <c16:uniqueId val="{00000000-B5FE-4A52-8177-3B8734CE682F}"/>
            </c:ext>
          </c:extLst>
        </c:ser>
        <c:dLbls>
          <c:showLegendKey val="0"/>
          <c:showVal val="0"/>
          <c:showCatName val="0"/>
          <c:showSerName val="0"/>
          <c:showPercent val="0"/>
          <c:showBubbleSize val="0"/>
        </c:dLbls>
        <c:gapWidth val="180"/>
        <c:overlap val="-90"/>
        <c:axId val="-1873800864"/>
        <c:axId val="-187380902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B5FE-4A52-8177-3B8734CE682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5FE-4A52-8177-3B8734CE682F}"/>
            </c:ext>
          </c:extLst>
        </c:ser>
        <c:dLbls>
          <c:showLegendKey val="0"/>
          <c:showVal val="0"/>
          <c:showCatName val="0"/>
          <c:showSerName val="0"/>
          <c:showPercent val="0"/>
          <c:showBubbleSize val="0"/>
        </c:dLbls>
        <c:marker val="1"/>
        <c:smooth val="0"/>
        <c:axId val="-1873800864"/>
        <c:axId val="-1873809024"/>
      </c:lineChart>
      <c:catAx>
        <c:axId val="-1873800864"/>
        <c:scaling>
          <c:orientation val="minMax"/>
        </c:scaling>
        <c:delete val="0"/>
        <c:axPos val="b"/>
        <c:numFmt formatCode="ge" sourceLinked="1"/>
        <c:majorTickMark val="none"/>
        <c:minorTickMark val="none"/>
        <c:tickLblPos val="none"/>
        <c:crossAx val="-1873809024"/>
        <c:crosses val="autoZero"/>
        <c:auto val="0"/>
        <c:lblAlgn val="ctr"/>
        <c:lblOffset val="100"/>
        <c:noMultiLvlLbl val="1"/>
      </c:catAx>
      <c:valAx>
        <c:axId val="-187380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3800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EB-42E2-955C-4CB53839413C}"/>
            </c:ext>
          </c:extLst>
        </c:ser>
        <c:dLbls>
          <c:showLegendKey val="0"/>
          <c:showVal val="0"/>
          <c:showCatName val="0"/>
          <c:showSerName val="0"/>
          <c:showPercent val="0"/>
          <c:showBubbleSize val="0"/>
        </c:dLbls>
        <c:gapWidth val="180"/>
        <c:overlap val="-90"/>
        <c:axId val="-1533807152"/>
        <c:axId val="-153381204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7CEB-42E2-955C-4CB53839413C}"/>
            </c:ext>
          </c:extLst>
        </c:ser>
        <c:dLbls>
          <c:showLegendKey val="0"/>
          <c:showVal val="0"/>
          <c:showCatName val="0"/>
          <c:showSerName val="0"/>
          <c:showPercent val="0"/>
          <c:showBubbleSize val="0"/>
        </c:dLbls>
        <c:marker val="1"/>
        <c:smooth val="0"/>
        <c:axId val="-1533807152"/>
        <c:axId val="-1533812048"/>
      </c:lineChart>
      <c:catAx>
        <c:axId val="-1533807152"/>
        <c:scaling>
          <c:orientation val="minMax"/>
        </c:scaling>
        <c:delete val="0"/>
        <c:axPos val="b"/>
        <c:numFmt formatCode="ge" sourceLinked="1"/>
        <c:majorTickMark val="none"/>
        <c:minorTickMark val="none"/>
        <c:tickLblPos val="none"/>
        <c:crossAx val="-1533812048"/>
        <c:crosses val="autoZero"/>
        <c:auto val="0"/>
        <c:lblAlgn val="ctr"/>
        <c:lblOffset val="100"/>
        <c:noMultiLvlLbl val="1"/>
      </c:catAx>
      <c:valAx>
        <c:axId val="-153381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37.6</c:v>
                </c:pt>
                <c:pt idx="1">
                  <c:v>45.4</c:v>
                </c:pt>
                <c:pt idx="2">
                  <c:v>48.8</c:v>
                </c:pt>
                <c:pt idx="3">
                  <c:v>38.299999999999997</c:v>
                </c:pt>
                <c:pt idx="4">
                  <c:v>34.6</c:v>
                </c:pt>
              </c:numCache>
            </c:numRef>
          </c:val>
          <c:extLst xmlns:c16r2="http://schemas.microsoft.com/office/drawing/2015/06/chart">
            <c:ext xmlns:c16="http://schemas.microsoft.com/office/drawing/2014/chart" uri="{C3380CC4-5D6E-409C-BE32-E72D297353CC}">
              <c16:uniqueId val="{00000000-8994-49DC-BAE6-70D6DB5BD7C5}"/>
            </c:ext>
          </c:extLst>
        </c:ser>
        <c:dLbls>
          <c:showLegendKey val="0"/>
          <c:showVal val="0"/>
          <c:showCatName val="0"/>
          <c:showSerName val="0"/>
          <c:showPercent val="0"/>
          <c:showBubbleSize val="0"/>
        </c:dLbls>
        <c:gapWidth val="180"/>
        <c:overlap val="-90"/>
        <c:axId val="-1533809328"/>
        <c:axId val="-15338109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8994-49DC-BAE6-70D6DB5BD7C5}"/>
            </c:ext>
          </c:extLst>
        </c:ser>
        <c:dLbls>
          <c:showLegendKey val="0"/>
          <c:showVal val="0"/>
          <c:showCatName val="0"/>
          <c:showSerName val="0"/>
          <c:showPercent val="0"/>
          <c:showBubbleSize val="0"/>
        </c:dLbls>
        <c:marker val="1"/>
        <c:smooth val="0"/>
        <c:axId val="-1533809328"/>
        <c:axId val="-1533810960"/>
      </c:lineChart>
      <c:catAx>
        <c:axId val="-1533809328"/>
        <c:scaling>
          <c:orientation val="minMax"/>
        </c:scaling>
        <c:delete val="0"/>
        <c:axPos val="b"/>
        <c:numFmt formatCode="ge" sourceLinked="1"/>
        <c:majorTickMark val="none"/>
        <c:minorTickMark val="none"/>
        <c:tickLblPos val="none"/>
        <c:crossAx val="-1533810960"/>
        <c:crosses val="autoZero"/>
        <c:auto val="0"/>
        <c:lblAlgn val="ctr"/>
        <c:lblOffset val="100"/>
        <c:noMultiLvlLbl val="1"/>
      </c:catAx>
      <c:valAx>
        <c:axId val="-153381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18.399999999999999</c:v>
                </c:pt>
                <c:pt idx="1">
                  <c:v>32.6</c:v>
                </c:pt>
                <c:pt idx="2">
                  <c:v>33.200000000000003</c:v>
                </c:pt>
                <c:pt idx="3">
                  <c:v>24.2</c:v>
                </c:pt>
                <c:pt idx="4">
                  <c:v>16.600000000000001</c:v>
                </c:pt>
              </c:numCache>
            </c:numRef>
          </c:val>
          <c:extLst xmlns:c16r2="http://schemas.microsoft.com/office/drawing/2015/06/chart">
            <c:ext xmlns:c16="http://schemas.microsoft.com/office/drawing/2014/chart" uri="{C3380CC4-5D6E-409C-BE32-E72D297353CC}">
              <c16:uniqueId val="{00000000-159E-4C42-9423-2D15758B3E56}"/>
            </c:ext>
          </c:extLst>
        </c:ser>
        <c:dLbls>
          <c:showLegendKey val="0"/>
          <c:showVal val="0"/>
          <c:showCatName val="0"/>
          <c:showSerName val="0"/>
          <c:showPercent val="0"/>
          <c:showBubbleSize val="0"/>
        </c:dLbls>
        <c:gapWidth val="180"/>
        <c:overlap val="-90"/>
        <c:axId val="-1533808240"/>
        <c:axId val="-15338060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159E-4C42-9423-2D15758B3E56}"/>
            </c:ext>
          </c:extLst>
        </c:ser>
        <c:dLbls>
          <c:showLegendKey val="0"/>
          <c:showVal val="0"/>
          <c:showCatName val="0"/>
          <c:showSerName val="0"/>
          <c:showPercent val="0"/>
          <c:showBubbleSize val="0"/>
        </c:dLbls>
        <c:marker val="1"/>
        <c:smooth val="0"/>
        <c:axId val="-1533808240"/>
        <c:axId val="-1533806064"/>
      </c:lineChart>
      <c:catAx>
        <c:axId val="-1533808240"/>
        <c:scaling>
          <c:orientation val="minMax"/>
        </c:scaling>
        <c:delete val="0"/>
        <c:axPos val="b"/>
        <c:numFmt formatCode="ge" sourceLinked="1"/>
        <c:majorTickMark val="none"/>
        <c:minorTickMark val="none"/>
        <c:tickLblPos val="none"/>
        <c:crossAx val="-1533806064"/>
        <c:crosses val="autoZero"/>
        <c:auto val="0"/>
        <c:lblAlgn val="ctr"/>
        <c:lblOffset val="100"/>
        <c:noMultiLvlLbl val="1"/>
      </c:catAx>
      <c:valAx>
        <c:axId val="-1533806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13.7</c:v>
                </c:pt>
                <c:pt idx="1">
                  <c:v>11.5</c:v>
                </c:pt>
                <c:pt idx="2">
                  <c:v>9.3000000000000007</c:v>
                </c:pt>
                <c:pt idx="3">
                  <c:v>7.7</c:v>
                </c:pt>
                <c:pt idx="4">
                  <c:v>6.1</c:v>
                </c:pt>
              </c:numCache>
            </c:numRef>
          </c:val>
          <c:extLst xmlns:c16r2="http://schemas.microsoft.com/office/drawing/2015/06/chart">
            <c:ext xmlns:c16="http://schemas.microsoft.com/office/drawing/2014/chart" uri="{C3380CC4-5D6E-409C-BE32-E72D297353CC}">
              <c16:uniqueId val="{00000000-C65C-4EEB-9DF7-A067C57CA64C}"/>
            </c:ext>
          </c:extLst>
        </c:ser>
        <c:dLbls>
          <c:showLegendKey val="0"/>
          <c:showVal val="0"/>
          <c:showCatName val="0"/>
          <c:showSerName val="0"/>
          <c:showPercent val="0"/>
          <c:showBubbleSize val="0"/>
        </c:dLbls>
        <c:gapWidth val="180"/>
        <c:overlap val="-90"/>
        <c:axId val="-1533802800"/>
        <c:axId val="-15338022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C65C-4EEB-9DF7-A067C57CA64C}"/>
            </c:ext>
          </c:extLst>
        </c:ser>
        <c:dLbls>
          <c:showLegendKey val="0"/>
          <c:showVal val="0"/>
          <c:showCatName val="0"/>
          <c:showSerName val="0"/>
          <c:showPercent val="0"/>
          <c:showBubbleSize val="0"/>
        </c:dLbls>
        <c:marker val="1"/>
        <c:smooth val="0"/>
        <c:axId val="-1533802800"/>
        <c:axId val="-1533802256"/>
      </c:lineChart>
      <c:catAx>
        <c:axId val="-1533802800"/>
        <c:scaling>
          <c:orientation val="minMax"/>
        </c:scaling>
        <c:delete val="0"/>
        <c:axPos val="b"/>
        <c:numFmt formatCode="ge" sourceLinked="1"/>
        <c:majorTickMark val="none"/>
        <c:minorTickMark val="none"/>
        <c:tickLblPos val="none"/>
        <c:crossAx val="-1533802256"/>
        <c:crosses val="autoZero"/>
        <c:auto val="0"/>
        <c:lblAlgn val="ctr"/>
        <c:lblOffset val="100"/>
        <c:noMultiLvlLbl val="1"/>
      </c:catAx>
      <c:valAx>
        <c:axId val="-153380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33802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69.900000000000006</c:v>
                </c:pt>
                <c:pt idx="1">
                  <c:v>70</c:v>
                </c:pt>
                <c:pt idx="2">
                  <c:v>70.599999999999994</c:v>
                </c:pt>
                <c:pt idx="3">
                  <c:v>70.2</c:v>
                </c:pt>
                <c:pt idx="4">
                  <c:v>69</c:v>
                </c:pt>
              </c:numCache>
            </c:numRef>
          </c:val>
          <c:extLst xmlns:c16r2="http://schemas.microsoft.com/office/drawing/2015/06/chart">
            <c:ext xmlns:c16="http://schemas.microsoft.com/office/drawing/2014/chart" uri="{C3380CC4-5D6E-409C-BE32-E72D297353CC}">
              <c16:uniqueId val="{00000000-88BF-4BCE-8369-3EE5770303C9}"/>
            </c:ext>
          </c:extLst>
        </c:ser>
        <c:dLbls>
          <c:showLegendKey val="0"/>
          <c:showVal val="0"/>
          <c:showCatName val="0"/>
          <c:showSerName val="0"/>
          <c:showPercent val="0"/>
          <c:showBubbleSize val="0"/>
        </c:dLbls>
        <c:gapWidth val="180"/>
        <c:overlap val="-90"/>
        <c:axId val="-1533800080"/>
        <c:axId val="-153379899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88BF-4BCE-8369-3EE5770303C9}"/>
            </c:ext>
          </c:extLst>
        </c:ser>
        <c:dLbls>
          <c:showLegendKey val="0"/>
          <c:showVal val="0"/>
          <c:showCatName val="0"/>
          <c:showSerName val="0"/>
          <c:showPercent val="0"/>
          <c:showBubbleSize val="0"/>
        </c:dLbls>
        <c:marker val="1"/>
        <c:smooth val="0"/>
        <c:axId val="-1533800080"/>
        <c:axId val="-1533798992"/>
      </c:lineChart>
      <c:catAx>
        <c:axId val="-1533800080"/>
        <c:scaling>
          <c:orientation val="minMax"/>
        </c:scaling>
        <c:delete val="0"/>
        <c:axPos val="b"/>
        <c:numFmt formatCode="ge" sourceLinked="1"/>
        <c:majorTickMark val="none"/>
        <c:minorTickMark val="none"/>
        <c:tickLblPos val="none"/>
        <c:crossAx val="-1533798992"/>
        <c:crosses val="autoZero"/>
        <c:auto val="0"/>
        <c:lblAlgn val="ctr"/>
        <c:lblOffset val="100"/>
        <c:noMultiLvlLbl val="1"/>
      </c:catAx>
      <c:valAx>
        <c:axId val="-153379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16-4FF1-8F7C-E4A84D82F782}"/>
            </c:ext>
          </c:extLst>
        </c:ser>
        <c:dLbls>
          <c:showLegendKey val="0"/>
          <c:showVal val="0"/>
          <c:showCatName val="0"/>
          <c:showSerName val="0"/>
          <c:showPercent val="0"/>
          <c:showBubbleSize val="0"/>
        </c:dLbls>
        <c:gapWidth val="180"/>
        <c:overlap val="-90"/>
        <c:axId val="-1533798448"/>
        <c:axId val="-15217331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1716-4FF1-8F7C-E4A84D82F782}"/>
            </c:ext>
          </c:extLst>
        </c:ser>
        <c:dLbls>
          <c:showLegendKey val="0"/>
          <c:showVal val="0"/>
          <c:showCatName val="0"/>
          <c:showSerName val="0"/>
          <c:showPercent val="0"/>
          <c:showBubbleSize val="0"/>
        </c:dLbls>
        <c:marker val="1"/>
        <c:smooth val="0"/>
        <c:axId val="-1533798448"/>
        <c:axId val="-1521733120"/>
      </c:lineChart>
      <c:catAx>
        <c:axId val="-1533798448"/>
        <c:scaling>
          <c:orientation val="minMax"/>
        </c:scaling>
        <c:delete val="0"/>
        <c:axPos val="b"/>
        <c:numFmt formatCode="ge" sourceLinked="1"/>
        <c:majorTickMark val="none"/>
        <c:minorTickMark val="none"/>
        <c:tickLblPos val="none"/>
        <c:crossAx val="-1521733120"/>
        <c:crosses val="autoZero"/>
        <c:auto val="0"/>
        <c:lblAlgn val="ctr"/>
        <c:lblOffset val="100"/>
        <c:noMultiLvlLbl val="1"/>
      </c:catAx>
      <c:valAx>
        <c:axId val="-152173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79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9D-4684-81F7-FE817F501634}"/>
            </c:ext>
          </c:extLst>
        </c:ser>
        <c:dLbls>
          <c:showLegendKey val="0"/>
          <c:showVal val="0"/>
          <c:showCatName val="0"/>
          <c:showSerName val="0"/>
          <c:showPercent val="0"/>
          <c:showBubbleSize val="0"/>
        </c:dLbls>
        <c:gapWidth val="180"/>
        <c:overlap val="-90"/>
        <c:axId val="-1521738560"/>
        <c:axId val="-15217412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9D-4684-81F7-FE817F501634}"/>
            </c:ext>
          </c:extLst>
        </c:ser>
        <c:dLbls>
          <c:showLegendKey val="0"/>
          <c:showVal val="0"/>
          <c:showCatName val="0"/>
          <c:showSerName val="0"/>
          <c:showPercent val="0"/>
          <c:showBubbleSize val="0"/>
        </c:dLbls>
        <c:marker val="1"/>
        <c:smooth val="0"/>
        <c:axId val="-1521738560"/>
        <c:axId val="-1521741280"/>
      </c:lineChart>
      <c:catAx>
        <c:axId val="-1521738560"/>
        <c:scaling>
          <c:orientation val="minMax"/>
        </c:scaling>
        <c:delete val="0"/>
        <c:axPos val="b"/>
        <c:numFmt formatCode="ge" sourceLinked="1"/>
        <c:majorTickMark val="none"/>
        <c:minorTickMark val="none"/>
        <c:tickLblPos val="none"/>
        <c:crossAx val="-1521741280"/>
        <c:crosses val="autoZero"/>
        <c:auto val="0"/>
        <c:lblAlgn val="ctr"/>
        <c:lblOffset val="100"/>
        <c:noMultiLvlLbl val="1"/>
      </c:catAx>
      <c:valAx>
        <c:axId val="-152174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3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2C-4ACC-9809-82EDF83CA5FA}"/>
            </c:ext>
          </c:extLst>
        </c:ser>
        <c:dLbls>
          <c:showLegendKey val="0"/>
          <c:showVal val="0"/>
          <c:showCatName val="0"/>
          <c:showSerName val="0"/>
          <c:showPercent val="0"/>
          <c:showBubbleSize val="0"/>
        </c:dLbls>
        <c:gapWidth val="180"/>
        <c:overlap val="-90"/>
        <c:axId val="-1521739648"/>
        <c:axId val="-15217342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2C-4ACC-9809-82EDF83CA5FA}"/>
            </c:ext>
          </c:extLst>
        </c:ser>
        <c:dLbls>
          <c:showLegendKey val="0"/>
          <c:showVal val="0"/>
          <c:showCatName val="0"/>
          <c:showSerName val="0"/>
          <c:showPercent val="0"/>
          <c:showBubbleSize val="0"/>
        </c:dLbls>
        <c:marker val="1"/>
        <c:smooth val="0"/>
        <c:axId val="-1521739648"/>
        <c:axId val="-1521734208"/>
      </c:lineChart>
      <c:catAx>
        <c:axId val="-1521739648"/>
        <c:scaling>
          <c:orientation val="minMax"/>
        </c:scaling>
        <c:delete val="0"/>
        <c:axPos val="b"/>
        <c:numFmt formatCode="ge" sourceLinked="1"/>
        <c:majorTickMark val="none"/>
        <c:minorTickMark val="none"/>
        <c:tickLblPos val="none"/>
        <c:crossAx val="-1521734208"/>
        <c:crosses val="autoZero"/>
        <c:auto val="0"/>
        <c:lblAlgn val="ctr"/>
        <c:lblOffset val="100"/>
        <c:noMultiLvlLbl val="1"/>
      </c:catAx>
      <c:valAx>
        <c:axId val="-152173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3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25-4977-9475-032DDE416A2D}"/>
            </c:ext>
          </c:extLst>
        </c:ser>
        <c:dLbls>
          <c:showLegendKey val="0"/>
          <c:showVal val="0"/>
          <c:showCatName val="0"/>
          <c:showSerName val="0"/>
          <c:showPercent val="0"/>
          <c:showBubbleSize val="0"/>
        </c:dLbls>
        <c:gapWidth val="180"/>
        <c:overlap val="-90"/>
        <c:axId val="-1521734752"/>
        <c:axId val="-15217445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25-4977-9475-032DDE416A2D}"/>
            </c:ext>
          </c:extLst>
        </c:ser>
        <c:dLbls>
          <c:showLegendKey val="0"/>
          <c:showVal val="0"/>
          <c:showCatName val="0"/>
          <c:showSerName val="0"/>
          <c:showPercent val="0"/>
          <c:showBubbleSize val="0"/>
        </c:dLbls>
        <c:marker val="1"/>
        <c:smooth val="0"/>
        <c:axId val="-1521734752"/>
        <c:axId val="-1521744544"/>
      </c:lineChart>
      <c:catAx>
        <c:axId val="-1521734752"/>
        <c:scaling>
          <c:orientation val="minMax"/>
        </c:scaling>
        <c:delete val="0"/>
        <c:axPos val="b"/>
        <c:numFmt formatCode="ge" sourceLinked="1"/>
        <c:majorTickMark val="none"/>
        <c:minorTickMark val="none"/>
        <c:tickLblPos val="none"/>
        <c:crossAx val="-1521744544"/>
        <c:crosses val="autoZero"/>
        <c:auto val="0"/>
        <c:lblAlgn val="ctr"/>
        <c:lblOffset val="100"/>
        <c:noMultiLvlLbl val="1"/>
      </c:catAx>
      <c:valAx>
        <c:axId val="-152174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40-40CD-954A-C76063CBDB47}"/>
            </c:ext>
          </c:extLst>
        </c:ser>
        <c:dLbls>
          <c:showLegendKey val="0"/>
          <c:showVal val="0"/>
          <c:showCatName val="0"/>
          <c:showSerName val="0"/>
          <c:showPercent val="0"/>
          <c:showBubbleSize val="0"/>
        </c:dLbls>
        <c:gapWidth val="180"/>
        <c:overlap val="-90"/>
        <c:axId val="-1521748352"/>
        <c:axId val="-152174182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40-40CD-954A-C76063CBDB47}"/>
            </c:ext>
          </c:extLst>
        </c:ser>
        <c:dLbls>
          <c:showLegendKey val="0"/>
          <c:showVal val="0"/>
          <c:showCatName val="0"/>
          <c:showSerName val="0"/>
          <c:showPercent val="0"/>
          <c:showBubbleSize val="0"/>
        </c:dLbls>
        <c:marker val="1"/>
        <c:smooth val="0"/>
        <c:axId val="-1521748352"/>
        <c:axId val="-1521741824"/>
      </c:lineChart>
      <c:catAx>
        <c:axId val="-1521748352"/>
        <c:scaling>
          <c:orientation val="minMax"/>
        </c:scaling>
        <c:delete val="0"/>
        <c:axPos val="b"/>
        <c:numFmt formatCode="ge" sourceLinked="1"/>
        <c:majorTickMark val="none"/>
        <c:minorTickMark val="none"/>
        <c:tickLblPos val="none"/>
        <c:crossAx val="-1521741824"/>
        <c:crosses val="autoZero"/>
        <c:auto val="0"/>
        <c:lblAlgn val="ctr"/>
        <c:lblOffset val="100"/>
        <c:noMultiLvlLbl val="1"/>
      </c:catAx>
      <c:valAx>
        <c:axId val="-152174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4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102.3</c:v>
                </c:pt>
                <c:pt idx="1">
                  <c:v>103.5</c:v>
                </c:pt>
                <c:pt idx="2">
                  <c:v>101.6</c:v>
                </c:pt>
                <c:pt idx="3">
                  <c:v>106.7</c:v>
                </c:pt>
                <c:pt idx="4">
                  <c:v>102.3</c:v>
                </c:pt>
              </c:numCache>
            </c:numRef>
          </c:val>
          <c:extLst xmlns:c16r2="http://schemas.microsoft.com/office/drawing/2015/06/chart">
            <c:ext xmlns:c16="http://schemas.microsoft.com/office/drawing/2014/chart" uri="{C3380CC4-5D6E-409C-BE32-E72D297353CC}">
              <c16:uniqueId val="{00000000-C5E6-4C31-9E73-9AE1EF72F99C}"/>
            </c:ext>
          </c:extLst>
        </c:ser>
        <c:dLbls>
          <c:showLegendKey val="0"/>
          <c:showVal val="0"/>
          <c:showCatName val="0"/>
          <c:showSerName val="0"/>
          <c:showPercent val="0"/>
          <c:showBubbleSize val="0"/>
        </c:dLbls>
        <c:gapWidth val="180"/>
        <c:overlap val="-90"/>
        <c:axId val="-1873800320"/>
        <c:axId val="-187380684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C5E6-4C31-9E73-9AE1EF72F99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5E6-4C31-9E73-9AE1EF72F99C}"/>
            </c:ext>
          </c:extLst>
        </c:ser>
        <c:dLbls>
          <c:showLegendKey val="0"/>
          <c:showVal val="0"/>
          <c:showCatName val="0"/>
          <c:showSerName val="0"/>
          <c:showPercent val="0"/>
          <c:showBubbleSize val="0"/>
        </c:dLbls>
        <c:marker val="1"/>
        <c:smooth val="0"/>
        <c:axId val="-1873800320"/>
        <c:axId val="-1873806848"/>
      </c:lineChart>
      <c:catAx>
        <c:axId val="-1873800320"/>
        <c:scaling>
          <c:orientation val="minMax"/>
        </c:scaling>
        <c:delete val="0"/>
        <c:axPos val="b"/>
        <c:numFmt formatCode="ge" sourceLinked="1"/>
        <c:majorTickMark val="none"/>
        <c:minorTickMark val="none"/>
        <c:tickLblPos val="none"/>
        <c:crossAx val="-1873806848"/>
        <c:crosses val="autoZero"/>
        <c:auto val="0"/>
        <c:lblAlgn val="ctr"/>
        <c:lblOffset val="100"/>
        <c:noMultiLvlLbl val="1"/>
      </c:catAx>
      <c:valAx>
        <c:axId val="-187380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7380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F4-4738-B3FE-1153573371D9}"/>
            </c:ext>
          </c:extLst>
        </c:ser>
        <c:dLbls>
          <c:showLegendKey val="0"/>
          <c:showVal val="0"/>
          <c:showCatName val="0"/>
          <c:showSerName val="0"/>
          <c:showPercent val="0"/>
          <c:showBubbleSize val="0"/>
        </c:dLbls>
        <c:gapWidth val="180"/>
        <c:overlap val="-90"/>
        <c:axId val="-1521747808"/>
        <c:axId val="-15217450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F4-4738-B3FE-1153573371D9}"/>
            </c:ext>
          </c:extLst>
        </c:ser>
        <c:dLbls>
          <c:showLegendKey val="0"/>
          <c:showVal val="0"/>
          <c:showCatName val="0"/>
          <c:showSerName val="0"/>
          <c:showPercent val="0"/>
          <c:showBubbleSize val="0"/>
        </c:dLbls>
        <c:marker val="1"/>
        <c:smooth val="0"/>
        <c:axId val="-1521747808"/>
        <c:axId val="-1521745088"/>
      </c:lineChart>
      <c:catAx>
        <c:axId val="-1521747808"/>
        <c:scaling>
          <c:orientation val="minMax"/>
        </c:scaling>
        <c:delete val="0"/>
        <c:axPos val="b"/>
        <c:numFmt formatCode="ge" sourceLinked="1"/>
        <c:majorTickMark val="none"/>
        <c:minorTickMark val="none"/>
        <c:tickLblPos val="none"/>
        <c:crossAx val="-1521745088"/>
        <c:crosses val="autoZero"/>
        <c:auto val="0"/>
        <c:lblAlgn val="ctr"/>
        <c:lblOffset val="100"/>
        <c:noMultiLvlLbl val="1"/>
      </c:catAx>
      <c:valAx>
        <c:axId val="-152174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47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F5-488E-BA78-36AF18223E15}"/>
            </c:ext>
          </c:extLst>
        </c:ser>
        <c:dLbls>
          <c:showLegendKey val="0"/>
          <c:showVal val="0"/>
          <c:showCatName val="0"/>
          <c:showSerName val="0"/>
          <c:showPercent val="0"/>
          <c:showBubbleSize val="0"/>
        </c:dLbls>
        <c:gapWidth val="180"/>
        <c:overlap val="-90"/>
        <c:axId val="-1521742368"/>
        <c:axId val="-15217472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F5-488E-BA78-36AF18223E15}"/>
            </c:ext>
          </c:extLst>
        </c:ser>
        <c:dLbls>
          <c:showLegendKey val="0"/>
          <c:showVal val="0"/>
          <c:showCatName val="0"/>
          <c:showSerName val="0"/>
          <c:showPercent val="0"/>
          <c:showBubbleSize val="0"/>
        </c:dLbls>
        <c:marker val="1"/>
        <c:smooth val="0"/>
        <c:axId val="-1521742368"/>
        <c:axId val="-1521747264"/>
      </c:lineChart>
      <c:catAx>
        <c:axId val="-1521742368"/>
        <c:scaling>
          <c:orientation val="minMax"/>
        </c:scaling>
        <c:delete val="0"/>
        <c:axPos val="b"/>
        <c:numFmt formatCode="ge" sourceLinked="1"/>
        <c:majorTickMark val="none"/>
        <c:minorTickMark val="none"/>
        <c:tickLblPos val="none"/>
        <c:crossAx val="-1521747264"/>
        <c:crosses val="autoZero"/>
        <c:auto val="0"/>
        <c:lblAlgn val="ctr"/>
        <c:lblOffset val="100"/>
        <c:noMultiLvlLbl val="1"/>
      </c:catAx>
      <c:valAx>
        <c:axId val="-152174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4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1D-4F1D-9107-DCD237AC27CD}"/>
            </c:ext>
          </c:extLst>
        </c:ser>
        <c:dLbls>
          <c:showLegendKey val="0"/>
          <c:showVal val="0"/>
          <c:showCatName val="0"/>
          <c:showSerName val="0"/>
          <c:showPercent val="0"/>
          <c:showBubbleSize val="0"/>
        </c:dLbls>
        <c:gapWidth val="180"/>
        <c:overlap val="-90"/>
        <c:axId val="-1521746720"/>
        <c:axId val="-15217391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1D-4F1D-9107-DCD237AC27CD}"/>
            </c:ext>
          </c:extLst>
        </c:ser>
        <c:dLbls>
          <c:showLegendKey val="0"/>
          <c:showVal val="0"/>
          <c:showCatName val="0"/>
          <c:showSerName val="0"/>
          <c:showPercent val="0"/>
          <c:showBubbleSize val="0"/>
        </c:dLbls>
        <c:marker val="1"/>
        <c:smooth val="0"/>
        <c:axId val="-1521746720"/>
        <c:axId val="-1521739104"/>
      </c:lineChart>
      <c:catAx>
        <c:axId val="-1521746720"/>
        <c:scaling>
          <c:orientation val="minMax"/>
        </c:scaling>
        <c:delete val="0"/>
        <c:axPos val="b"/>
        <c:numFmt formatCode="ge" sourceLinked="1"/>
        <c:majorTickMark val="none"/>
        <c:minorTickMark val="none"/>
        <c:tickLblPos val="none"/>
        <c:crossAx val="-1521739104"/>
        <c:crosses val="autoZero"/>
        <c:auto val="0"/>
        <c:lblAlgn val="ctr"/>
        <c:lblOffset val="100"/>
        <c:noMultiLvlLbl val="1"/>
      </c:catAx>
      <c:valAx>
        <c:axId val="-152173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4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AB-4EC6-8E18-3967F38D0673}"/>
            </c:ext>
          </c:extLst>
        </c:ser>
        <c:dLbls>
          <c:showLegendKey val="0"/>
          <c:showVal val="0"/>
          <c:showCatName val="0"/>
          <c:showSerName val="0"/>
          <c:showPercent val="0"/>
          <c:showBubbleSize val="0"/>
        </c:dLbls>
        <c:gapWidth val="180"/>
        <c:overlap val="-90"/>
        <c:axId val="-1521740192"/>
        <c:axId val="-167835744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AB-4EC6-8E18-3967F38D0673}"/>
            </c:ext>
          </c:extLst>
        </c:ser>
        <c:dLbls>
          <c:showLegendKey val="0"/>
          <c:showVal val="0"/>
          <c:showCatName val="0"/>
          <c:showSerName val="0"/>
          <c:showPercent val="0"/>
          <c:showBubbleSize val="0"/>
        </c:dLbls>
        <c:marker val="1"/>
        <c:smooth val="0"/>
        <c:axId val="-1521740192"/>
        <c:axId val="-1678357440"/>
      </c:lineChart>
      <c:catAx>
        <c:axId val="-1521740192"/>
        <c:scaling>
          <c:orientation val="minMax"/>
        </c:scaling>
        <c:delete val="0"/>
        <c:axPos val="b"/>
        <c:numFmt formatCode="ge" sourceLinked="1"/>
        <c:majorTickMark val="none"/>
        <c:minorTickMark val="none"/>
        <c:tickLblPos val="none"/>
        <c:crossAx val="-1678357440"/>
        <c:crosses val="autoZero"/>
        <c:auto val="0"/>
        <c:lblAlgn val="ctr"/>
        <c:lblOffset val="100"/>
        <c:noMultiLvlLbl val="1"/>
      </c:catAx>
      <c:valAx>
        <c:axId val="-167835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174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0E-4B85-9FC6-E6D738637458}"/>
            </c:ext>
          </c:extLst>
        </c:ser>
        <c:dLbls>
          <c:showLegendKey val="0"/>
          <c:showVal val="0"/>
          <c:showCatName val="0"/>
          <c:showSerName val="0"/>
          <c:showPercent val="0"/>
          <c:showBubbleSize val="0"/>
        </c:dLbls>
        <c:gapWidth val="180"/>
        <c:overlap val="-90"/>
        <c:axId val="-1678355264"/>
        <c:axId val="-167834819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0E-4B85-9FC6-E6D738637458}"/>
            </c:ext>
          </c:extLst>
        </c:ser>
        <c:dLbls>
          <c:showLegendKey val="0"/>
          <c:showVal val="0"/>
          <c:showCatName val="0"/>
          <c:showSerName val="0"/>
          <c:showPercent val="0"/>
          <c:showBubbleSize val="0"/>
        </c:dLbls>
        <c:marker val="1"/>
        <c:smooth val="0"/>
        <c:axId val="-1678355264"/>
        <c:axId val="-1678348192"/>
      </c:lineChart>
      <c:catAx>
        <c:axId val="-1678355264"/>
        <c:scaling>
          <c:orientation val="minMax"/>
        </c:scaling>
        <c:delete val="0"/>
        <c:axPos val="b"/>
        <c:numFmt formatCode="ge" sourceLinked="1"/>
        <c:majorTickMark val="none"/>
        <c:minorTickMark val="none"/>
        <c:tickLblPos val="none"/>
        <c:crossAx val="-1678348192"/>
        <c:crosses val="autoZero"/>
        <c:auto val="0"/>
        <c:lblAlgn val="ctr"/>
        <c:lblOffset val="100"/>
        <c:noMultiLvlLbl val="1"/>
      </c:catAx>
      <c:valAx>
        <c:axId val="-167834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3552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65-4E3D-99CB-112431B56293}"/>
            </c:ext>
          </c:extLst>
        </c:ser>
        <c:dLbls>
          <c:showLegendKey val="0"/>
          <c:showVal val="0"/>
          <c:showCatName val="0"/>
          <c:showSerName val="0"/>
          <c:showPercent val="0"/>
          <c:showBubbleSize val="0"/>
        </c:dLbls>
        <c:gapWidth val="180"/>
        <c:overlap val="-90"/>
        <c:axId val="-1678346560"/>
        <c:axId val="-16783547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65-4E3D-99CB-112431B56293}"/>
            </c:ext>
          </c:extLst>
        </c:ser>
        <c:dLbls>
          <c:showLegendKey val="0"/>
          <c:showVal val="0"/>
          <c:showCatName val="0"/>
          <c:showSerName val="0"/>
          <c:showPercent val="0"/>
          <c:showBubbleSize val="0"/>
        </c:dLbls>
        <c:marker val="1"/>
        <c:smooth val="0"/>
        <c:axId val="-1678346560"/>
        <c:axId val="-1678354720"/>
      </c:lineChart>
      <c:catAx>
        <c:axId val="-1678346560"/>
        <c:scaling>
          <c:orientation val="minMax"/>
        </c:scaling>
        <c:delete val="0"/>
        <c:axPos val="b"/>
        <c:numFmt formatCode="ge" sourceLinked="1"/>
        <c:majorTickMark val="none"/>
        <c:minorTickMark val="none"/>
        <c:tickLblPos val="none"/>
        <c:crossAx val="-1678354720"/>
        <c:crosses val="autoZero"/>
        <c:auto val="0"/>
        <c:lblAlgn val="ctr"/>
        <c:lblOffset val="100"/>
        <c:noMultiLvlLbl val="1"/>
      </c:catAx>
      <c:valAx>
        <c:axId val="-167835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34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F2-4E83-8199-91F88BF00A60}"/>
            </c:ext>
          </c:extLst>
        </c:ser>
        <c:dLbls>
          <c:showLegendKey val="0"/>
          <c:showVal val="0"/>
          <c:showCatName val="0"/>
          <c:showSerName val="0"/>
          <c:showPercent val="0"/>
          <c:showBubbleSize val="0"/>
        </c:dLbls>
        <c:gapWidth val="180"/>
        <c:overlap val="-90"/>
        <c:axId val="-1678354176"/>
        <c:axId val="-16783536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F2-4E83-8199-91F88BF00A60}"/>
            </c:ext>
          </c:extLst>
        </c:ser>
        <c:dLbls>
          <c:showLegendKey val="0"/>
          <c:showVal val="0"/>
          <c:showCatName val="0"/>
          <c:showSerName val="0"/>
          <c:showPercent val="0"/>
          <c:showBubbleSize val="0"/>
        </c:dLbls>
        <c:marker val="1"/>
        <c:smooth val="0"/>
        <c:axId val="-1678354176"/>
        <c:axId val="-1678353632"/>
      </c:lineChart>
      <c:catAx>
        <c:axId val="-1678354176"/>
        <c:scaling>
          <c:orientation val="minMax"/>
        </c:scaling>
        <c:delete val="0"/>
        <c:axPos val="b"/>
        <c:numFmt formatCode="ge" sourceLinked="1"/>
        <c:majorTickMark val="none"/>
        <c:minorTickMark val="none"/>
        <c:tickLblPos val="none"/>
        <c:crossAx val="-1678353632"/>
        <c:crosses val="autoZero"/>
        <c:auto val="0"/>
        <c:lblAlgn val="ctr"/>
        <c:lblOffset val="100"/>
        <c:noMultiLvlLbl val="1"/>
      </c:catAx>
      <c:valAx>
        <c:axId val="-167835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354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FF-4E04-8C6F-874F1F17FBFE}"/>
            </c:ext>
          </c:extLst>
        </c:ser>
        <c:dLbls>
          <c:showLegendKey val="0"/>
          <c:showVal val="0"/>
          <c:showCatName val="0"/>
          <c:showSerName val="0"/>
          <c:showPercent val="0"/>
          <c:showBubbleSize val="0"/>
        </c:dLbls>
        <c:gapWidth val="180"/>
        <c:overlap val="-90"/>
        <c:axId val="-1678352544"/>
        <c:axId val="-167835200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FF-4E04-8C6F-874F1F17FBFE}"/>
            </c:ext>
          </c:extLst>
        </c:ser>
        <c:dLbls>
          <c:showLegendKey val="0"/>
          <c:showVal val="0"/>
          <c:showCatName val="0"/>
          <c:showSerName val="0"/>
          <c:showPercent val="0"/>
          <c:showBubbleSize val="0"/>
        </c:dLbls>
        <c:marker val="1"/>
        <c:smooth val="0"/>
        <c:axId val="-1678352544"/>
        <c:axId val="-1678352000"/>
      </c:lineChart>
      <c:catAx>
        <c:axId val="-1678352544"/>
        <c:scaling>
          <c:orientation val="minMax"/>
        </c:scaling>
        <c:delete val="0"/>
        <c:axPos val="b"/>
        <c:numFmt formatCode="ge" sourceLinked="1"/>
        <c:majorTickMark val="none"/>
        <c:minorTickMark val="none"/>
        <c:tickLblPos val="none"/>
        <c:crossAx val="-1678352000"/>
        <c:crosses val="autoZero"/>
        <c:auto val="0"/>
        <c:lblAlgn val="ctr"/>
        <c:lblOffset val="100"/>
        <c:noMultiLvlLbl val="1"/>
      </c:catAx>
      <c:valAx>
        <c:axId val="-167835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35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C7-4A86-ADCB-B0DDFD9B0782}"/>
            </c:ext>
          </c:extLst>
        </c:ser>
        <c:dLbls>
          <c:showLegendKey val="0"/>
          <c:showVal val="0"/>
          <c:showCatName val="0"/>
          <c:showSerName val="0"/>
          <c:showPercent val="0"/>
          <c:showBubbleSize val="0"/>
        </c:dLbls>
        <c:gapWidth val="180"/>
        <c:overlap val="-90"/>
        <c:axId val="-1678349280"/>
        <c:axId val="-16783509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C7-4A86-ADCB-B0DDFD9B0782}"/>
            </c:ext>
          </c:extLst>
        </c:ser>
        <c:dLbls>
          <c:showLegendKey val="0"/>
          <c:showVal val="0"/>
          <c:showCatName val="0"/>
          <c:showSerName val="0"/>
          <c:showPercent val="0"/>
          <c:showBubbleSize val="0"/>
        </c:dLbls>
        <c:marker val="1"/>
        <c:smooth val="0"/>
        <c:axId val="-1678349280"/>
        <c:axId val="-1678350912"/>
      </c:lineChart>
      <c:catAx>
        <c:axId val="-1678349280"/>
        <c:scaling>
          <c:orientation val="minMax"/>
        </c:scaling>
        <c:delete val="0"/>
        <c:axPos val="b"/>
        <c:numFmt formatCode="ge" sourceLinked="1"/>
        <c:majorTickMark val="none"/>
        <c:minorTickMark val="none"/>
        <c:tickLblPos val="none"/>
        <c:crossAx val="-1678350912"/>
        <c:crosses val="autoZero"/>
        <c:auto val="0"/>
        <c:lblAlgn val="ctr"/>
        <c:lblOffset val="100"/>
        <c:noMultiLvlLbl val="1"/>
      </c:catAx>
      <c:valAx>
        <c:axId val="-167835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349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58-4C7F-8902-81A0026C0C44}"/>
            </c:ext>
          </c:extLst>
        </c:ser>
        <c:dLbls>
          <c:showLegendKey val="0"/>
          <c:showVal val="0"/>
          <c:showCatName val="0"/>
          <c:showSerName val="0"/>
          <c:showPercent val="0"/>
          <c:showBubbleSize val="0"/>
        </c:dLbls>
        <c:gapWidth val="180"/>
        <c:overlap val="-90"/>
        <c:axId val="-1678348736"/>
        <c:axId val="-167961923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58-4C7F-8902-81A0026C0C44}"/>
            </c:ext>
          </c:extLst>
        </c:ser>
        <c:dLbls>
          <c:showLegendKey val="0"/>
          <c:showVal val="0"/>
          <c:showCatName val="0"/>
          <c:showSerName val="0"/>
          <c:showPercent val="0"/>
          <c:showBubbleSize val="0"/>
        </c:dLbls>
        <c:marker val="1"/>
        <c:smooth val="0"/>
        <c:axId val="-1678348736"/>
        <c:axId val="-1679619232"/>
      </c:lineChart>
      <c:catAx>
        <c:axId val="-1678348736"/>
        <c:scaling>
          <c:orientation val="minMax"/>
        </c:scaling>
        <c:delete val="0"/>
        <c:axPos val="b"/>
        <c:numFmt formatCode="ge" sourceLinked="1"/>
        <c:majorTickMark val="none"/>
        <c:minorTickMark val="none"/>
        <c:tickLblPos val="none"/>
        <c:crossAx val="-1679619232"/>
        <c:crosses val="autoZero"/>
        <c:auto val="0"/>
        <c:lblAlgn val="ctr"/>
        <c:lblOffset val="100"/>
        <c:noMultiLvlLbl val="1"/>
      </c:catAx>
      <c:valAx>
        <c:axId val="-167961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834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811.2</c:v>
                </c:pt>
                <c:pt idx="1">
                  <c:v>1293.5999999999999</c:v>
                </c:pt>
                <c:pt idx="2">
                  <c:v>2012.9</c:v>
                </c:pt>
                <c:pt idx="3">
                  <c:v>811.4</c:v>
                </c:pt>
                <c:pt idx="4">
                  <c:v>653.9</c:v>
                </c:pt>
              </c:numCache>
            </c:numRef>
          </c:val>
          <c:extLst xmlns:c16r2="http://schemas.microsoft.com/office/drawing/2015/06/chart">
            <c:ext xmlns:c16="http://schemas.microsoft.com/office/drawing/2014/chart" uri="{C3380CC4-5D6E-409C-BE32-E72D297353CC}">
              <c16:uniqueId val="{00000000-F4C5-47B1-A2B5-40EAE7D0D195}"/>
            </c:ext>
          </c:extLst>
        </c:ser>
        <c:dLbls>
          <c:showLegendKey val="0"/>
          <c:showVal val="0"/>
          <c:showCatName val="0"/>
          <c:showSerName val="0"/>
          <c:showPercent val="0"/>
          <c:showBubbleSize val="0"/>
        </c:dLbls>
        <c:gapWidth val="180"/>
        <c:overlap val="-90"/>
        <c:axId val="-1533808784"/>
        <c:axId val="-153380388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F4C5-47B1-A2B5-40EAE7D0D19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4C5-47B1-A2B5-40EAE7D0D195}"/>
            </c:ext>
          </c:extLst>
        </c:ser>
        <c:dLbls>
          <c:showLegendKey val="0"/>
          <c:showVal val="0"/>
          <c:showCatName val="0"/>
          <c:showSerName val="0"/>
          <c:showPercent val="0"/>
          <c:showBubbleSize val="0"/>
        </c:dLbls>
        <c:marker val="1"/>
        <c:smooth val="0"/>
        <c:axId val="-1533808784"/>
        <c:axId val="-1533803888"/>
      </c:lineChart>
      <c:catAx>
        <c:axId val="-1533808784"/>
        <c:scaling>
          <c:orientation val="minMax"/>
        </c:scaling>
        <c:delete val="0"/>
        <c:axPos val="b"/>
        <c:numFmt formatCode="ge" sourceLinked="1"/>
        <c:majorTickMark val="none"/>
        <c:minorTickMark val="none"/>
        <c:tickLblPos val="none"/>
        <c:crossAx val="-1533803888"/>
        <c:crosses val="autoZero"/>
        <c:auto val="0"/>
        <c:lblAlgn val="ctr"/>
        <c:lblOffset val="100"/>
        <c:noMultiLvlLbl val="1"/>
      </c:catAx>
      <c:valAx>
        <c:axId val="-153380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9C-44C4-B5B1-088AF62DF9BC}"/>
            </c:ext>
          </c:extLst>
        </c:ser>
        <c:dLbls>
          <c:showLegendKey val="0"/>
          <c:showVal val="0"/>
          <c:showCatName val="0"/>
          <c:showSerName val="0"/>
          <c:showPercent val="0"/>
          <c:showBubbleSize val="0"/>
        </c:dLbls>
        <c:gapWidth val="180"/>
        <c:overlap val="-90"/>
        <c:axId val="-1679618144"/>
        <c:axId val="-167961705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9C-44C4-B5B1-088AF62DF9BC}"/>
            </c:ext>
          </c:extLst>
        </c:ser>
        <c:dLbls>
          <c:showLegendKey val="0"/>
          <c:showVal val="0"/>
          <c:showCatName val="0"/>
          <c:showSerName val="0"/>
          <c:showPercent val="0"/>
          <c:showBubbleSize val="0"/>
        </c:dLbls>
        <c:marker val="1"/>
        <c:smooth val="0"/>
        <c:axId val="-1679618144"/>
        <c:axId val="-1679617056"/>
      </c:lineChart>
      <c:catAx>
        <c:axId val="-1679618144"/>
        <c:scaling>
          <c:orientation val="minMax"/>
        </c:scaling>
        <c:delete val="0"/>
        <c:axPos val="b"/>
        <c:numFmt formatCode="ge" sourceLinked="1"/>
        <c:majorTickMark val="none"/>
        <c:minorTickMark val="none"/>
        <c:tickLblPos val="none"/>
        <c:crossAx val="-1679617056"/>
        <c:crosses val="autoZero"/>
        <c:auto val="0"/>
        <c:lblAlgn val="ctr"/>
        <c:lblOffset val="100"/>
        <c:noMultiLvlLbl val="1"/>
      </c:catAx>
      <c:valAx>
        <c:axId val="-16796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9618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9987.1</c:v>
                </c:pt>
                <c:pt idx="1">
                  <c:v>8395.7999999999993</c:v>
                </c:pt>
                <c:pt idx="2">
                  <c:v>8200.5</c:v>
                </c:pt>
                <c:pt idx="3">
                  <c:v>9721.2000000000007</c:v>
                </c:pt>
                <c:pt idx="4">
                  <c:v>11076</c:v>
                </c:pt>
              </c:numCache>
            </c:numRef>
          </c:val>
          <c:extLst xmlns:c16r2="http://schemas.microsoft.com/office/drawing/2015/06/chart">
            <c:ext xmlns:c16="http://schemas.microsoft.com/office/drawing/2014/chart" uri="{C3380CC4-5D6E-409C-BE32-E72D297353CC}">
              <c16:uniqueId val="{00000000-05A1-4514-9116-955482A0525C}"/>
            </c:ext>
          </c:extLst>
        </c:ser>
        <c:dLbls>
          <c:showLegendKey val="0"/>
          <c:showVal val="0"/>
          <c:showCatName val="0"/>
          <c:showSerName val="0"/>
          <c:showPercent val="0"/>
          <c:showBubbleSize val="0"/>
        </c:dLbls>
        <c:gapWidth val="180"/>
        <c:overlap val="-90"/>
        <c:axId val="-1533804432"/>
        <c:axId val="-153380334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05A1-4514-9116-955482A0525C}"/>
            </c:ext>
          </c:extLst>
        </c:ser>
        <c:dLbls>
          <c:showLegendKey val="0"/>
          <c:showVal val="0"/>
          <c:showCatName val="0"/>
          <c:showSerName val="0"/>
          <c:showPercent val="0"/>
          <c:showBubbleSize val="0"/>
        </c:dLbls>
        <c:marker val="1"/>
        <c:smooth val="0"/>
        <c:axId val="-1533804432"/>
        <c:axId val="-1533803344"/>
      </c:lineChart>
      <c:catAx>
        <c:axId val="-1533804432"/>
        <c:scaling>
          <c:orientation val="minMax"/>
        </c:scaling>
        <c:delete val="0"/>
        <c:axPos val="b"/>
        <c:numFmt formatCode="ge" sourceLinked="1"/>
        <c:majorTickMark val="none"/>
        <c:minorTickMark val="none"/>
        <c:tickLblPos val="none"/>
        <c:crossAx val="-1533803344"/>
        <c:crosses val="autoZero"/>
        <c:auto val="0"/>
        <c:lblAlgn val="ctr"/>
        <c:lblOffset val="100"/>
        <c:noMultiLvlLbl val="1"/>
      </c:catAx>
      <c:valAx>
        <c:axId val="-153380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126923</c:v>
                </c:pt>
                <c:pt idx="1">
                  <c:v>118073</c:v>
                </c:pt>
                <c:pt idx="2">
                  <c:v>122592</c:v>
                </c:pt>
                <c:pt idx="3">
                  <c:v>131864</c:v>
                </c:pt>
                <c:pt idx="4">
                  <c:v>111681</c:v>
                </c:pt>
              </c:numCache>
            </c:numRef>
          </c:val>
          <c:extLst xmlns:c16r2="http://schemas.microsoft.com/office/drawing/2015/06/chart">
            <c:ext xmlns:c16="http://schemas.microsoft.com/office/drawing/2014/chart" uri="{C3380CC4-5D6E-409C-BE32-E72D297353CC}">
              <c16:uniqueId val="{00000000-52E1-42F9-B8DE-6534018B32B3}"/>
            </c:ext>
          </c:extLst>
        </c:ser>
        <c:dLbls>
          <c:showLegendKey val="0"/>
          <c:showVal val="0"/>
          <c:showCatName val="0"/>
          <c:showSerName val="0"/>
          <c:showPercent val="0"/>
          <c:showBubbleSize val="0"/>
        </c:dLbls>
        <c:gapWidth val="180"/>
        <c:overlap val="-90"/>
        <c:axId val="-1533797904"/>
        <c:axId val="-15337995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52E1-42F9-B8DE-6534018B32B3}"/>
            </c:ext>
          </c:extLst>
        </c:ser>
        <c:dLbls>
          <c:showLegendKey val="0"/>
          <c:showVal val="0"/>
          <c:showCatName val="0"/>
          <c:showSerName val="0"/>
          <c:showPercent val="0"/>
          <c:showBubbleSize val="0"/>
        </c:dLbls>
        <c:marker val="1"/>
        <c:smooth val="0"/>
        <c:axId val="-1533797904"/>
        <c:axId val="-1533799536"/>
      </c:lineChart>
      <c:catAx>
        <c:axId val="-1533797904"/>
        <c:scaling>
          <c:orientation val="minMax"/>
        </c:scaling>
        <c:delete val="0"/>
        <c:axPos val="b"/>
        <c:numFmt formatCode="ge" sourceLinked="1"/>
        <c:majorTickMark val="none"/>
        <c:minorTickMark val="none"/>
        <c:tickLblPos val="none"/>
        <c:crossAx val="-1533799536"/>
        <c:crosses val="autoZero"/>
        <c:auto val="0"/>
        <c:lblAlgn val="ctr"/>
        <c:lblOffset val="100"/>
        <c:noMultiLvlLbl val="1"/>
      </c:catAx>
      <c:valAx>
        <c:axId val="-15337995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79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37.6</c:v>
                </c:pt>
                <c:pt idx="1">
                  <c:v>45.4</c:v>
                </c:pt>
                <c:pt idx="2">
                  <c:v>48.8</c:v>
                </c:pt>
                <c:pt idx="3">
                  <c:v>38.299999999999997</c:v>
                </c:pt>
                <c:pt idx="4">
                  <c:v>34.6</c:v>
                </c:pt>
              </c:numCache>
            </c:numRef>
          </c:val>
          <c:extLst xmlns:c16r2="http://schemas.microsoft.com/office/drawing/2015/06/chart">
            <c:ext xmlns:c16="http://schemas.microsoft.com/office/drawing/2014/chart" uri="{C3380CC4-5D6E-409C-BE32-E72D297353CC}">
              <c16:uniqueId val="{00000000-2C18-47DA-B1C6-39405CF2C860}"/>
            </c:ext>
          </c:extLst>
        </c:ser>
        <c:dLbls>
          <c:showLegendKey val="0"/>
          <c:showVal val="0"/>
          <c:showCatName val="0"/>
          <c:showSerName val="0"/>
          <c:showPercent val="0"/>
          <c:showBubbleSize val="0"/>
        </c:dLbls>
        <c:gapWidth val="180"/>
        <c:overlap val="-90"/>
        <c:axId val="-1533801712"/>
        <c:axId val="-153379736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2C18-47DA-B1C6-39405CF2C860}"/>
            </c:ext>
          </c:extLst>
        </c:ser>
        <c:dLbls>
          <c:showLegendKey val="0"/>
          <c:showVal val="0"/>
          <c:showCatName val="0"/>
          <c:showSerName val="0"/>
          <c:showPercent val="0"/>
          <c:showBubbleSize val="0"/>
        </c:dLbls>
        <c:marker val="1"/>
        <c:smooth val="0"/>
        <c:axId val="-1533801712"/>
        <c:axId val="-1533797360"/>
      </c:lineChart>
      <c:catAx>
        <c:axId val="-1533801712"/>
        <c:scaling>
          <c:orientation val="minMax"/>
        </c:scaling>
        <c:delete val="0"/>
        <c:axPos val="b"/>
        <c:numFmt formatCode="ge" sourceLinked="1"/>
        <c:majorTickMark val="none"/>
        <c:minorTickMark val="none"/>
        <c:tickLblPos val="none"/>
        <c:crossAx val="-1533797360"/>
        <c:crosses val="autoZero"/>
        <c:auto val="0"/>
        <c:lblAlgn val="ctr"/>
        <c:lblOffset val="100"/>
        <c:noMultiLvlLbl val="1"/>
      </c:catAx>
      <c:valAx>
        <c:axId val="-153379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0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18.399999999999999</c:v>
                </c:pt>
                <c:pt idx="1">
                  <c:v>32.6</c:v>
                </c:pt>
                <c:pt idx="2">
                  <c:v>33.200000000000003</c:v>
                </c:pt>
                <c:pt idx="3">
                  <c:v>24.2</c:v>
                </c:pt>
                <c:pt idx="4">
                  <c:v>16.600000000000001</c:v>
                </c:pt>
              </c:numCache>
            </c:numRef>
          </c:val>
          <c:extLst xmlns:c16r2="http://schemas.microsoft.com/office/drawing/2015/06/chart">
            <c:ext xmlns:c16="http://schemas.microsoft.com/office/drawing/2014/chart" uri="{C3380CC4-5D6E-409C-BE32-E72D297353CC}">
              <c16:uniqueId val="{00000000-8BAF-4D6D-8CF2-D484C8F05FC5}"/>
            </c:ext>
          </c:extLst>
        </c:ser>
        <c:dLbls>
          <c:showLegendKey val="0"/>
          <c:showVal val="0"/>
          <c:showCatName val="0"/>
          <c:showSerName val="0"/>
          <c:showPercent val="0"/>
          <c:showBubbleSize val="0"/>
        </c:dLbls>
        <c:gapWidth val="180"/>
        <c:overlap val="-90"/>
        <c:axId val="-1533812592"/>
        <c:axId val="-15338098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8BAF-4D6D-8CF2-D484C8F05FC5}"/>
            </c:ext>
          </c:extLst>
        </c:ser>
        <c:dLbls>
          <c:showLegendKey val="0"/>
          <c:showVal val="0"/>
          <c:showCatName val="0"/>
          <c:showSerName val="0"/>
          <c:showPercent val="0"/>
          <c:showBubbleSize val="0"/>
        </c:dLbls>
        <c:marker val="1"/>
        <c:smooth val="0"/>
        <c:axId val="-1533812592"/>
        <c:axId val="-1533809872"/>
      </c:lineChart>
      <c:catAx>
        <c:axId val="-1533812592"/>
        <c:scaling>
          <c:orientation val="minMax"/>
        </c:scaling>
        <c:delete val="0"/>
        <c:axPos val="b"/>
        <c:numFmt formatCode="ge" sourceLinked="1"/>
        <c:majorTickMark val="none"/>
        <c:minorTickMark val="none"/>
        <c:tickLblPos val="none"/>
        <c:crossAx val="-1533809872"/>
        <c:crosses val="autoZero"/>
        <c:auto val="0"/>
        <c:lblAlgn val="ctr"/>
        <c:lblOffset val="100"/>
        <c:noMultiLvlLbl val="1"/>
      </c:catAx>
      <c:valAx>
        <c:axId val="-153380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1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13.7</c:v>
                </c:pt>
                <c:pt idx="1">
                  <c:v>11.5</c:v>
                </c:pt>
                <c:pt idx="2">
                  <c:v>9.3000000000000007</c:v>
                </c:pt>
                <c:pt idx="3">
                  <c:v>7.7</c:v>
                </c:pt>
                <c:pt idx="4">
                  <c:v>6.1</c:v>
                </c:pt>
              </c:numCache>
            </c:numRef>
          </c:val>
          <c:extLst xmlns:c16r2="http://schemas.microsoft.com/office/drawing/2015/06/chart">
            <c:ext xmlns:c16="http://schemas.microsoft.com/office/drawing/2014/chart" uri="{C3380CC4-5D6E-409C-BE32-E72D297353CC}">
              <c16:uniqueId val="{00000000-0E7A-46AA-A208-713932B75BB8}"/>
            </c:ext>
          </c:extLst>
        </c:ser>
        <c:dLbls>
          <c:showLegendKey val="0"/>
          <c:showVal val="0"/>
          <c:showCatName val="0"/>
          <c:showSerName val="0"/>
          <c:showPercent val="0"/>
          <c:showBubbleSize val="0"/>
        </c:dLbls>
        <c:gapWidth val="180"/>
        <c:overlap val="-90"/>
        <c:axId val="-1533811504"/>
        <c:axId val="-15338076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0E7A-46AA-A208-713932B75BB8}"/>
            </c:ext>
          </c:extLst>
        </c:ser>
        <c:dLbls>
          <c:showLegendKey val="0"/>
          <c:showVal val="0"/>
          <c:showCatName val="0"/>
          <c:showSerName val="0"/>
          <c:showPercent val="0"/>
          <c:showBubbleSize val="0"/>
        </c:dLbls>
        <c:marker val="1"/>
        <c:smooth val="0"/>
        <c:axId val="-1533811504"/>
        <c:axId val="-1533807696"/>
      </c:lineChart>
      <c:catAx>
        <c:axId val="-1533811504"/>
        <c:scaling>
          <c:orientation val="minMax"/>
        </c:scaling>
        <c:delete val="0"/>
        <c:axPos val="b"/>
        <c:numFmt formatCode="ge" sourceLinked="1"/>
        <c:majorTickMark val="none"/>
        <c:minorTickMark val="none"/>
        <c:tickLblPos val="none"/>
        <c:crossAx val="-1533807696"/>
        <c:crosses val="autoZero"/>
        <c:auto val="0"/>
        <c:lblAlgn val="ctr"/>
        <c:lblOffset val="100"/>
        <c:noMultiLvlLbl val="1"/>
      </c:catAx>
      <c:valAx>
        <c:axId val="-1533807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3381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69.900000000000006</c:v>
                </c:pt>
                <c:pt idx="1">
                  <c:v>70</c:v>
                </c:pt>
                <c:pt idx="2">
                  <c:v>70.599999999999994</c:v>
                </c:pt>
                <c:pt idx="3">
                  <c:v>70.2</c:v>
                </c:pt>
                <c:pt idx="4">
                  <c:v>69</c:v>
                </c:pt>
              </c:numCache>
            </c:numRef>
          </c:val>
          <c:extLst xmlns:c16r2="http://schemas.microsoft.com/office/drawing/2015/06/chart">
            <c:ext xmlns:c16="http://schemas.microsoft.com/office/drawing/2014/chart" uri="{C3380CC4-5D6E-409C-BE32-E72D297353CC}">
              <c16:uniqueId val="{00000000-3193-4919-A8A9-EDFE0F36261B}"/>
            </c:ext>
          </c:extLst>
        </c:ser>
        <c:dLbls>
          <c:showLegendKey val="0"/>
          <c:showVal val="0"/>
          <c:showCatName val="0"/>
          <c:showSerName val="0"/>
          <c:showPercent val="0"/>
          <c:showBubbleSize val="0"/>
        </c:dLbls>
        <c:gapWidth val="180"/>
        <c:overlap val="-90"/>
        <c:axId val="-1533801168"/>
        <c:axId val="-153380062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3193-4919-A8A9-EDFE0F36261B}"/>
            </c:ext>
          </c:extLst>
        </c:ser>
        <c:dLbls>
          <c:showLegendKey val="0"/>
          <c:showVal val="0"/>
          <c:showCatName val="0"/>
          <c:showSerName val="0"/>
          <c:showPercent val="0"/>
          <c:showBubbleSize val="0"/>
        </c:dLbls>
        <c:marker val="1"/>
        <c:smooth val="0"/>
        <c:axId val="-1533801168"/>
        <c:axId val="-1533800624"/>
      </c:lineChart>
      <c:catAx>
        <c:axId val="-1533801168"/>
        <c:scaling>
          <c:orientation val="minMax"/>
        </c:scaling>
        <c:delete val="0"/>
        <c:axPos val="b"/>
        <c:numFmt formatCode="ge" sourceLinked="1"/>
        <c:majorTickMark val="none"/>
        <c:minorTickMark val="none"/>
        <c:tickLblPos val="none"/>
        <c:crossAx val="-1533800624"/>
        <c:crosses val="autoZero"/>
        <c:auto val="0"/>
        <c:lblAlgn val="ctr"/>
        <c:lblOffset val="100"/>
        <c:noMultiLvlLbl val="1"/>
      </c:catAx>
      <c:valAx>
        <c:axId val="-1533800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338011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979238" y="12330545"/>
          <a:ext cx="5166000" cy="29098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979238" y="15395864"/>
          <a:ext cx="5166000" cy="2909864"/>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979238" y="18478500"/>
          <a:ext cx="5166000" cy="2909863"/>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979238" y="21543819"/>
          <a:ext cx="5166000" cy="2909864"/>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979238" y="24574501"/>
          <a:ext cx="5166000" cy="2909864"/>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15463" y="12330545"/>
          <a:ext cx="5166000" cy="29098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15463" y="15395864"/>
          <a:ext cx="5166000" cy="2909864"/>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15463" y="18478500"/>
          <a:ext cx="5166000" cy="2909863"/>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15463" y="21543819"/>
          <a:ext cx="5166000" cy="2909864"/>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15463" y="24574501"/>
          <a:ext cx="5166000" cy="2909864"/>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651688"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651688"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651688"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651688"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651688"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53986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53986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53986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53986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53986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4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40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402"/>
                </a:ext>
              </a:extLst>
            </xdr:cNvPicPr>
          </xdr:nvPicPr>
          <xdr:blipFill>
            <a:blip xmlns:r="http://schemas.openxmlformats.org/officeDocument/2006/relationships" r:embed="rId47"/>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403"/>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40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405"/>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40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407"/>
                </a:ext>
              </a:extLst>
            </xdr:cNvPicPr>
          </xdr:nvPicPr>
          <xdr:blipFill>
            <a:blip xmlns:r="http://schemas.openxmlformats.org/officeDocument/2006/relationships" r:embed="rId47"/>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408"/>
                </a:ext>
              </a:extLst>
            </xdr:cNvPicPr>
          </xdr:nvPicPr>
          <xdr:blipFill>
            <a:blip xmlns:r="http://schemas.openxmlformats.org/officeDocument/2006/relationships" r:embed="rId47"/>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409"/>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410"/>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411"/>
                </a:ext>
              </a:extLst>
            </xdr:cNvPicPr>
          </xdr:nvPicPr>
          <xdr:blipFill>
            <a:blip xmlns:r="http://schemas.openxmlformats.org/officeDocument/2006/relationships" r:embed="rId4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412"/>
                </a:ext>
              </a:extLst>
            </xdr:cNvPicPr>
          </xdr:nvPicPr>
          <xdr:blipFill>
            <a:blip xmlns:r="http://schemas.openxmlformats.org/officeDocument/2006/relationships" r:embed="rId47"/>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413"/>
                </a:ext>
              </a:extLst>
            </xdr:cNvPicPr>
          </xdr:nvPicPr>
          <xdr:blipFill>
            <a:blip xmlns:r="http://schemas.openxmlformats.org/officeDocument/2006/relationships" r:embed="rId48"/>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414"/>
                </a:ext>
              </a:extLst>
            </xdr:cNvPicPr>
          </xdr:nvPicPr>
          <xdr:blipFill>
            <a:blip xmlns:r="http://schemas.openxmlformats.org/officeDocument/2006/relationships" r:embed="rId47"/>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415"/>
                </a:ext>
              </a:extLst>
            </xdr:cNvPicPr>
          </xdr:nvPicPr>
          <xdr:blipFill>
            <a:blip xmlns:r="http://schemas.openxmlformats.org/officeDocument/2006/relationships" r:embed="rId49"/>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416"/>
                </a:ext>
              </a:extLst>
            </xdr:cNvPicPr>
          </xdr:nvPicPr>
          <xdr:blipFill>
            <a:blip xmlns:r="http://schemas.openxmlformats.org/officeDocument/2006/relationships" r:embed="rId49"/>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417"/>
                </a:ext>
              </a:extLst>
            </xdr:cNvPicPr>
          </xdr:nvPicPr>
          <xdr:blipFill>
            <a:blip xmlns:r="http://schemas.openxmlformats.org/officeDocument/2006/relationships" r:embed="rId49"/>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418"/>
                </a:ext>
              </a:extLst>
            </xdr:cNvPicPr>
          </xdr:nvPicPr>
          <xdr:blipFill>
            <a:blip xmlns:r="http://schemas.openxmlformats.org/officeDocument/2006/relationships" r:embed="rId49"/>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419"/>
                </a:ext>
              </a:extLst>
            </xdr:cNvPicPr>
          </xdr:nvPicPr>
          <xdr:blipFill>
            <a:blip xmlns:r="http://schemas.openxmlformats.org/officeDocument/2006/relationships" r:embed="rId49"/>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420"/>
                </a:ext>
              </a:extLst>
            </xdr:cNvPicPr>
          </xdr:nvPicPr>
          <xdr:blipFill>
            <a:blip xmlns:r="http://schemas.openxmlformats.org/officeDocument/2006/relationships" r:embed="rId49"/>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421"/>
                </a:ext>
              </a:extLst>
            </xdr:cNvPicPr>
          </xdr:nvPicPr>
          <xdr:blipFill>
            <a:blip xmlns:r="http://schemas.openxmlformats.org/officeDocument/2006/relationships" r:embed="rId49"/>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422"/>
                </a:ext>
              </a:extLst>
            </xdr:cNvPicPr>
          </xdr:nvPicPr>
          <xdr:blipFill>
            <a:blip xmlns:r="http://schemas.openxmlformats.org/officeDocument/2006/relationships" r:embed="rId49"/>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423"/>
                </a:ext>
              </a:extLst>
            </xdr:cNvPicPr>
          </xdr:nvPicPr>
          <xdr:blipFill>
            <a:blip xmlns:r="http://schemas.openxmlformats.org/officeDocument/2006/relationships" r:embed="rId49"/>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424"/>
                </a:ext>
              </a:extLst>
            </xdr:cNvPicPr>
          </xdr:nvPicPr>
          <xdr:blipFill>
            <a:blip xmlns:r="http://schemas.openxmlformats.org/officeDocument/2006/relationships" r:embed="rId49"/>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425"/>
                </a:ext>
              </a:extLst>
            </xdr:cNvPicPr>
          </xdr:nvPicPr>
          <xdr:blipFill>
            <a:blip xmlns:r="http://schemas.openxmlformats.org/officeDocument/2006/relationships" r:embed="rId49"/>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426"/>
                </a:ext>
              </a:extLst>
            </xdr:cNvPicPr>
          </xdr:nvPicPr>
          <xdr:blipFill>
            <a:blip xmlns:r="http://schemas.openxmlformats.org/officeDocument/2006/relationships" r:embed="rId49"/>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427"/>
                </a:ext>
              </a:extLst>
            </xdr:cNvPicPr>
          </xdr:nvPicPr>
          <xdr:blipFill>
            <a:blip xmlns:r="http://schemas.openxmlformats.org/officeDocument/2006/relationships" r:embed="rId49"/>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428"/>
                </a:ext>
              </a:extLst>
            </xdr:cNvPicPr>
          </xdr:nvPicPr>
          <xdr:blipFill>
            <a:blip xmlns:r="http://schemas.openxmlformats.org/officeDocument/2006/relationships" r:embed="rId49"/>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429"/>
                </a:ext>
              </a:extLst>
            </xdr:cNvPicPr>
          </xdr:nvPicPr>
          <xdr:blipFill>
            <a:blip xmlns:r="http://schemas.openxmlformats.org/officeDocument/2006/relationships" r:embed="rId49"/>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R85" zoomScale="55" zoomScaleNormal="55"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福岡県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87.9</v>
      </c>
      <c r="O3" s="129"/>
      <c r="P3" s="129"/>
      <c r="Q3" s="130"/>
      <c r="R3" s="1"/>
      <c r="S3" s="131" t="s">
        <v>8</v>
      </c>
      <c r="T3" s="132"/>
      <c r="U3" s="132"/>
      <c r="V3" s="132"/>
      <c r="W3" s="132"/>
      <c r="X3" s="132"/>
      <c r="Y3" s="132"/>
      <c r="Z3" s="132"/>
      <c r="AA3" s="132"/>
      <c r="AB3" s="132"/>
      <c r="AC3" s="132"/>
      <c r="AD3" s="132"/>
      <c r="AE3" s="132"/>
      <c r="AF3" s="132"/>
      <c r="AG3" s="132"/>
      <c r="AH3" s="133"/>
      <c r="AI3" s="1"/>
      <c r="AJ3" s="1"/>
      <c r="AK3" s="118" t="s">
        <v>284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3</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126</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46323</v>
      </c>
      <c r="G12" s="162"/>
      <c r="H12" s="161">
        <f>データ!X6</f>
        <v>56077</v>
      </c>
      <c r="I12" s="162"/>
      <c r="J12" s="161">
        <f>データ!Y6</f>
        <v>60097</v>
      </c>
      <c r="K12" s="162"/>
      <c r="L12" s="161">
        <f>データ!Z6</f>
        <v>47116</v>
      </c>
      <c r="M12" s="162"/>
      <c r="N12" s="150">
        <f>データ!AA6</f>
        <v>42562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46323</v>
      </c>
      <c r="G16" s="177"/>
      <c r="H16" s="177">
        <f>データ!AR6</f>
        <v>56077</v>
      </c>
      <c r="I16" s="177"/>
      <c r="J16" s="177">
        <f>データ!AS6</f>
        <v>60097</v>
      </c>
      <c r="K16" s="177"/>
      <c r="L16" s="177">
        <f>データ!AT6</f>
        <v>47116</v>
      </c>
      <c r="M16" s="177"/>
      <c r="N16" s="166">
        <f>データ!AU6</f>
        <v>42562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468684</v>
      </c>
      <c r="G19" s="180"/>
      <c r="H19" s="180"/>
      <c r="I19" s="180" t="str">
        <f>データ!AW6</f>
        <v>-</v>
      </c>
      <c r="J19" s="180"/>
      <c r="K19" s="180"/>
      <c r="L19" s="180">
        <f>データ!AX6</f>
        <v>468684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285</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4zMzygPrAvoLK6L35e6GpQlfO9JCHu7Isg8+cPljAA3tJ72Cgk1N8xNR/Svy7rd5z+bE2zKe0nh6kMvG/sjOw==" saltValue="cfw+v0/ewkBRoDrZ5gsJY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x14ac:dyDescent="0.15">
      <c r="A6" s="49" t="s">
        <v>115</v>
      </c>
      <c r="B6" s="67" t="str">
        <f>B7</f>
        <v>2018</v>
      </c>
      <c r="C6" s="67" t="str">
        <f t="shared" ref="C6:AX6" si="6">C7</f>
        <v>400009</v>
      </c>
      <c r="D6" s="67" t="str">
        <f t="shared" si="6"/>
        <v>46</v>
      </c>
      <c r="E6" s="67" t="str">
        <f t="shared" si="6"/>
        <v>04</v>
      </c>
      <c r="F6" s="67" t="str">
        <f t="shared" si="6"/>
        <v>0</v>
      </c>
      <c r="G6" s="67" t="str">
        <f t="shared" si="6"/>
        <v>000</v>
      </c>
      <c r="H6" s="67" t="str">
        <f t="shared" si="6"/>
        <v>福岡県</v>
      </c>
      <c r="I6" s="67" t="str">
        <f t="shared" si="6"/>
        <v>法適用</v>
      </c>
      <c r="J6" s="67" t="str">
        <f t="shared" si="6"/>
        <v>電気事業</v>
      </c>
      <c r="K6" s="67" t="str">
        <f t="shared" si="6"/>
        <v>自治体職員</v>
      </c>
      <c r="L6" s="68">
        <f t="shared" si="6"/>
        <v>87.9</v>
      </c>
      <c r="M6" s="69">
        <f t="shared" si="6"/>
        <v>3</v>
      </c>
      <c r="N6" s="69" t="str">
        <f t="shared" si="6"/>
        <v>-</v>
      </c>
      <c r="O6" s="69" t="str">
        <f t="shared" si="6"/>
        <v>-</v>
      </c>
      <c r="P6" s="69" t="str">
        <f t="shared" si="6"/>
        <v>-</v>
      </c>
      <c r="Q6" s="69" t="str">
        <f t="shared" si="6"/>
        <v>-</v>
      </c>
      <c r="R6" s="70" t="str">
        <f>R7</f>
        <v>令和２年３月３１日　大渕発電所</v>
      </c>
      <c r="S6" s="71" t="str">
        <f t="shared" si="6"/>
        <v>-</v>
      </c>
      <c r="T6" s="67" t="str">
        <f t="shared" si="6"/>
        <v>無</v>
      </c>
      <c r="U6" s="71" t="str">
        <f t="shared" si="6"/>
        <v>九州電力株式会社</v>
      </c>
      <c r="V6" s="68" t="str">
        <f t="shared" si="6"/>
        <v>-</v>
      </c>
      <c r="W6" s="69">
        <f>W7</f>
        <v>46323</v>
      </c>
      <c r="X6" s="69">
        <f t="shared" si="6"/>
        <v>56077</v>
      </c>
      <c r="Y6" s="69">
        <f t="shared" si="6"/>
        <v>60097</v>
      </c>
      <c r="Z6" s="69">
        <f t="shared" si="6"/>
        <v>47116</v>
      </c>
      <c r="AA6" s="69">
        <f t="shared" si="6"/>
        <v>42562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46323</v>
      </c>
      <c r="AR6" s="69">
        <f t="shared" si="6"/>
        <v>56077</v>
      </c>
      <c r="AS6" s="69">
        <f t="shared" si="6"/>
        <v>60097</v>
      </c>
      <c r="AT6" s="69">
        <f t="shared" si="6"/>
        <v>47116</v>
      </c>
      <c r="AU6" s="69">
        <f t="shared" si="6"/>
        <v>42562</v>
      </c>
      <c r="AV6" s="69">
        <f t="shared" si="6"/>
        <v>468684</v>
      </c>
      <c r="AW6" s="69" t="str">
        <f t="shared" si="6"/>
        <v>-</v>
      </c>
      <c r="AX6" s="69">
        <f t="shared" si="6"/>
        <v>468684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x14ac:dyDescent="0.15">
      <c r="A7" s="49"/>
      <c r="B7" s="77" t="s">
        <v>116</v>
      </c>
      <c r="C7" s="77" t="s">
        <v>117</v>
      </c>
      <c r="D7" s="77" t="s">
        <v>118</v>
      </c>
      <c r="E7" s="77" t="s">
        <v>119</v>
      </c>
      <c r="F7" s="77" t="s">
        <v>120</v>
      </c>
      <c r="G7" s="77" t="s">
        <v>121</v>
      </c>
      <c r="H7" s="77" t="s">
        <v>122</v>
      </c>
      <c r="I7" s="77" t="s">
        <v>123</v>
      </c>
      <c r="J7" s="77" t="s">
        <v>124</v>
      </c>
      <c r="K7" s="77" t="s">
        <v>125</v>
      </c>
      <c r="L7" s="78">
        <v>87.9</v>
      </c>
      <c r="M7" s="79">
        <v>3</v>
      </c>
      <c r="N7" s="79" t="s">
        <v>126</v>
      </c>
      <c r="O7" s="80" t="s">
        <v>126</v>
      </c>
      <c r="P7" s="80" t="s">
        <v>126</v>
      </c>
      <c r="Q7" s="80" t="s">
        <v>126</v>
      </c>
      <c r="R7" s="81" t="s">
        <v>127</v>
      </c>
      <c r="S7" s="81" t="s">
        <v>126</v>
      </c>
      <c r="T7" s="82" t="s">
        <v>128</v>
      </c>
      <c r="U7" s="81" t="s">
        <v>129</v>
      </c>
      <c r="V7" s="78" t="s">
        <v>126</v>
      </c>
      <c r="W7" s="80">
        <v>46323</v>
      </c>
      <c r="X7" s="80">
        <v>56077</v>
      </c>
      <c r="Y7" s="80">
        <v>60097</v>
      </c>
      <c r="Z7" s="80">
        <v>47116</v>
      </c>
      <c r="AA7" s="80">
        <v>42562</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46323</v>
      </c>
      <c r="AR7" s="80">
        <v>56077</v>
      </c>
      <c r="AS7" s="80">
        <v>60097</v>
      </c>
      <c r="AT7" s="80">
        <v>47116</v>
      </c>
      <c r="AU7" s="80">
        <v>42562</v>
      </c>
      <c r="AV7" s="80">
        <v>468684</v>
      </c>
      <c r="AW7" s="80" t="s">
        <v>126</v>
      </c>
      <c r="AX7" s="80">
        <v>468684</v>
      </c>
      <c r="AY7" s="83">
        <v>108.2</v>
      </c>
      <c r="AZ7" s="83">
        <v>104.7</v>
      </c>
      <c r="BA7" s="83">
        <v>105.5</v>
      </c>
      <c r="BB7" s="83">
        <v>107.9</v>
      </c>
      <c r="BC7" s="83">
        <v>103.9</v>
      </c>
      <c r="BD7" s="83">
        <v>125.7</v>
      </c>
      <c r="BE7" s="83">
        <v>129.69999999999999</v>
      </c>
      <c r="BF7" s="83">
        <v>135.9</v>
      </c>
      <c r="BG7" s="83">
        <v>130.5</v>
      </c>
      <c r="BH7" s="83">
        <v>129.9</v>
      </c>
      <c r="BI7" s="83">
        <v>100</v>
      </c>
      <c r="BJ7" s="83">
        <v>102.3</v>
      </c>
      <c r="BK7" s="83">
        <v>103.5</v>
      </c>
      <c r="BL7" s="83">
        <v>101.6</v>
      </c>
      <c r="BM7" s="83">
        <v>106.7</v>
      </c>
      <c r="BN7" s="83">
        <v>102.3</v>
      </c>
      <c r="BO7" s="83">
        <v>124.8</v>
      </c>
      <c r="BP7" s="83">
        <v>130.4</v>
      </c>
      <c r="BQ7" s="83">
        <v>136.30000000000001</v>
      </c>
      <c r="BR7" s="83">
        <v>130.69999999999999</v>
      </c>
      <c r="BS7" s="83">
        <v>128.9</v>
      </c>
      <c r="BT7" s="83">
        <v>100</v>
      </c>
      <c r="BU7" s="83">
        <v>811.2</v>
      </c>
      <c r="BV7" s="83">
        <v>1293.5999999999999</v>
      </c>
      <c r="BW7" s="83">
        <v>2012.9</v>
      </c>
      <c r="BX7" s="83">
        <v>811.4</v>
      </c>
      <c r="BY7" s="83">
        <v>653.9</v>
      </c>
      <c r="BZ7" s="83">
        <v>638.79999999999995</v>
      </c>
      <c r="CA7" s="83">
        <v>716.7</v>
      </c>
      <c r="CB7" s="83">
        <v>688</v>
      </c>
      <c r="CC7" s="83">
        <v>707.7</v>
      </c>
      <c r="CD7" s="83">
        <v>749.1</v>
      </c>
      <c r="CE7" s="83">
        <v>100</v>
      </c>
      <c r="CF7" s="83">
        <v>9987.1</v>
      </c>
      <c r="CG7" s="83">
        <v>8395.7999999999993</v>
      </c>
      <c r="CH7" s="83">
        <v>8200.5</v>
      </c>
      <c r="CI7" s="83">
        <v>9721.2000000000007</v>
      </c>
      <c r="CJ7" s="83">
        <v>11076</v>
      </c>
      <c r="CK7" s="83">
        <v>7493.6</v>
      </c>
      <c r="CL7" s="83">
        <v>8014.2</v>
      </c>
      <c r="CM7" s="83">
        <v>8260</v>
      </c>
      <c r="CN7" s="83">
        <v>8600.1</v>
      </c>
      <c r="CO7" s="83">
        <v>9078.5</v>
      </c>
      <c r="CP7" s="80">
        <v>126923</v>
      </c>
      <c r="CQ7" s="80">
        <v>118073</v>
      </c>
      <c r="CR7" s="80">
        <v>122592</v>
      </c>
      <c r="CS7" s="80">
        <v>131864</v>
      </c>
      <c r="CT7" s="80">
        <v>111681</v>
      </c>
      <c r="CU7" s="80">
        <v>1146099</v>
      </c>
      <c r="CV7" s="80">
        <v>1494682</v>
      </c>
      <c r="CW7" s="80">
        <v>1543942</v>
      </c>
      <c r="CX7" s="80">
        <v>1467681</v>
      </c>
      <c r="CY7" s="80">
        <v>1533303</v>
      </c>
      <c r="CZ7" s="80">
        <v>14050</v>
      </c>
      <c r="DA7" s="83">
        <v>37.6</v>
      </c>
      <c r="DB7" s="83">
        <v>45.4</v>
      </c>
      <c r="DC7" s="83">
        <v>48.8</v>
      </c>
      <c r="DD7" s="83">
        <v>38.299999999999997</v>
      </c>
      <c r="DE7" s="83">
        <v>34.6</v>
      </c>
      <c r="DF7" s="83">
        <v>38.4</v>
      </c>
      <c r="DG7" s="83">
        <v>37.700000000000003</v>
      </c>
      <c r="DH7" s="83">
        <v>36.200000000000003</v>
      </c>
      <c r="DI7" s="83">
        <v>36.5</v>
      </c>
      <c r="DJ7" s="83">
        <v>35.299999999999997</v>
      </c>
      <c r="DK7" s="83">
        <v>18.399999999999999</v>
      </c>
      <c r="DL7" s="83">
        <v>32.6</v>
      </c>
      <c r="DM7" s="83">
        <v>33.200000000000003</v>
      </c>
      <c r="DN7" s="83">
        <v>24.2</v>
      </c>
      <c r="DO7" s="83">
        <v>16.600000000000001</v>
      </c>
      <c r="DP7" s="83">
        <v>21.1</v>
      </c>
      <c r="DQ7" s="83">
        <v>20</v>
      </c>
      <c r="DR7" s="83">
        <v>18.2</v>
      </c>
      <c r="DS7" s="83">
        <v>20.9</v>
      </c>
      <c r="DT7" s="83">
        <v>21.1</v>
      </c>
      <c r="DU7" s="83">
        <v>13.7</v>
      </c>
      <c r="DV7" s="83">
        <v>11.5</v>
      </c>
      <c r="DW7" s="83">
        <v>9.3000000000000007</v>
      </c>
      <c r="DX7" s="83">
        <v>7.7</v>
      </c>
      <c r="DY7" s="83">
        <v>6.1</v>
      </c>
      <c r="DZ7" s="83">
        <v>128.80000000000001</v>
      </c>
      <c r="EA7" s="83">
        <v>109.9</v>
      </c>
      <c r="EB7" s="83">
        <v>103.6</v>
      </c>
      <c r="EC7" s="83">
        <v>95.7</v>
      </c>
      <c r="ED7" s="83">
        <v>88.5</v>
      </c>
      <c r="EE7" s="83">
        <v>69.900000000000006</v>
      </c>
      <c r="EF7" s="83">
        <v>70</v>
      </c>
      <c r="EG7" s="83">
        <v>70.599999999999994</v>
      </c>
      <c r="EH7" s="83">
        <v>70.2</v>
      </c>
      <c r="EI7" s="83">
        <v>69</v>
      </c>
      <c r="EJ7" s="83">
        <v>59.8</v>
      </c>
      <c r="EK7" s="83">
        <v>59.6</v>
      </c>
      <c r="EL7" s="83">
        <v>60.3</v>
      </c>
      <c r="EM7" s="83">
        <v>60.2</v>
      </c>
      <c r="EN7" s="83">
        <v>61.2</v>
      </c>
      <c r="EO7" s="83">
        <v>0</v>
      </c>
      <c r="EP7" s="83">
        <v>0</v>
      </c>
      <c r="EQ7" s="83">
        <v>0</v>
      </c>
      <c r="ER7" s="83">
        <v>0</v>
      </c>
      <c r="ES7" s="83">
        <v>0</v>
      </c>
      <c r="ET7" s="83">
        <v>16.2</v>
      </c>
      <c r="EU7" s="83">
        <v>18.7</v>
      </c>
      <c r="EV7" s="83">
        <v>20.5</v>
      </c>
      <c r="EW7" s="83">
        <v>21.4</v>
      </c>
      <c r="EX7" s="83">
        <v>22.6</v>
      </c>
      <c r="EY7" s="80">
        <v>14050</v>
      </c>
      <c r="EZ7" s="83">
        <v>37.6</v>
      </c>
      <c r="FA7" s="83">
        <v>45.4</v>
      </c>
      <c r="FB7" s="83">
        <v>48.8</v>
      </c>
      <c r="FC7" s="83">
        <v>38.299999999999997</v>
      </c>
      <c r="FD7" s="83">
        <v>34.6</v>
      </c>
      <c r="FE7" s="83">
        <v>39.5</v>
      </c>
      <c r="FF7" s="83">
        <v>39.1</v>
      </c>
      <c r="FG7" s="83">
        <v>37.299999999999997</v>
      </c>
      <c r="FH7" s="83">
        <v>38</v>
      </c>
      <c r="FI7" s="83">
        <v>36.5</v>
      </c>
      <c r="FJ7" s="83">
        <v>18.399999999999999</v>
      </c>
      <c r="FK7" s="83">
        <v>32.6</v>
      </c>
      <c r="FL7" s="83">
        <v>33.200000000000003</v>
      </c>
      <c r="FM7" s="83">
        <v>24.2</v>
      </c>
      <c r="FN7" s="83">
        <v>16.600000000000001</v>
      </c>
      <c r="FO7" s="83">
        <v>22</v>
      </c>
      <c r="FP7" s="83">
        <v>21.4</v>
      </c>
      <c r="FQ7" s="83">
        <v>19.3</v>
      </c>
      <c r="FR7" s="83">
        <v>20.6</v>
      </c>
      <c r="FS7" s="83">
        <v>21.6</v>
      </c>
      <c r="FT7" s="83">
        <v>13.7</v>
      </c>
      <c r="FU7" s="83">
        <v>11.5</v>
      </c>
      <c r="FV7" s="83">
        <v>9.3000000000000007</v>
      </c>
      <c r="FW7" s="83">
        <v>7.7</v>
      </c>
      <c r="FX7" s="83">
        <v>6.1</v>
      </c>
      <c r="FY7" s="83">
        <v>105.7</v>
      </c>
      <c r="FZ7" s="83">
        <v>89.4</v>
      </c>
      <c r="GA7" s="83">
        <v>83.3</v>
      </c>
      <c r="GB7" s="83">
        <v>73.2</v>
      </c>
      <c r="GC7" s="83">
        <v>71.400000000000006</v>
      </c>
      <c r="GD7" s="83">
        <v>69.900000000000006</v>
      </c>
      <c r="GE7" s="83">
        <v>70</v>
      </c>
      <c r="GF7" s="83">
        <v>70.599999999999994</v>
      </c>
      <c r="GG7" s="83">
        <v>70.2</v>
      </c>
      <c r="GH7" s="83">
        <v>69</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（最大出力合計14,050kW）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（最大出力合計14,050kW）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108.2</v>
      </c>
      <c r="AZ11" s="95">
        <f>AZ7</f>
        <v>104.7</v>
      </c>
      <c r="BA11" s="95">
        <f>BA7</f>
        <v>105.5</v>
      </c>
      <c r="BB11" s="95">
        <f>BB7</f>
        <v>107.9</v>
      </c>
      <c r="BC11" s="95">
        <f>BC7</f>
        <v>103.9</v>
      </c>
      <c r="BD11" s="84"/>
      <c r="BE11" s="84"/>
      <c r="BF11" s="84"/>
      <c r="BG11" s="84"/>
      <c r="BH11" s="84"/>
      <c r="BI11" s="94" t="s">
        <v>139</v>
      </c>
      <c r="BJ11" s="95">
        <f>BJ7</f>
        <v>102.3</v>
      </c>
      <c r="BK11" s="95">
        <f>BK7</f>
        <v>103.5</v>
      </c>
      <c r="BL11" s="95">
        <f>BL7</f>
        <v>101.6</v>
      </c>
      <c r="BM11" s="95">
        <f>BM7</f>
        <v>106.7</v>
      </c>
      <c r="BN11" s="95">
        <f>BN7</f>
        <v>102.3</v>
      </c>
      <c r="BO11" s="84"/>
      <c r="BP11" s="84"/>
      <c r="BQ11" s="84"/>
      <c r="BR11" s="84"/>
      <c r="BS11" s="84"/>
      <c r="BT11" s="94" t="s">
        <v>138</v>
      </c>
      <c r="BU11" s="95">
        <f>BU7</f>
        <v>811.2</v>
      </c>
      <c r="BV11" s="95">
        <f>BV7</f>
        <v>1293.5999999999999</v>
      </c>
      <c r="BW11" s="95">
        <f>BW7</f>
        <v>2012.9</v>
      </c>
      <c r="BX11" s="95">
        <f>BX7</f>
        <v>811.4</v>
      </c>
      <c r="BY11" s="95">
        <f>BY7</f>
        <v>653.9</v>
      </c>
      <c r="BZ11" s="84"/>
      <c r="CA11" s="84"/>
      <c r="CB11" s="84"/>
      <c r="CC11" s="84"/>
      <c r="CD11" s="84"/>
      <c r="CE11" s="94" t="s">
        <v>140</v>
      </c>
      <c r="CF11" s="95">
        <f>CF7</f>
        <v>9987.1</v>
      </c>
      <c r="CG11" s="95">
        <f>CG7</f>
        <v>8395.7999999999993</v>
      </c>
      <c r="CH11" s="95">
        <f>CH7</f>
        <v>8200.5</v>
      </c>
      <c r="CI11" s="95">
        <f>CI7</f>
        <v>9721.2000000000007</v>
      </c>
      <c r="CJ11" s="95">
        <f>CJ7</f>
        <v>11076</v>
      </c>
      <c r="CK11" s="84"/>
      <c r="CL11" s="84"/>
      <c r="CM11" s="84"/>
      <c r="CN11" s="84"/>
      <c r="CO11" s="94" t="s">
        <v>141</v>
      </c>
      <c r="CP11" s="96">
        <f>CP7</f>
        <v>126923</v>
      </c>
      <c r="CQ11" s="96">
        <f>CQ7</f>
        <v>118073</v>
      </c>
      <c r="CR11" s="96">
        <f>CR7</f>
        <v>122592</v>
      </c>
      <c r="CS11" s="96">
        <f>CS7</f>
        <v>131864</v>
      </c>
      <c r="CT11" s="96">
        <f>CT7</f>
        <v>111681</v>
      </c>
      <c r="CU11" s="84"/>
      <c r="CV11" s="84"/>
      <c r="CW11" s="84"/>
      <c r="CX11" s="84"/>
      <c r="CY11" s="84"/>
      <c r="CZ11" s="94" t="s">
        <v>141</v>
      </c>
      <c r="DA11" s="95">
        <f>DA7</f>
        <v>37.6</v>
      </c>
      <c r="DB11" s="95">
        <f>DB7</f>
        <v>45.4</v>
      </c>
      <c r="DC11" s="95">
        <f>DC7</f>
        <v>48.8</v>
      </c>
      <c r="DD11" s="95">
        <f>DD7</f>
        <v>38.299999999999997</v>
      </c>
      <c r="DE11" s="95">
        <f>DE7</f>
        <v>34.6</v>
      </c>
      <c r="DF11" s="84"/>
      <c r="DG11" s="84"/>
      <c r="DH11" s="84"/>
      <c r="DI11" s="84"/>
      <c r="DJ11" s="94" t="s">
        <v>141</v>
      </c>
      <c r="DK11" s="95">
        <f>DK7</f>
        <v>18.399999999999999</v>
      </c>
      <c r="DL11" s="95">
        <f>DL7</f>
        <v>32.6</v>
      </c>
      <c r="DM11" s="95">
        <f>DM7</f>
        <v>33.200000000000003</v>
      </c>
      <c r="DN11" s="95">
        <f>DN7</f>
        <v>24.2</v>
      </c>
      <c r="DO11" s="95">
        <f>DO7</f>
        <v>16.600000000000001</v>
      </c>
      <c r="DP11" s="84"/>
      <c r="DQ11" s="84"/>
      <c r="DR11" s="84"/>
      <c r="DS11" s="84"/>
      <c r="DT11" s="94" t="s">
        <v>141</v>
      </c>
      <c r="DU11" s="95">
        <f>DU7</f>
        <v>13.7</v>
      </c>
      <c r="DV11" s="95">
        <f>DV7</f>
        <v>11.5</v>
      </c>
      <c r="DW11" s="95">
        <f>DW7</f>
        <v>9.3000000000000007</v>
      </c>
      <c r="DX11" s="95">
        <f>DX7</f>
        <v>7.7</v>
      </c>
      <c r="DY11" s="95">
        <f>DY7</f>
        <v>6.1</v>
      </c>
      <c r="DZ11" s="84"/>
      <c r="EA11" s="84"/>
      <c r="EB11" s="84"/>
      <c r="EC11" s="84"/>
      <c r="ED11" s="94" t="s">
        <v>142</v>
      </c>
      <c r="EE11" s="95">
        <f>EE7</f>
        <v>69.900000000000006</v>
      </c>
      <c r="EF11" s="95">
        <f>EF7</f>
        <v>70</v>
      </c>
      <c r="EG11" s="95">
        <f>EG7</f>
        <v>70.599999999999994</v>
      </c>
      <c r="EH11" s="95">
        <f>EH7</f>
        <v>70.2</v>
      </c>
      <c r="EI11" s="95">
        <f>EI7</f>
        <v>69</v>
      </c>
      <c r="EJ11" s="84"/>
      <c r="EK11" s="84"/>
      <c r="EL11" s="84"/>
      <c r="EM11" s="84"/>
      <c r="EN11" s="94" t="s">
        <v>143</v>
      </c>
      <c r="EO11" s="95">
        <f>EO7</f>
        <v>0</v>
      </c>
      <c r="EP11" s="95">
        <f>EP7</f>
        <v>0</v>
      </c>
      <c r="EQ11" s="95">
        <f>EQ7</f>
        <v>0</v>
      </c>
      <c r="ER11" s="95">
        <f>ER7</f>
        <v>0</v>
      </c>
      <c r="ES11" s="95">
        <f>ES7</f>
        <v>0</v>
      </c>
      <c r="ET11" s="84"/>
      <c r="EU11" s="84"/>
      <c r="EV11" s="84"/>
      <c r="EW11" s="84"/>
      <c r="EX11" s="84"/>
      <c r="EY11" s="94" t="s">
        <v>144</v>
      </c>
      <c r="EZ11" s="95">
        <f>EZ7</f>
        <v>37.6</v>
      </c>
      <c r="FA11" s="95">
        <f>FA7</f>
        <v>45.4</v>
      </c>
      <c r="FB11" s="95">
        <f>FB7</f>
        <v>48.8</v>
      </c>
      <c r="FC11" s="95">
        <f>FC7</f>
        <v>38.299999999999997</v>
      </c>
      <c r="FD11" s="95">
        <f>FD7</f>
        <v>34.6</v>
      </c>
      <c r="FE11" s="84"/>
      <c r="FF11" s="84"/>
      <c r="FG11" s="84"/>
      <c r="FH11" s="84"/>
      <c r="FI11" s="94" t="s">
        <v>145</v>
      </c>
      <c r="FJ11" s="95">
        <f>FJ7</f>
        <v>18.399999999999999</v>
      </c>
      <c r="FK11" s="95">
        <f>FK7</f>
        <v>32.6</v>
      </c>
      <c r="FL11" s="95">
        <f>FL7</f>
        <v>33.200000000000003</v>
      </c>
      <c r="FM11" s="95">
        <f>FM7</f>
        <v>24.2</v>
      </c>
      <c r="FN11" s="95">
        <f>FN7</f>
        <v>16.600000000000001</v>
      </c>
      <c r="FO11" s="84"/>
      <c r="FP11" s="84"/>
      <c r="FQ11" s="84"/>
      <c r="FR11" s="84"/>
      <c r="FS11" s="94" t="s">
        <v>146</v>
      </c>
      <c r="FT11" s="95">
        <f>FT7</f>
        <v>13.7</v>
      </c>
      <c r="FU11" s="95">
        <f>FU7</f>
        <v>11.5</v>
      </c>
      <c r="FV11" s="95">
        <f>FV7</f>
        <v>9.3000000000000007</v>
      </c>
      <c r="FW11" s="95">
        <f>FW7</f>
        <v>7.7</v>
      </c>
      <c r="FX11" s="95">
        <f>FX7</f>
        <v>6.1</v>
      </c>
      <c r="FY11" s="84"/>
      <c r="FZ11" s="84"/>
      <c r="GA11" s="84"/>
      <c r="GB11" s="84"/>
      <c r="GC11" s="94" t="s">
        <v>142</v>
      </c>
      <c r="GD11" s="95">
        <f>GD7</f>
        <v>69.900000000000006</v>
      </c>
      <c r="GE11" s="95">
        <f>GE7</f>
        <v>70</v>
      </c>
      <c r="GF11" s="95">
        <f>GF7</f>
        <v>70.599999999999994</v>
      </c>
      <c r="GG11" s="95">
        <f>GG7</f>
        <v>70.2</v>
      </c>
      <c r="GH11" s="95">
        <f>GH7</f>
        <v>69</v>
      </c>
      <c r="GI11" s="84"/>
      <c r="GJ11" s="84"/>
      <c r="GK11" s="84"/>
      <c r="GL11" s="84"/>
      <c r="GM11" s="94" t="s">
        <v>147</v>
      </c>
      <c r="GN11" s="95">
        <f>GN7</f>
        <v>0</v>
      </c>
      <c r="GO11" s="95">
        <f>GO7</f>
        <v>0</v>
      </c>
      <c r="GP11" s="95">
        <f>GP7</f>
        <v>0</v>
      </c>
      <c r="GQ11" s="95">
        <f>GQ7</f>
        <v>0</v>
      </c>
      <c r="GR11" s="95">
        <f>GR7</f>
        <v>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148</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149</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150</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125.7</v>
      </c>
      <c r="AZ12" s="95">
        <f>BE7</f>
        <v>129.69999999999999</v>
      </c>
      <c r="BA12" s="95">
        <f>BF7</f>
        <v>135.9</v>
      </c>
      <c r="BB12" s="95">
        <f>BG7</f>
        <v>130.5</v>
      </c>
      <c r="BC12" s="95">
        <f>BH7</f>
        <v>129.9</v>
      </c>
      <c r="BD12" s="84"/>
      <c r="BE12" s="84"/>
      <c r="BF12" s="84"/>
      <c r="BG12" s="84"/>
      <c r="BH12" s="84"/>
      <c r="BI12" s="94" t="s">
        <v>151</v>
      </c>
      <c r="BJ12" s="95">
        <f>BO7</f>
        <v>124.8</v>
      </c>
      <c r="BK12" s="95">
        <f>BP7</f>
        <v>130.4</v>
      </c>
      <c r="BL12" s="95">
        <f>BQ7</f>
        <v>136.30000000000001</v>
      </c>
      <c r="BM12" s="95">
        <f>BR7</f>
        <v>130.69999999999999</v>
      </c>
      <c r="BN12" s="95">
        <f>BS7</f>
        <v>128.9</v>
      </c>
      <c r="BO12" s="84"/>
      <c r="BP12" s="84"/>
      <c r="BQ12" s="84"/>
      <c r="BR12" s="84"/>
      <c r="BS12" s="84"/>
      <c r="BT12" s="94" t="s">
        <v>152</v>
      </c>
      <c r="BU12" s="95">
        <f>BZ7</f>
        <v>638.79999999999995</v>
      </c>
      <c r="BV12" s="95">
        <f>CA7</f>
        <v>716.7</v>
      </c>
      <c r="BW12" s="95">
        <f>CB7</f>
        <v>688</v>
      </c>
      <c r="BX12" s="95">
        <f>CC7</f>
        <v>707.7</v>
      </c>
      <c r="BY12" s="95">
        <f>CD7</f>
        <v>749.1</v>
      </c>
      <c r="BZ12" s="84"/>
      <c r="CA12" s="84"/>
      <c r="CB12" s="84"/>
      <c r="CC12" s="84"/>
      <c r="CD12" s="84"/>
      <c r="CE12" s="94" t="s">
        <v>153</v>
      </c>
      <c r="CF12" s="95">
        <f>CK7</f>
        <v>7493.6</v>
      </c>
      <c r="CG12" s="95">
        <f>CL7</f>
        <v>8014.2</v>
      </c>
      <c r="CH12" s="95">
        <f>CM7</f>
        <v>8260</v>
      </c>
      <c r="CI12" s="95">
        <f>CN7</f>
        <v>8600.1</v>
      </c>
      <c r="CJ12" s="95">
        <f>CO7</f>
        <v>9078.5</v>
      </c>
      <c r="CK12" s="84"/>
      <c r="CL12" s="84"/>
      <c r="CM12" s="84"/>
      <c r="CN12" s="84"/>
      <c r="CO12" s="94" t="s">
        <v>153</v>
      </c>
      <c r="CP12" s="96">
        <f>CU7</f>
        <v>1146099</v>
      </c>
      <c r="CQ12" s="96">
        <f>CV7</f>
        <v>1494682</v>
      </c>
      <c r="CR12" s="96">
        <f>CW7</f>
        <v>1543942</v>
      </c>
      <c r="CS12" s="96">
        <f>CX7</f>
        <v>1467681</v>
      </c>
      <c r="CT12" s="96">
        <f>CY7</f>
        <v>1533303</v>
      </c>
      <c r="CU12" s="84"/>
      <c r="CV12" s="84"/>
      <c r="CW12" s="84"/>
      <c r="CX12" s="84"/>
      <c r="CY12" s="84"/>
      <c r="CZ12" s="94" t="s">
        <v>154</v>
      </c>
      <c r="DA12" s="95">
        <f>DF7</f>
        <v>38.4</v>
      </c>
      <c r="DB12" s="95">
        <f>DG7</f>
        <v>37.700000000000003</v>
      </c>
      <c r="DC12" s="95">
        <f>DH7</f>
        <v>36.200000000000003</v>
      </c>
      <c r="DD12" s="95">
        <f>DI7</f>
        <v>36.5</v>
      </c>
      <c r="DE12" s="95">
        <f>DJ7</f>
        <v>35.299999999999997</v>
      </c>
      <c r="DF12" s="84"/>
      <c r="DG12" s="84"/>
      <c r="DH12" s="84"/>
      <c r="DI12" s="84"/>
      <c r="DJ12" s="94" t="s">
        <v>155</v>
      </c>
      <c r="DK12" s="95">
        <f>DP7</f>
        <v>21.1</v>
      </c>
      <c r="DL12" s="95">
        <f>DQ7</f>
        <v>20</v>
      </c>
      <c r="DM12" s="95">
        <f>DR7</f>
        <v>18.2</v>
      </c>
      <c r="DN12" s="95">
        <f>DS7</f>
        <v>20.9</v>
      </c>
      <c r="DO12" s="95">
        <f>DT7</f>
        <v>21.1</v>
      </c>
      <c r="DP12" s="84"/>
      <c r="DQ12" s="84"/>
      <c r="DR12" s="84"/>
      <c r="DS12" s="84"/>
      <c r="DT12" s="94" t="s">
        <v>151</v>
      </c>
      <c r="DU12" s="95">
        <f>DZ7</f>
        <v>128.80000000000001</v>
      </c>
      <c r="DV12" s="95">
        <f>EA7</f>
        <v>109.9</v>
      </c>
      <c r="DW12" s="95">
        <f>EB7</f>
        <v>103.6</v>
      </c>
      <c r="DX12" s="95">
        <f>EC7</f>
        <v>95.7</v>
      </c>
      <c r="DY12" s="95">
        <f>ED7</f>
        <v>88.5</v>
      </c>
      <c r="DZ12" s="84"/>
      <c r="EA12" s="84"/>
      <c r="EB12" s="84"/>
      <c r="EC12" s="84"/>
      <c r="ED12" s="94" t="s">
        <v>156</v>
      </c>
      <c r="EE12" s="95">
        <f>EJ7</f>
        <v>59.8</v>
      </c>
      <c r="EF12" s="95">
        <f>EK7</f>
        <v>59.6</v>
      </c>
      <c r="EG12" s="95">
        <f>EL7</f>
        <v>60.3</v>
      </c>
      <c r="EH12" s="95">
        <f>EM7</f>
        <v>60.2</v>
      </c>
      <c r="EI12" s="95">
        <f>EN7</f>
        <v>61.2</v>
      </c>
      <c r="EJ12" s="84"/>
      <c r="EK12" s="84"/>
      <c r="EL12" s="84"/>
      <c r="EM12" s="84"/>
      <c r="EN12" s="94" t="s">
        <v>151</v>
      </c>
      <c r="EO12" s="95">
        <f>ET7</f>
        <v>16.2</v>
      </c>
      <c r="EP12" s="95">
        <f>EU7</f>
        <v>18.7</v>
      </c>
      <c r="EQ12" s="95">
        <f>EV7</f>
        <v>20.5</v>
      </c>
      <c r="ER12" s="95">
        <f>EW7</f>
        <v>21.4</v>
      </c>
      <c r="ES12" s="95">
        <f>EX7</f>
        <v>22.6</v>
      </c>
      <c r="ET12" s="84"/>
      <c r="EU12" s="84"/>
      <c r="EV12" s="84"/>
      <c r="EW12" s="84"/>
      <c r="EX12" s="84"/>
      <c r="EY12" s="94" t="s">
        <v>157</v>
      </c>
      <c r="EZ12" s="95">
        <f>IF($EZ$8,FE7,"-")</f>
        <v>39.5</v>
      </c>
      <c r="FA12" s="95">
        <f>IF($EZ$8,FF7,"-")</f>
        <v>39.1</v>
      </c>
      <c r="FB12" s="95">
        <f>IF($EZ$8,FG7,"-")</f>
        <v>37.299999999999997</v>
      </c>
      <c r="FC12" s="95">
        <f>IF($EZ$8,FH7,"-")</f>
        <v>38</v>
      </c>
      <c r="FD12" s="95">
        <f>IF($EZ$8,FI7,"-")</f>
        <v>36.5</v>
      </c>
      <c r="FE12" s="84"/>
      <c r="FF12" s="84"/>
      <c r="FG12" s="84"/>
      <c r="FH12" s="84"/>
      <c r="FI12" s="94" t="s">
        <v>151</v>
      </c>
      <c r="FJ12" s="95">
        <f>IF($FJ$8,FO7,"-")</f>
        <v>22</v>
      </c>
      <c r="FK12" s="95">
        <f>IF($FJ$8,FP7,"-")</f>
        <v>21.4</v>
      </c>
      <c r="FL12" s="95">
        <f>IF($FJ$8,FQ7,"-")</f>
        <v>19.3</v>
      </c>
      <c r="FM12" s="95">
        <f>IF($FJ$8,FR7,"-")</f>
        <v>20.6</v>
      </c>
      <c r="FN12" s="95">
        <f>IF($FJ$8,FS7,"-")</f>
        <v>21.6</v>
      </c>
      <c r="FO12" s="84"/>
      <c r="FP12" s="84"/>
      <c r="FQ12" s="84"/>
      <c r="FR12" s="84"/>
      <c r="FS12" s="94" t="s">
        <v>157</v>
      </c>
      <c r="FT12" s="95">
        <f>IF($FT$8,FY7,"-")</f>
        <v>105.7</v>
      </c>
      <c r="FU12" s="95">
        <f>IF($FT$8,FZ7,"-")</f>
        <v>89.4</v>
      </c>
      <c r="FV12" s="95">
        <f>IF($FT$8,GA7,"-")</f>
        <v>83.3</v>
      </c>
      <c r="FW12" s="95">
        <f>IF($FT$8,GB7,"-")</f>
        <v>73.2</v>
      </c>
      <c r="FX12" s="95">
        <f>IF($FT$8,GC7,"-")</f>
        <v>71.400000000000006</v>
      </c>
      <c r="FY12" s="84"/>
      <c r="FZ12" s="84"/>
      <c r="GA12" s="84"/>
      <c r="GB12" s="84"/>
      <c r="GC12" s="94" t="s">
        <v>151</v>
      </c>
      <c r="GD12" s="95">
        <f>IF($GD$8,GI7,"-")</f>
        <v>61.3</v>
      </c>
      <c r="GE12" s="95">
        <f>IF($GD$8,GJ7,"-")</f>
        <v>61.7</v>
      </c>
      <c r="GF12" s="95">
        <f>IF($GD$8,GK7,"-")</f>
        <v>62.1</v>
      </c>
      <c r="GG12" s="95">
        <f>IF($GD$8,GL7,"-")</f>
        <v>62.6</v>
      </c>
      <c r="GH12" s="95">
        <f>IF($GD$8,GM7,"-")</f>
        <v>63.4</v>
      </c>
      <c r="GI12" s="84"/>
      <c r="GJ12" s="84"/>
      <c r="GK12" s="84"/>
      <c r="GL12" s="84"/>
      <c r="GM12" s="94" t="s">
        <v>156</v>
      </c>
      <c r="GN12" s="95">
        <f>IF($GN$8,GS7,"-")</f>
        <v>11.9</v>
      </c>
      <c r="GO12" s="95">
        <f>IF($GN$8,GT7,"-")</f>
        <v>13.3</v>
      </c>
      <c r="GP12" s="95">
        <f>IF($GN$8,GU7,"-")</f>
        <v>14.4</v>
      </c>
      <c r="GQ12" s="95">
        <f>IF($GN$8,GV7,"-")</f>
        <v>15.3</v>
      </c>
      <c r="GR12" s="95">
        <f>IF($GN$8,GW7,"-")</f>
        <v>16.100000000000001</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151</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158</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159</v>
      </c>
      <c r="KW12" s="95" t="str">
        <f>IF($KW$8,LB7,"-")</f>
        <v>-</v>
      </c>
      <c r="KX12" s="95" t="str">
        <f>IF($KW$8,LC7,"-")</f>
        <v>-</v>
      </c>
      <c r="KY12" s="95" t="str">
        <f>IF($KW$8,LD7,"-")</f>
        <v>-</v>
      </c>
      <c r="KZ12" s="95" t="str">
        <f>IF($KW$8,LE7,"-")</f>
        <v>-</v>
      </c>
      <c r="LA12" s="95" t="str">
        <f>IF($KW$8,LF7,"-")</f>
        <v>-</v>
      </c>
      <c r="LB12" s="84"/>
      <c r="LC12" s="84"/>
      <c r="LD12" s="84"/>
      <c r="LE12" s="84"/>
      <c r="LF12" s="94" t="s">
        <v>158</v>
      </c>
      <c r="LG12" s="95" t="str">
        <f>IF($LG$8,LL7,"-")</f>
        <v>-</v>
      </c>
      <c r="LH12" s="95" t="str">
        <f>IF($LG$8,LM7,"-")</f>
        <v>-</v>
      </c>
      <c r="LI12" s="95" t="str">
        <f>IF($LG$8,LN7,"-")</f>
        <v>-</v>
      </c>
      <c r="LJ12" s="95" t="str">
        <f>IF($LG$8,LO7,"-")</f>
        <v>-</v>
      </c>
      <c r="LK12" s="95" t="str">
        <f>IF($LG$8,LP7,"-")</f>
        <v>-</v>
      </c>
      <c r="LL12" s="84"/>
      <c r="LM12" s="84"/>
      <c r="LN12" s="84"/>
      <c r="LO12" s="84"/>
      <c r="LP12" s="94" t="s">
        <v>151</v>
      </c>
      <c r="LQ12" s="95" t="str">
        <f>IF($LQ$8,LV7,"-")</f>
        <v>-</v>
      </c>
      <c r="LR12" s="95" t="str">
        <f>IF($LQ$8,LW7,"-")</f>
        <v>-</v>
      </c>
      <c r="LS12" s="95" t="str">
        <f>IF($LQ$8,LX7,"-")</f>
        <v>-</v>
      </c>
      <c r="LT12" s="95" t="str">
        <f>IF($LQ$8,LY7,"-")</f>
        <v>-</v>
      </c>
      <c r="LU12" s="95" t="str">
        <f>IF($LQ$8,LZ7,"-")</f>
        <v>-</v>
      </c>
      <c r="LV12" s="84"/>
      <c r="LW12" s="84"/>
      <c r="LX12" s="84"/>
      <c r="LY12" s="84"/>
      <c r="LZ12" s="94" t="s">
        <v>158</v>
      </c>
      <c r="MA12" s="95" t="str">
        <f>IF($MA$8,MF7,"-")</f>
        <v>-</v>
      </c>
      <c r="MB12" s="95" t="str">
        <f>IF($MA$8,MG7,"-")</f>
        <v>-</v>
      </c>
      <c r="MC12" s="95" t="str">
        <f>IF($MA$8,MH7,"-")</f>
        <v>-</v>
      </c>
      <c r="MD12" s="95" t="str">
        <f>IF($MA$8,MI7,"-")</f>
        <v>-</v>
      </c>
      <c r="ME12" s="95" t="str">
        <f>IF($MA$8,MJ7,"-")</f>
        <v>-</v>
      </c>
      <c r="MF12" s="84"/>
      <c r="MG12" s="84"/>
      <c r="MH12" s="84"/>
      <c r="MI12" s="84"/>
      <c r="MJ12" s="94" t="s">
        <v>158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160</v>
      </c>
      <c r="AY13" s="95">
        <f>$BI$7</f>
        <v>100</v>
      </c>
      <c r="AZ13" s="95">
        <f>$BI$7</f>
        <v>100</v>
      </c>
      <c r="BA13" s="95">
        <f>$BI$7</f>
        <v>100</v>
      </c>
      <c r="BB13" s="95">
        <f>$BI$7</f>
        <v>100</v>
      </c>
      <c r="BC13" s="95">
        <f>$BI$7</f>
        <v>100</v>
      </c>
      <c r="BD13" s="84"/>
      <c r="BE13" s="84"/>
      <c r="BF13" s="84"/>
      <c r="BG13" s="84"/>
      <c r="BH13" s="84"/>
      <c r="BI13" s="94" t="s">
        <v>160</v>
      </c>
      <c r="BJ13" s="95">
        <f>$BT$7</f>
        <v>100</v>
      </c>
      <c r="BK13" s="95">
        <f>$BT$7</f>
        <v>100</v>
      </c>
      <c r="BL13" s="95">
        <f>$BT$7</f>
        <v>100</v>
      </c>
      <c r="BM13" s="95">
        <f>$BT$7</f>
        <v>100</v>
      </c>
      <c r="BN13" s="95">
        <f>$BT$7</f>
        <v>100</v>
      </c>
      <c r="BO13" s="84"/>
      <c r="BP13" s="84"/>
      <c r="BQ13" s="84"/>
      <c r="BR13" s="84"/>
      <c r="BS13" s="84"/>
      <c r="BT13" s="94" t="s">
        <v>160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161</v>
      </c>
      <c r="C14" s="99"/>
      <c r="D14" s="100"/>
      <c r="E14" s="99"/>
      <c r="F14" s="197" t="s">
        <v>162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163</v>
      </c>
      <c r="C15" s="196"/>
      <c r="D15" s="100"/>
      <c r="E15" s="97">
        <v>1</v>
      </c>
      <c r="F15" s="196" t="s">
        <v>164</v>
      </c>
      <c r="G15" s="196"/>
      <c r="H15" s="102" t="s">
        <v>165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166</v>
      </c>
      <c r="AY15" s="103"/>
      <c r="AZ15" s="103"/>
      <c r="BA15" s="103"/>
      <c r="BB15" s="103"/>
      <c r="BC15" s="103"/>
      <c r="BD15" s="100"/>
      <c r="BE15" s="100"/>
      <c r="BF15" s="100"/>
      <c r="BG15" s="100"/>
      <c r="BH15" s="100"/>
      <c r="BI15" s="101" t="s">
        <v>166</v>
      </c>
      <c r="BJ15" s="103"/>
      <c r="BK15" s="103"/>
      <c r="BL15" s="103"/>
      <c r="BM15" s="103"/>
      <c r="BN15" s="103"/>
      <c r="BO15" s="100"/>
      <c r="BP15" s="100"/>
      <c r="BQ15" s="100"/>
      <c r="BR15" s="100"/>
      <c r="BS15" s="100"/>
      <c r="BT15" s="101" t="s">
        <v>166</v>
      </c>
      <c r="BU15" s="103"/>
      <c r="BV15" s="103"/>
      <c r="BW15" s="103"/>
      <c r="BX15" s="103"/>
      <c r="BY15" s="103"/>
      <c r="BZ15" s="100"/>
      <c r="CA15" s="100"/>
      <c r="CB15" s="100"/>
      <c r="CC15" s="100"/>
      <c r="CD15" s="100"/>
      <c r="CE15" s="101" t="s">
        <v>166</v>
      </c>
      <c r="CF15" s="103"/>
      <c r="CG15" s="103"/>
      <c r="CH15" s="103"/>
      <c r="CI15" s="103"/>
      <c r="CJ15" s="103"/>
      <c r="CK15" s="100"/>
      <c r="CL15" s="100"/>
      <c r="CM15" s="100"/>
      <c r="CN15" s="100"/>
      <c r="CO15" s="101" t="s">
        <v>166</v>
      </c>
      <c r="CP15" s="103"/>
      <c r="CQ15" s="103"/>
      <c r="CR15" s="103"/>
      <c r="CS15" s="103"/>
      <c r="CT15" s="103"/>
      <c r="CU15" s="100"/>
      <c r="CV15" s="100"/>
      <c r="CW15" s="100"/>
      <c r="CX15" s="100"/>
      <c r="CY15" s="100"/>
      <c r="CZ15" s="101" t="s">
        <v>166</v>
      </c>
      <c r="DA15" s="103"/>
      <c r="DB15" s="103"/>
      <c r="DC15" s="103"/>
      <c r="DD15" s="103"/>
      <c r="DE15" s="103"/>
      <c r="DF15" s="100"/>
      <c r="DG15" s="100"/>
      <c r="DH15" s="100"/>
      <c r="DI15" s="100"/>
      <c r="DJ15" s="101" t="s">
        <v>166</v>
      </c>
      <c r="DK15" s="103"/>
      <c r="DL15" s="103"/>
      <c r="DM15" s="103"/>
      <c r="DN15" s="103"/>
      <c r="DO15" s="103"/>
      <c r="DP15" s="100"/>
      <c r="DQ15" s="100"/>
      <c r="DR15" s="100"/>
      <c r="DS15" s="100"/>
      <c r="DT15" s="101" t="s">
        <v>166</v>
      </c>
      <c r="DU15" s="103"/>
      <c r="DV15" s="103"/>
      <c r="DW15" s="103"/>
      <c r="DX15" s="103"/>
      <c r="DY15" s="103"/>
      <c r="DZ15" s="100"/>
      <c r="EA15" s="100"/>
      <c r="EB15" s="100"/>
      <c r="EC15" s="100"/>
      <c r="ED15" s="101" t="s">
        <v>166</v>
      </c>
      <c r="EE15" s="103"/>
      <c r="EF15" s="103"/>
      <c r="EG15" s="103"/>
      <c r="EH15" s="103"/>
      <c r="EI15" s="103"/>
      <c r="EJ15" s="100"/>
      <c r="EK15" s="100"/>
      <c r="EL15" s="100"/>
      <c r="EM15" s="100"/>
      <c r="EN15" s="101" t="s">
        <v>166</v>
      </c>
      <c r="EO15" s="103"/>
      <c r="EP15" s="103"/>
      <c r="EQ15" s="103"/>
      <c r="ER15" s="103"/>
      <c r="ES15" s="103"/>
      <c r="ET15" s="100"/>
      <c r="EU15" s="100"/>
      <c r="EV15" s="100"/>
      <c r="EW15" s="100"/>
      <c r="EX15" s="100"/>
      <c r="EY15" s="101" t="s">
        <v>166</v>
      </c>
      <c r="EZ15" s="103"/>
      <c r="FA15" s="103"/>
      <c r="FB15" s="103"/>
      <c r="FC15" s="103"/>
      <c r="FD15" s="103"/>
      <c r="FE15" s="100"/>
      <c r="FF15" s="100"/>
      <c r="FG15" s="100"/>
      <c r="FH15" s="100"/>
      <c r="FI15" s="101" t="s">
        <v>166</v>
      </c>
      <c r="FJ15" s="103"/>
      <c r="FK15" s="103"/>
      <c r="FL15" s="103"/>
      <c r="FM15" s="103"/>
      <c r="FN15" s="103"/>
      <c r="FO15" s="100"/>
      <c r="FP15" s="100"/>
      <c r="FQ15" s="100"/>
      <c r="FR15" s="100"/>
      <c r="FS15" s="101" t="s">
        <v>166</v>
      </c>
      <c r="FT15" s="103"/>
      <c r="FU15" s="103"/>
      <c r="FV15" s="103"/>
      <c r="FW15" s="103"/>
      <c r="FX15" s="103"/>
      <c r="FY15" s="100"/>
      <c r="FZ15" s="100"/>
      <c r="GA15" s="100"/>
      <c r="GB15" s="100"/>
      <c r="GC15" s="101" t="s">
        <v>166</v>
      </c>
      <c r="GD15" s="103"/>
      <c r="GE15" s="103"/>
      <c r="GF15" s="103"/>
      <c r="GG15" s="103"/>
      <c r="GH15" s="103"/>
      <c r="GI15" s="100"/>
      <c r="GJ15" s="100"/>
      <c r="GK15" s="100"/>
      <c r="GL15" s="100"/>
      <c r="GM15" s="101" t="s">
        <v>166</v>
      </c>
      <c r="GN15" s="103"/>
      <c r="GO15" s="103"/>
      <c r="GP15" s="103"/>
      <c r="GQ15" s="103"/>
      <c r="GR15" s="103"/>
      <c r="GS15" s="100"/>
      <c r="GT15" s="100"/>
      <c r="GU15" s="100"/>
      <c r="GV15" s="100"/>
      <c r="GW15" s="100"/>
      <c r="GX15" s="101" t="s">
        <v>166</v>
      </c>
      <c r="GY15" s="103"/>
      <c r="GZ15" s="103"/>
      <c r="HA15" s="103"/>
      <c r="HB15" s="103"/>
      <c r="HC15" s="103"/>
      <c r="HD15" s="100"/>
      <c r="HE15" s="100"/>
      <c r="HF15" s="100"/>
      <c r="HG15" s="100"/>
      <c r="HH15" s="101" t="s">
        <v>166</v>
      </c>
      <c r="HI15" s="103"/>
      <c r="HJ15" s="103"/>
      <c r="HK15" s="103"/>
      <c r="HL15" s="103"/>
      <c r="HM15" s="103"/>
      <c r="HN15" s="100"/>
      <c r="HO15" s="100"/>
      <c r="HP15" s="100"/>
      <c r="HQ15" s="100"/>
      <c r="HR15" s="101" t="s">
        <v>166</v>
      </c>
      <c r="HS15" s="103"/>
      <c r="HT15" s="103"/>
      <c r="HU15" s="103"/>
      <c r="HV15" s="103"/>
      <c r="HW15" s="103"/>
      <c r="HX15" s="100"/>
      <c r="HY15" s="100"/>
      <c r="HZ15" s="100"/>
      <c r="IA15" s="100"/>
      <c r="IB15" s="101" t="s">
        <v>166</v>
      </c>
      <c r="IC15" s="103"/>
      <c r="ID15" s="103"/>
      <c r="IE15" s="103"/>
      <c r="IF15" s="103"/>
      <c r="IG15" s="103"/>
      <c r="IH15" s="100"/>
      <c r="II15" s="100"/>
      <c r="IJ15" s="100"/>
      <c r="IK15" s="100"/>
      <c r="IL15" s="101" t="s">
        <v>166</v>
      </c>
      <c r="IM15" s="103"/>
      <c r="IN15" s="103"/>
      <c r="IO15" s="103"/>
      <c r="IP15" s="103"/>
      <c r="IQ15" s="103"/>
      <c r="IR15" s="100"/>
      <c r="IS15" s="100"/>
      <c r="IT15" s="100"/>
      <c r="IU15" s="100"/>
      <c r="IV15" s="100"/>
      <c r="IW15" s="101" t="s">
        <v>166</v>
      </c>
      <c r="IX15" s="103"/>
      <c r="IY15" s="103"/>
      <c r="IZ15" s="103"/>
      <c r="JA15" s="103"/>
      <c r="JB15" s="103"/>
      <c r="JC15" s="100"/>
      <c r="JD15" s="100"/>
      <c r="JE15" s="100"/>
      <c r="JF15" s="100"/>
      <c r="JG15" s="101" t="s">
        <v>166</v>
      </c>
      <c r="JH15" s="103"/>
      <c r="JI15" s="103"/>
      <c r="JJ15" s="103"/>
      <c r="JK15" s="103"/>
      <c r="JL15" s="103"/>
      <c r="JM15" s="100"/>
      <c r="JN15" s="100"/>
      <c r="JO15" s="100"/>
      <c r="JP15" s="100"/>
      <c r="JQ15" s="101" t="s">
        <v>166</v>
      </c>
      <c r="JR15" s="103"/>
      <c r="JS15" s="103"/>
      <c r="JT15" s="103"/>
      <c r="JU15" s="103"/>
      <c r="JV15" s="103"/>
      <c r="JW15" s="100"/>
      <c r="JX15" s="100"/>
      <c r="JY15" s="100"/>
      <c r="JZ15" s="100"/>
      <c r="KA15" s="101" t="s">
        <v>166</v>
      </c>
      <c r="KB15" s="103"/>
      <c r="KC15" s="103"/>
      <c r="KD15" s="103"/>
      <c r="KE15" s="103"/>
      <c r="KF15" s="103"/>
      <c r="KG15" s="100"/>
      <c r="KH15" s="100"/>
      <c r="KI15" s="100"/>
      <c r="KJ15" s="100"/>
      <c r="KK15" s="101" t="s">
        <v>166</v>
      </c>
      <c r="KL15" s="103"/>
      <c r="KM15" s="103"/>
      <c r="KN15" s="103"/>
      <c r="KO15" s="103"/>
      <c r="KP15" s="103"/>
      <c r="KQ15" s="100"/>
      <c r="KR15" s="100"/>
      <c r="KS15" s="100"/>
      <c r="KT15" s="100"/>
      <c r="KU15" s="100"/>
      <c r="KV15" s="101" t="s">
        <v>166</v>
      </c>
      <c r="KW15" s="103"/>
      <c r="KX15" s="103"/>
      <c r="KY15" s="103"/>
      <c r="KZ15" s="103"/>
      <c r="LA15" s="103"/>
      <c r="LB15" s="100"/>
      <c r="LC15" s="100"/>
      <c r="LD15" s="100"/>
      <c r="LE15" s="100"/>
      <c r="LF15" s="101" t="s">
        <v>166</v>
      </c>
      <c r="LG15" s="103"/>
      <c r="LH15" s="103"/>
      <c r="LI15" s="103"/>
      <c r="LJ15" s="103"/>
      <c r="LK15" s="103"/>
      <c r="LL15" s="100"/>
      <c r="LM15" s="100"/>
      <c r="LN15" s="100"/>
      <c r="LO15" s="100"/>
      <c r="LP15" s="101" t="s">
        <v>166</v>
      </c>
      <c r="LQ15" s="103"/>
      <c r="LR15" s="103"/>
      <c r="LS15" s="103"/>
      <c r="LT15" s="103"/>
      <c r="LU15" s="103"/>
      <c r="LV15" s="100"/>
      <c r="LW15" s="100"/>
      <c r="LX15" s="100"/>
      <c r="LY15" s="100"/>
      <c r="LZ15" s="101" t="s">
        <v>166</v>
      </c>
      <c r="MA15" s="103"/>
      <c r="MB15" s="103"/>
      <c r="MC15" s="103"/>
      <c r="MD15" s="103"/>
      <c r="ME15" s="103"/>
      <c r="MF15" s="100"/>
      <c r="MG15" s="100"/>
      <c r="MH15" s="100"/>
      <c r="MI15" s="100"/>
      <c r="MJ15" s="101" t="s">
        <v>166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167</v>
      </c>
      <c r="C16" s="196"/>
      <c r="D16" s="100"/>
      <c r="E16" s="97">
        <f>E15+1</f>
        <v>2</v>
      </c>
      <c r="F16" s="196" t="s">
        <v>168</v>
      </c>
      <c r="G16" s="196"/>
      <c r="H16" s="102" t="s">
        <v>169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170</v>
      </c>
      <c r="C17" s="196"/>
      <c r="D17" s="100"/>
      <c r="E17" s="97">
        <f t="shared" ref="E17" si="8">E16+1</f>
        <v>3</v>
      </c>
      <c r="F17" s="196" t="s">
        <v>171</v>
      </c>
      <c r="G17" s="196"/>
      <c r="H17" s="102" t="s">
        <v>172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173</v>
      </c>
      <c r="AY17" s="106">
        <f>IF(AY7="-",NA(),AY7)</f>
        <v>108.2</v>
      </c>
      <c r="AZ17" s="106">
        <f t="shared" ref="AZ17:BC17" si="9">IF(AZ7="-",NA(),AZ7)</f>
        <v>104.7</v>
      </c>
      <c r="BA17" s="106">
        <f t="shared" si="9"/>
        <v>105.5</v>
      </c>
      <c r="BB17" s="106">
        <f t="shared" si="9"/>
        <v>107.9</v>
      </c>
      <c r="BC17" s="106">
        <f t="shared" si="9"/>
        <v>103.9</v>
      </c>
      <c r="BD17" s="100"/>
      <c r="BE17" s="100"/>
      <c r="BF17" s="100"/>
      <c r="BG17" s="100"/>
      <c r="BH17" s="100"/>
      <c r="BI17" s="105" t="s">
        <v>174</v>
      </c>
      <c r="BJ17" s="106">
        <f>IF(BJ7="-",NA(),BJ7)</f>
        <v>102.3</v>
      </c>
      <c r="BK17" s="106">
        <f t="shared" ref="BK17:BN17" si="10">IF(BK7="-",NA(),BK7)</f>
        <v>103.5</v>
      </c>
      <c r="BL17" s="106">
        <f t="shared" si="10"/>
        <v>101.6</v>
      </c>
      <c r="BM17" s="106">
        <f t="shared" si="10"/>
        <v>106.7</v>
      </c>
      <c r="BN17" s="106">
        <f t="shared" si="10"/>
        <v>102.3</v>
      </c>
      <c r="BO17" s="100"/>
      <c r="BP17" s="100"/>
      <c r="BQ17" s="100"/>
      <c r="BR17" s="100"/>
      <c r="BS17" s="100"/>
      <c r="BT17" s="105" t="s">
        <v>175</v>
      </c>
      <c r="BU17" s="106">
        <f>IF(BU7="-",NA(),BU7)</f>
        <v>811.2</v>
      </c>
      <c r="BV17" s="106">
        <f t="shared" ref="BV17:BY17" si="11">IF(BV7="-",NA(),BV7)</f>
        <v>1293.5999999999999</v>
      </c>
      <c r="BW17" s="106">
        <f t="shared" si="11"/>
        <v>2012.9</v>
      </c>
      <c r="BX17" s="106">
        <f t="shared" si="11"/>
        <v>811.4</v>
      </c>
      <c r="BY17" s="106">
        <f t="shared" si="11"/>
        <v>653.9</v>
      </c>
      <c r="BZ17" s="100"/>
      <c r="CA17" s="100"/>
      <c r="CB17" s="100"/>
      <c r="CC17" s="100"/>
      <c r="CD17" s="100"/>
      <c r="CE17" s="105" t="s">
        <v>176</v>
      </c>
      <c r="CF17" s="106">
        <f>IF(CF7="-",NA(),CF7)</f>
        <v>9987.1</v>
      </c>
      <c r="CG17" s="106">
        <f t="shared" ref="CG17:CJ17" si="12">IF(CG7="-",NA(),CG7)</f>
        <v>8395.7999999999993</v>
      </c>
      <c r="CH17" s="106">
        <f t="shared" si="12"/>
        <v>8200.5</v>
      </c>
      <c r="CI17" s="106">
        <f t="shared" si="12"/>
        <v>9721.2000000000007</v>
      </c>
      <c r="CJ17" s="106">
        <f t="shared" si="12"/>
        <v>11076</v>
      </c>
      <c r="CK17" s="100"/>
      <c r="CL17" s="100"/>
      <c r="CM17" s="100"/>
      <c r="CN17" s="100"/>
      <c r="CO17" s="105" t="s">
        <v>173</v>
      </c>
      <c r="CP17" s="107">
        <f>IF(CP7="-",NA(),CP7)</f>
        <v>126923</v>
      </c>
      <c r="CQ17" s="107">
        <f t="shared" ref="CQ17:CT17" si="13">IF(CQ7="-",NA(),CQ7)</f>
        <v>118073</v>
      </c>
      <c r="CR17" s="107">
        <f t="shared" si="13"/>
        <v>122592</v>
      </c>
      <c r="CS17" s="107">
        <f t="shared" si="13"/>
        <v>131864</v>
      </c>
      <c r="CT17" s="107">
        <f t="shared" si="13"/>
        <v>111681</v>
      </c>
      <c r="CU17" s="100"/>
      <c r="CV17" s="100"/>
      <c r="CW17" s="100"/>
      <c r="CX17" s="100"/>
      <c r="CY17" s="100"/>
      <c r="CZ17" s="105" t="s">
        <v>177</v>
      </c>
      <c r="DA17" s="106">
        <f>IF(DA7="-",NA(),DA7)</f>
        <v>37.6</v>
      </c>
      <c r="DB17" s="106">
        <f t="shared" ref="DB17:DE17" si="14">IF(DB7="-",NA(),DB7)</f>
        <v>45.4</v>
      </c>
      <c r="DC17" s="106">
        <f t="shared" si="14"/>
        <v>48.8</v>
      </c>
      <c r="DD17" s="106">
        <f t="shared" si="14"/>
        <v>38.299999999999997</v>
      </c>
      <c r="DE17" s="106">
        <f t="shared" si="14"/>
        <v>34.6</v>
      </c>
      <c r="DF17" s="100"/>
      <c r="DG17" s="100"/>
      <c r="DH17" s="100"/>
      <c r="DI17" s="100"/>
      <c r="DJ17" s="105" t="s">
        <v>176</v>
      </c>
      <c r="DK17" s="106">
        <f>IF(DK7="-",NA(),DK7)</f>
        <v>18.399999999999999</v>
      </c>
      <c r="DL17" s="106">
        <f t="shared" ref="DL17:DO17" si="15">IF(DL7="-",NA(),DL7)</f>
        <v>32.6</v>
      </c>
      <c r="DM17" s="106">
        <f t="shared" si="15"/>
        <v>33.200000000000003</v>
      </c>
      <c r="DN17" s="106">
        <f t="shared" si="15"/>
        <v>24.2</v>
      </c>
      <c r="DO17" s="106">
        <f t="shared" si="15"/>
        <v>16.600000000000001</v>
      </c>
      <c r="DP17" s="100"/>
      <c r="DQ17" s="100"/>
      <c r="DR17" s="100"/>
      <c r="DS17" s="100"/>
      <c r="DT17" s="105" t="s">
        <v>178</v>
      </c>
      <c r="DU17" s="106">
        <f>IF(DU7="-",NA(),DU7)</f>
        <v>13.7</v>
      </c>
      <c r="DV17" s="106">
        <f t="shared" ref="DV17:DY17" si="16">IF(DV7="-",NA(),DV7)</f>
        <v>11.5</v>
      </c>
      <c r="DW17" s="106">
        <f t="shared" si="16"/>
        <v>9.3000000000000007</v>
      </c>
      <c r="DX17" s="106">
        <f t="shared" si="16"/>
        <v>7.7</v>
      </c>
      <c r="DY17" s="106">
        <f t="shared" si="16"/>
        <v>6.1</v>
      </c>
      <c r="DZ17" s="100"/>
      <c r="EA17" s="100"/>
      <c r="EB17" s="100"/>
      <c r="EC17" s="100"/>
      <c r="ED17" s="105" t="s">
        <v>178</v>
      </c>
      <c r="EE17" s="106">
        <f>IF(EE7="-",NA(),EE7)</f>
        <v>69.900000000000006</v>
      </c>
      <c r="EF17" s="106">
        <f t="shared" ref="EF17:EI17" si="17">IF(EF7="-",NA(),EF7)</f>
        <v>70</v>
      </c>
      <c r="EG17" s="106">
        <f t="shared" si="17"/>
        <v>70.599999999999994</v>
      </c>
      <c r="EH17" s="106">
        <f t="shared" si="17"/>
        <v>70.2</v>
      </c>
      <c r="EI17" s="106">
        <f t="shared" si="17"/>
        <v>69</v>
      </c>
      <c r="EJ17" s="100"/>
      <c r="EK17" s="100"/>
      <c r="EL17" s="100"/>
      <c r="EM17" s="100"/>
      <c r="EN17" s="105" t="s">
        <v>174</v>
      </c>
      <c r="EO17" s="106">
        <f>IF(EO7="-",NA(),EO7)</f>
        <v>0</v>
      </c>
      <c r="EP17" s="106">
        <f t="shared" ref="EP17:ES17" si="18">IF(EP7="-",NA(),EP7)</f>
        <v>0</v>
      </c>
      <c r="EQ17" s="106">
        <f t="shared" si="18"/>
        <v>0</v>
      </c>
      <c r="ER17" s="106">
        <f t="shared" si="18"/>
        <v>0</v>
      </c>
      <c r="ES17" s="106">
        <f t="shared" si="18"/>
        <v>0</v>
      </c>
      <c r="ET17" s="100"/>
      <c r="EU17" s="100"/>
      <c r="EV17" s="100"/>
      <c r="EW17" s="100"/>
      <c r="EX17" s="100"/>
      <c r="EY17" s="105" t="s">
        <v>174</v>
      </c>
      <c r="EZ17" s="106">
        <f>IF(EZ7="-",NA(),EZ7)</f>
        <v>37.6</v>
      </c>
      <c r="FA17" s="106">
        <f t="shared" ref="FA17:FD17" si="19">IF(FA7="-",NA(),FA7)</f>
        <v>45.4</v>
      </c>
      <c r="FB17" s="106">
        <f t="shared" si="19"/>
        <v>48.8</v>
      </c>
      <c r="FC17" s="106">
        <f t="shared" si="19"/>
        <v>38.299999999999997</v>
      </c>
      <c r="FD17" s="106">
        <f t="shared" si="19"/>
        <v>34.6</v>
      </c>
      <c r="FE17" s="100"/>
      <c r="FF17" s="100"/>
      <c r="FG17" s="100"/>
      <c r="FH17" s="100"/>
      <c r="FI17" s="105" t="s">
        <v>174</v>
      </c>
      <c r="FJ17" s="106">
        <f>IF(FJ7="-",NA(),FJ7)</f>
        <v>18.399999999999999</v>
      </c>
      <c r="FK17" s="106">
        <f t="shared" ref="FK17:FN17" si="20">IF(FK7="-",NA(),FK7)</f>
        <v>32.6</v>
      </c>
      <c r="FL17" s="106">
        <f t="shared" si="20"/>
        <v>33.200000000000003</v>
      </c>
      <c r="FM17" s="106">
        <f t="shared" si="20"/>
        <v>24.2</v>
      </c>
      <c r="FN17" s="106">
        <f t="shared" si="20"/>
        <v>16.600000000000001</v>
      </c>
      <c r="FO17" s="100"/>
      <c r="FP17" s="100"/>
      <c r="FQ17" s="100"/>
      <c r="FR17" s="100"/>
      <c r="FS17" s="105" t="s">
        <v>177</v>
      </c>
      <c r="FT17" s="106">
        <f>IF(FT7="-",NA(),FT7)</f>
        <v>13.7</v>
      </c>
      <c r="FU17" s="106">
        <f t="shared" ref="FU17:FX17" si="21">IF(FU7="-",NA(),FU7)</f>
        <v>11.5</v>
      </c>
      <c r="FV17" s="106">
        <f t="shared" si="21"/>
        <v>9.3000000000000007</v>
      </c>
      <c r="FW17" s="106">
        <f t="shared" si="21"/>
        <v>7.7</v>
      </c>
      <c r="FX17" s="106">
        <f t="shared" si="21"/>
        <v>6.1</v>
      </c>
      <c r="FY17" s="100"/>
      <c r="FZ17" s="100"/>
      <c r="GA17" s="100"/>
      <c r="GB17" s="100"/>
      <c r="GC17" s="105" t="s">
        <v>174</v>
      </c>
      <c r="GD17" s="106">
        <f>IF(GD7="-",NA(),GD7)</f>
        <v>69.900000000000006</v>
      </c>
      <c r="GE17" s="106">
        <f t="shared" ref="GE17:GH17" si="22">IF(GE7="-",NA(),GE7)</f>
        <v>70</v>
      </c>
      <c r="GF17" s="106">
        <f t="shared" si="22"/>
        <v>70.599999999999994</v>
      </c>
      <c r="GG17" s="106">
        <f t="shared" si="22"/>
        <v>70.2</v>
      </c>
      <c r="GH17" s="106">
        <f t="shared" si="22"/>
        <v>69</v>
      </c>
      <c r="GI17" s="100"/>
      <c r="GJ17" s="100"/>
      <c r="GK17" s="100"/>
      <c r="GL17" s="100"/>
      <c r="GM17" s="105" t="s">
        <v>174</v>
      </c>
      <c r="GN17" s="106">
        <f>IF(GN7="-",NA(),GN7)</f>
        <v>0</v>
      </c>
      <c r="GO17" s="106">
        <f t="shared" ref="GO17:GR17" si="23">IF(GO7="-",NA(),GO7)</f>
        <v>0</v>
      </c>
      <c r="GP17" s="106">
        <f t="shared" si="23"/>
        <v>0</v>
      </c>
      <c r="GQ17" s="106">
        <f t="shared" si="23"/>
        <v>0</v>
      </c>
      <c r="GR17" s="106">
        <f t="shared" si="23"/>
        <v>0</v>
      </c>
      <c r="GS17" s="100"/>
      <c r="GT17" s="100"/>
      <c r="GU17" s="100"/>
      <c r="GV17" s="100"/>
      <c r="GW17" s="100"/>
      <c r="GX17" s="105" t="s">
        <v>177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180</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181</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182</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181</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180</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180</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180</v>
      </c>
      <c r="DK18" s="106">
        <f>IF(DP7="-",NA(),DP7)</f>
        <v>21.1</v>
      </c>
      <c r="DL18" s="106">
        <f t="shared" ref="DL18:DO18" si="45">IF(DQ7="-",NA(),DQ7)</f>
        <v>20</v>
      </c>
      <c r="DM18" s="106">
        <f t="shared" si="45"/>
        <v>18.2</v>
      </c>
      <c r="DN18" s="106">
        <f t="shared" si="45"/>
        <v>20.9</v>
      </c>
      <c r="DO18" s="106">
        <f t="shared" si="45"/>
        <v>21.1</v>
      </c>
      <c r="DP18" s="100"/>
      <c r="DQ18" s="100"/>
      <c r="DR18" s="100"/>
      <c r="DS18" s="100"/>
      <c r="DT18" s="105" t="s">
        <v>183</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183</v>
      </c>
      <c r="EE18" s="106">
        <f>IF(EJ7="-",NA(),EJ7)</f>
        <v>59.8</v>
      </c>
      <c r="EF18" s="106">
        <f t="shared" ref="EF18:EI18" si="47">IF(EK7="-",NA(),EK7)</f>
        <v>59.6</v>
      </c>
      <c r="EG18" s="106">
        <f t="shared" si="47"/>
        <v>60.3</v>
      </c>
      <c r="EH18" s="106">
        <f t="shared" si="47"/>
        <v>60.2</v>
      </c>
      <c r="EI18" s="106">
        <f t="shared" si="47"/>
        <v>61.2</v>
      </c>
      <c r="EJ18" s="100"/>
      <c r="EK18" s="100"/>
      <c r="EL18" s="100"/>
      <c r="EM18" s="100"/>
      <c r="EN18" s="105" t="s">
        <v>180</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180</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180</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181</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184</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180</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180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160</v>
      </c>
      <c r="AY19" s="106">
        <f>$BI$7</f>
        <v>100</v>
      </c>
      <c r="AZ19" s="106">
        <f t="shared" ref="AZ19:BC19" si="49">$BI$7</f>
        <v>100</v>
      </c>
      <c r="BA19" s="106">
        <f t="shared" si="49"/>
        <v>100</v>
      </c>
      <c r="BB19" s="106">
        <f t="shared" si="49"/>
        <v>100</v>
      </c>
      <c r="BC19" s="106">
        <f t="shared" si="49"/>
        <v>100</v>
      </c>
      <c r="BD19" s="100"/>
      <c r="BE19" s="100"/>
      <c r="BF19" s="100"/>
      <c r="BG19" s="100"/>
      <c r="BH19" s="100"/>
      <c r="BI19" s="108" t="s">
        <v>160</v>
      </c>
      <c r="BJ19" s="106">
        <f>$BT$7</f>
        <v>100</v>
      </c>
      <c r="BK19" s="106">
        <f>$BT$7</f>
        <v>100</v>
      </c>
      <c r="BL19" s="106">
        <f>$BT$7</f>
        <v>100</v>
      </c>
      <c r="BM19" s="106">
        <f>$BT$7</f>
        <v>100</v>
      </c>
      <c r="BN19" s="106">
        <f>$BT$7</f>
        <v>100</v>
      </c>
      <c r="BO19" s="100"/>
      <c r="BP19" s="100"/>
      <c r="BQ19" s="100"/>
      <c r="BR19" s="100"/>
      <c r="BS19" s="100"/>
      <c r="BT19" s="108" t="s">
        <v>160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187</v>
      </c>
      <c r="C20" s="196"/>
      <c r="D20" s="100"/>
    </row>
    <row r="21" spans="1:374" x14ac:dyDescent="0.15">
      <c r="A21" s="97">
        <f t="shared" si="7"/>
        <v>7</v>
      </c>
      <c r="B21" s="196" t="s">
        <v>188</v>
      </c>
      <c r="C21" s="196"/>
      <c r="D21" s="100"/>
    </row>
    <row r="22" spans="1:374" x14ac:dyDescent="0.15">
      <c r="A22" s="97">
        <f t="shared" si="7"/>
        <v>8</v>
      </c>
      <c r="B22" s="196" t="s">
        <v>189</v>
      </c>
      <c r="C22" s="196"/>
      <c r="D22" s="100"/>
      <c r="E22" s="198" t="s">
        <v>190</v>
      </c>
      <c r="F22" s="199"/>
      <c r="G22" s="199"/>
      <c r="H22" s="199"/>
      <c r="I22" s="200"/>
    </row>
    <row r="23" spans="1:374" x14ac:dyDescent="0.15">
      <c r="A23" s="97">
        <f t="shared" si="7"/>
        <v>9</v>
      </c>
      <c r="B23" s="196" t="s">
        <v>191</v>
      </c>
      <c r="C23" s="196"/>
      <c r="D23" s="100"/>
      <c r="E23" s="201"/>
      <c r="F23" s="202"/>
      <c r="G23" s="202"/>
      <c r="H23" s="202"/>
      <c r="I23" s="203"/>
    </row>
    <row r="24" spans="1:374" x14ac:dyDescent="0.15">
      <c r="A24" s="97">
        <f t="shared" si="7"/>
        <v>10</v>
      </c>
      <c r="B24" s="196" t="s">
        <v>192</v>
      </c>
      <c r="C24" s="196"/>
      <c r="D24" s="100"/>
      <c r="E24" s="201"/>
      <c r="F24" s="202"/>
      <c r="G24" s="202"/>
      <c r="H24" s="202"/>
      <c r="I24" s="203"/>
    </row>
    <row r="25" spans="1:374" x14ac:dyDescent="0.15">
      <c r="A25" s="97">
        <f t="shared" si="7"/>
        <v>11</v>
      </c>
      <c r="B25" s="196" t="s">
        <v>193</v>
      </c>
      <c r="C25" s="196"/>
      <c r="D25" s="100"/>
      <c r="E25" s="201"/>
      <c r="F25" s="202"/>
      <c r="G25" s="202"/>
      <c r="H25" s="202"/>
      <c r="I25" s="203"/>
    </row>
    <row r="26" spans="1:374" x14ac:dyDescent="0.15">
      <c r="A26" s="97">
        <f t="shared" si="7"/>
        <v>12</v>
      </c>
      <c r="B26" s="196" t="s">
        <v>194</v>
      </c>
      <c r="C26" s="196"/>
      <c r="D26" s="100"/>
      <c r="E26" s="201"/>
      <c r="F26" s="202"/>
      <c r="G26" s="202"/>
      <c r="H26" s="202"/>
      <c r="I26" s="203"/>
    </row>
    <row r="27" spans="1:374" x14ac:dyDescent="0.15">
      <c r="A27" s="97">
        <f t="shared" si="7"/>
        <v>13</v>
      </c>
      <c r="B27" s="196" t="s">
        <v>195</v>
      </c>
      <c r="C27" s="196"/>
      <c r="D27" s="100"/>
      <c r="E27" s="201"/>
      <c r="F27" s="202"/>
      <c r="G27" s="202"/>
      <c r="H27" s="202"/>
      <c r="I27" s="203"/>
    </row>
    <row r="28" spans="1:374" x14ac:dyDescent="0.15">
      <c r="A28" s="97">
        <f t="shared" si="7"/>
        <v>14</v>
      </c>
      <c r="B28" s="196" t="s">
        <v>196</v>
      </c>
      <c r="C28" s="196"/>
      <c r="D28" s="100"/>
      <c r="E28" s="201"/>
      <c r="F28" s="202"/>
      <c r="G28" s="202"/>
      <c r="H28" s="202"/>
      <c r="I28" s="203"/>
    </row>
    <row r="29" spans="1:374" x14ac:dyDescent="0.15">
      <c r="A29" s="97">
        <f t="shared" si="7"/>
        <v>15</v>
      </c>
      <c r="B29" s="196" t="s">
        <v>197</v>
      </c>
      <c r="C29" s="196"/>
      <c r="D29" s="100"/>
      <c r="E29" s="201"/>
      <c r="F29" s="202"/>
      <c r="G29" s="202"/>
      <c r="H29" s="202"/>
      <c r="I29" s="203"/>
    </row>
    <row r="30" spans="1:374" x14ac:dyDescent="0.15">
      <c r="A30" s="97">
        <f t="shared" si="7"/>
        <v>16</v>
      </c>
      <c r="B30" s="196" t="s">
        <v>198</v>
      </c>
      <c r="C30" s="196"/>
      <c r="D30" s="100"/>
      <c r="E30" s="201"/>
      <c r="F30" s="202"/>
      <c r="G30" s="202"/>
      <c r="H30" s="202"/>
      <c r="I30" s="203"/>
    </row>
    <row r="31" spans="1:374" x14ac:dyDescent="0.15">
      <c r="A31" s="97">
        <f t="shared" si="7"/>
        <v>17</v>
      </c>
      <c r="B31" s="196" t="s">
        <v>199</v>
      </c>
      <c r="C31" s="196"/>
      <c r="D31" s="100"/>
      <c r="E31" s="201"/>
      <c r="F31" s="202"/>
      <c r="G31" s="202"/>
      <c r="H31" s="202"/>
      <c r="I31" s="203"/>
    </row>
    <row r="32" spans="1:374" x14ac:dyDescent="0.15">
      <c r="A32" s="97">
        <f t="shared" si="7"/>
        <v>18</v>
      </c>
      <c r="B32" s="196" t="s">
        <v>200</v>
      </c>
      <c r="C32" s="196"/>
      <c r="D32" s="100"/>
      <c r="E32" s="201"/>
      <c r="F32" s="202"/>
      <c r="G32" s="202"/>
      <c r="H32" s="202"/>
      <c r="I32" s="203"/>
    </row>
    <row r="33" spans="1:9" x14ac:dyDescent="0.15">
      <c r="A33" s="97">
        <f t="shared" si="7"/>
        <v>19</v>
      </c>
      <c r="B33" s="196" t="s">
        <v>201</v>
      </c>
      <c r="C33" s="196"/>
      <c r="D33" s="100"/>
      <c r="E33" s="201"/>
      <c r="F33" s="202"/>
      <c r="G33" s="202"/>
      <c r="H33" s="202"/>
      <c r="I33" s="203"/>
    </row>
    <row r="34" spans="1:9" x14ac:dyDescent="0.15">
      <c r="A34" s="97">
        <f t="shared" si="7"/>
        <v>20</v>
      </c>
      <c r="B34" s="196" t="s">
        <v>202</v>
      </c>
      <c r="C34" s="196"/>
      <c r="D34" s="100"/>
      <c r="E34" s="201"/>
      <c r="F34" s="202"/>
      <c r="G34" s="202"/>
      <c r="H34" s="202"/>
      <c r="I34" s="203"/>
    </row>
    <row r="35" spans="1:9" ht="25.5" customHeight="1" x14ac:dyDescent="0.15">
      <c r="E35" s="204"/>
      <c r="F35" s="205"/>
      <c r="G35" s="205"/>
      <c r="H35" s="205"/>
      <c r="I35" s="206"/>
    </row>
    <row r="36" spans="1:9" x14ac:dyDescent="0.15">
      <c r="A36" t="s">
        <v>203</v>
      </c>
      <c r="B36" t="s">
        <v>204</v>
      </c>
    </row>
    <row r="37" spans="1:9" x14ac:dyDescent="0.15">
      <c r="A37" t="s">
        <v>205</v>
      </c>
      <c r="B37" t="s">
        <v>206</v>
      </c>
    </row>
    <row r="38" spans="1:9" x14ac:dyDescent="0.15">
      <c r="A38" t="s">
        <v>207</v>
      </c>
      <c r="B38" t="s">
        <v>208</v>
      </c>
    </row>
    <row r="39" spans="1:9" x14ac:dyDescent="0.15">
      <c r="A39" t="s">
        <v>209</v>
      </c>
      <c r="B39" t="s">
        <v>210</v>
      </c>
    </row>
    <row r="40" spans="1:9" x14ac:dyDescent="0.15">
      <c r="A40" t="s">
        <v>211</v>
      </c>
      <c r="B40" t="s">
        <v>212</v>
      </c>
    </row>
    <row r="41" spans="1:9" x14ac:dyDescent="0.15">
      <c r="A41" t="s">
        <v>213</v>
      </c>
      <c r="B41" t="s">
        <v>214</v>
      </c>
    </row>
    <row r="42" spans="1:9" x14ac:dyDescent="0.15">
      <c r="A42" t="s">
        <v>215</v>
      </c>
      <c r="B42" t="s">
        <v>216</v>
      </c>
    </row>
    <row r="43" spans="1:9" x14ac:dyDescent="0.15">
      <c r="A43" t="s">
        <v>217</v>
      </c>
      <c r="B43" t="s">
        <v>218</v>
      </c>
    </row>
    <row r="44" spans="1:9" x14ac:dyDescent="0.15">
      <c r="A44" t="s">
        <v>219</v>
      </c>
      <c r="B44" t="s">
        <v>220</v>
      </c>
    </row>
    <row r="45" spans="1:9" x14ac:dyDescent="0.15">
      <c r="A45" t="s">
        <v>221</v>
      </c>
      <c r="B45" t="s">
        <v>222</v>
      </c>
    </row>
    <row r="46" spans="1:9" x14ac:dyDescent="0.15">
      <c r="A46" t="s">
        <v>223</v>
      </c>
      <c r="B46" t="s">
        <v>224</v>
      </c>
    </row>
    <row r="47" spans="1:9" x14ac:dyDescent="0.15">
      <c r="A47" t="s">
        <v>225</v>
      </c>
      <c r="B47" t="s">
        <v>226</v>
      </c>
    </row>
    <row r="48" spans="1:9" x14ac:dyDescent="0.15">
      <c r="A48" t="s">
        <v>227</v>
      </c>
      <c r="B48" t="s">
        <v>228</v>
      </c>
    </row>
    <row r="49" spans="1:2" x14ac:dyDescent="0.15">
      <c r="A49" t="s">
        <v>229</v>
      </c>
      <c r="B49" t="s">
        <v>230</v>
      </c>
    </row>
    <row r="50" spans="1:2" x14ac:dyDescent="0.15">
      <c r="A50" t="s">
        <v>231</v>
      </c>
      <c r="B50" t="s">
        <v>232</v>
      </c>
    </row>
    <row r="51" spans="1:2" x14ac:dyDescent="0.15">
      <c r="A51" t="s">
        <v>233</v>
      </c>
      <c r="B51" t="s">
        <v>234</v>
      </c>
    </row>
    <row r="52" spans="1:2" x14ac:dyDescent="0.15">
      <c r="A52" t="s">
        <v>235</v>
      </c>
      <c r="B52" t="s">
        <v>236</v>
      </c>
    </row>
    <row r="53" spans="1:2" x14ac:dyDescent="0.15">
      <c r="A53" t="s">
        <v>237</v>
      </c>
      <c r="B53" t="s">
        <v>238</v>
      </c>
    </row>
    <row r="54" spans="1:2" x14ac:dyDescent="0.15">
      <c r="A54" t="s">
        <v>239</v>
      </c>
      <c r="B54" t="s">
        <v>240</v>
      </c>
    </row>
    <row r="55" spans="1:2" x14ac:dyDescent="0.15">
      <c r="A55" t="s">
        <v>241</v>
      </c>
      <c r="B55" t="s">
        <v>242</v>
      </c>
    </row>
    <row r="56" spans="1:2" x14ac:dyDescent="0.15">
      <c r="A56" t="s">
        <v>243</v>
      </c>
      <c r="B56" t="s">
        <v>244</v>
      </c>
    </row>
    <row r="57" spans="1:2" x14ac:dyDescent="0.15">
      <c r="A57" t="s">
        <v>245</v>
      </c>
      <c r="B57" t="s">
        <v>246</v>
      </c>
    </row>
    <row r="58" spans="1:2" x14ac:dyDescent="0.15">
      <c r="A58" t="s">
        <v>247</v>
      </c>
      <c r="B58" t="s">
        <v>248</v>
      </c>
    </row>
    <row r="59" spans="1:2" x14ac:dyDescent="0.15">
      <c r="A59" t="s">
        <v>249</v>
      </c>
      <c r="B59" t="s">
        <v>250</v>
      </c>
    </row>
    <row r="60" spans="1:2" x14ac:dyDescent="0.15">
      <c r="A60" t="s">
        <v>251</v>
      </c>
      <c r="B60" t="s">
        <v>252</v>
      </c>
    </row>
    <row r="61" spans="1:2" x14ac:dyDescent="0.15">
      <c r="A61" t="s">
        <v>253</v>
      </c>
      <c r="B61" t="s">
        <v>254</v>
      </c>
    </row>
    <row r="62" spans="1:2" x14ac:dyDescent="0.15">
      <c r="A62" t="s">
        <v>255</v>
      </c>
      <c r="B62" t="s">
        <v>256</v>
      </c>
    </row>
    <row r="63" spans="1:2" x14ac:dyDescent="0.15">
      <c r="A63" t="s">
        <v>257</v>
      </c>
      <c r="B63" t="s">
        <v>258</v>
      </c>
    </row>
    <row r="64" spans="1:2" x14ac:dyDescent="0.15">
      <c r="A64" t="s">
        <v>259</v>
      </c>
      <c r="B64" t="s">
        <v>260</v>
      </c>
    </row>
    <row r="65" spans="1:2" x14ac:dyDescent="0.15">
      <c r="A65" t="s">
        <v>261</v>
      </c>
      <c r="B65" t="s">
        <v>262</v>
      </c>
    </row>
    <row r="66" spans="1:2" x14ac:dyDescent="0.15">
      <c r="A66" t="s">
        <v>263</v>
      </c>
      <c r="B66" t="s">
        <v>264</v>
      </c>
    </row>
    <row r="67" spans="1:2" x14ac:dyDescent="0.15">
      <c r="A67" t="s">
        <v>265</v>
      </c>
      <c r="B67" t="s">
        <v>264</v>
      </c>
    </row>
    <row r="68" spans="1:2" x14ac:dyDescent="0.15">
      <c r="A68" t="s">
        <v>266</v>
      </c>
      <c r="B68" t="s">
        <v>264</v>
      </c>
    </row>
    <row r="69" spans="1:2" x14ac:dyDescent="0.15">
      <c r="A69" t="s">
        <v>267</v>
      </c>
      <c r="B69" t="s">
        <v>264</v>
      </c>
    </row>
    <row r="70" spans="1:2" x14ac:dyDescent="0.15">
      <c r="A70" t="s">
        <v>268</v>
      </c>
      <c r="B70" t="s">
        <v>264</v>
      </c>
    </row>
    <row r="71" spans="1:2" x14ac:dyDescent="0.15">
      <c r="A71" t="s">
        <v>269</v>
      </c>
      <c r="B71" t="s">
        <v>264</v>
      </c>
    </row>
    <row r="72" spans="1:2" x14ac:dyDescent="0.15">
      <c r="A72" t="s">
        <v>270</v>
      </c>
      <c r="B72" t="s">
        <v>264</v>
      </c>
    </row>
    <row r="73" spans="1:2" x14ac:dyDescent="0.15">
      <c r="A73" t="s">
        <v>271</v>
      </c>
      <c r="B73" t="s">
        <v>264</v>
      </c>
    </row>
    <row r="74" spans="1:2" x14ac:dyDescent="0.15">
      <c r="A74" t="s">
        <v>272</v>
      </c>
      <c r="B74" t="s">
        <v>264</v>
      </c>
    </row>
    <row r="75" spans="1:2" x14ac:dyDescent="0.15">
      <c r="A75" t="s">
        <v>273</v>
      </c>
      <c r="B75" t="s">
        <v>264</v>
      </c>
    </row>
    <row r="76" spans="1:2" x14ac:dyDescent="0.15">
      <c r="A76" t="s">
        <v>274</v>
      </c>
      <c r="B76" t="s">
        <v>264</v>
      </c>
    </row>
    <row r="77" spans="1:2" x14ac:dyDescent="0.15">
      <c r="A77" t="s">
        <v>275</v>
      </c>
      <c r="B77" t="s">
        <v>264</v>
      </c>
    </row>
    <row r="78" spans="1:2" x14ac:dyDescent="0.15">
      <c r="A78" t="s">
        <v>276</v>
      </c>
      <c r="B78" t="s">
        <v>264</v>
      </c>
    </row>
    <row r="79" spans="1:2" x14ac:dyDescent="0.15">
      <c r="A79" t="s">
        <v>277</v>
      </c>
      <c r="B79" t="s">
        <v>264</v>
      </c>
    </row>
    <row r="80" spans="1:2" x14ac:dyDescent="0.15">
      <c r="A80" t="s">
        <v>278</v>
      </c>
      <c r="B80" t="s">
        <v>264</v>
      </c>
    </row>
    <row r="81" spans="1:2" x14ac:dyDescent="0.15">
      <c r="A81" t="s">
        <v>279</v>
      </c>
      <c r="B81" t="s">
        <v>264</v>
      </c>
    </row>
    <row r="82" spans="1:2" x14ac:dyDescent="0.15">
      <c r="A82" t="s">
        <v>280</v>
      </c>
      <c r="B82" t="s">
        <v>264</v>
      </c>
    </row>
    <row r="83" spans="1:2" x14ac:dyDescent="0.15">
      <c r="A83" t="s">
        <v>281</v>
      </c>
      <c r="B83" t="s">
        <v>264</v>
      </c>
    </row>
    <row r="84" spans="1:2" x14ac:dyDescent="0.15">
      <c r="A84" t="s">
        <v>282</v>
      </c>
      <c r="B84" t="s">
        <v>264</v>
      </c>
    </row>
    <row r="85" spans="1:2" x14ac:dyDescent="0.15">
      <c r="A85" t="s">
        <v>283</v>
      </c>
      <c r="B85" t="s">
        <v>264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秋吉　祐治</cp:lastModifiedBy>
  <cp:lastPrinted>2020-01-28T09:47:06Z</cp:lastPrinted>
  <dcterms:created xsi:type="dcterms:W3CDTF">2019-12-05T07:14:21Z</dcterms:created>
  <dcterms:modified xsi:type="dcterms:W3CDTF">2020-01-28T09:47:31Z</dcterms:modified>
  <cp:category/>
</cp:coreProperties>
</file>