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00\share\toshikeikaku\01 都市政策Ｇ\12 公営企業関係（下水道・駐車場）\8 経営比較分析表\R1\200110_【02青森県】公営企業に係る経営比較分析表（平成30年度決算）の分析等について（依頼）\02 回答\駐車場\"/>
    </mc:Choice>
  </mc:AlternateContent>
  <workbookProtection workbookAlgorithmName="SHA-512" workbookHashValue="7aNTibPpvyFElmiy5GAHwo4ug+UhCNUgGei4GaFyw8dAGqPGPs86pS6Qp50SvqvMz5I4LEkppivqF5lBfaItrQ==" workbookSaltValue="4bJrWCtwf5Ml040IyzwYl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FX30" i="4"/>
  <c r="BG30" i="4"/>
  <c r="BG51" i="4"/>
  <c r="AV76" i="4"/>
  <c r="KO51" i="4"/>
  <c r="FX51" i="4"/>
  <c r="LE76" i="4"/>
  <c r="KO30" i="4"/>
  <c r="HP76" i="4"/>
  <c r="FE51" i="4"/>
  <c r="HA76" i="4"/>
  <c r="AN51" i="4"/>
  <c r="FE30" i="4"/>
  <c r="JV30" i="4"/>
  <c r="AN30" i="4"/>
  <c r="AG76" i="4"/>
  <c r="JV51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<sst xmlns="http://schemas.openxmlformats.org/spreadsheetml/2006/main" count="279" uniqueCount="151">
  <si>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</si>
  <si>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</si>
  <si>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</si>
  <si>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</si>
  <si>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</si>
  <si>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</si>
  <si>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</si>
  <si>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</si>
  <si>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</si>
  <si>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</si>
  <si>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</si>
  <si>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</si>
  <si>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</si>
  <si>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</si>
  <si>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</si>
  <si>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</si>
  <si>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</si>
  <si>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</si>
  <si>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</si>
  <si>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</si>
  <si>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</si>
  <si>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</si>
  <si>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</si>
  <si>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</si>
  <si>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</si>
  <si>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</si>
  <si>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</si>
  <si>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</si>
  <si>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</si>
  <si>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</si>
  <si>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</si>
  <si>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</si>
  <si>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</si>
  <si>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</si>
  <si>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</si>
  <si>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</si>
  <si>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</si>
  <si>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</si>
  <si>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</si>
  <si>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</si>
  <si>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</si>
  <si>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</si>
  <si>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</si>
  <si>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</si>
  <si>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</si>
  <si>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</si>
  <si>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</si>
  <si>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</si>
  <si>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</si>
  <si>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</si>
  <si>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</si>
  <si>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</si>
  <si>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</si>
  <si>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</si>
  <si>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</si>
  <si>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</si>
  <si>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</si>
  <si>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</si>
  <si>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</si>
  <si>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</si>
  <si>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</si>
  <si>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</si>
  <si>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</si>
  <si>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</si>
  <si>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</si>
  <si>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</si>
  <si>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</si>
  <si>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</si>
  <si>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</si>
  <si>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</si>
  <si>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</si>
  <si>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</si>
  <si>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</si>
  <si>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</si>
  <si>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</si>
  <si>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</si>
  <si>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</si>
  <si>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</si>
  <si>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</si>
  <si>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</si>
  <si>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</si>
  <si>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</si>
  <si>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</si>
  <si>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</si>
  <si>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</si>
  <si>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</si>
  <si>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</si>
  <si>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</si>
  <si>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</si>
  <si>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</si>
  <si>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</si>
  <si>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</si>
  <si>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</si>
  <si>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</si>
  <si>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</si>
  <si>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</si>
  <si>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</si>
  <si>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</si>
  <si>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</si>
  <si>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</si>
  <si>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</si>
  <si>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</si>
  <si>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</si>
  <si>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</si>
  <si>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</si>
  <si>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</si>
  <si>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</si>
  <si>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</si>
  <si>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</si>
  <si>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</si>
  <si>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</si>
  <si>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</si>
  <si>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</si>
  <si>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</si>
  <si>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</si>
  <si>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</si>
  <si>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</si>
  <si>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</si>
  <si>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</si>
  <si>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</si>
  <si>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</si>
  <si>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</si>
  <si>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</si>
  <si>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</si>
  <si>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</si>
  <si>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</si>
  <si>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</si>
  <si>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</si>
  <si>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</si>
  <si>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青森県</t>
  </si>
  <si>
    <t>県営柳町駐車場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</si>
  <si>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</si>
  <si>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</si>
  <si>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</si>
  <si>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</si>
  <si>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</si>
  <si>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</si>
  <si>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</si>
  <si>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</si>
  <si>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</si>
  <si>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</si>
  <si>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</si>
  <si>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</si>
  <si>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</si>
  <si>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</si>
  <si>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</si>
  <si>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</si>
  <si>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青森県営柳町駐車場は、築22年を迎えており、今後、老朽化対策を検討していく必要がある。</t>
    <phoneticPr fontId="5"/>
  </si>
  <si>
    <t>　青森県営柳町駐車場は、一定時間の出入りを自由とする定期券の販売も行っている。
　収容台数に対する一日当たり平均駐車台数の割合である⑪稼働率については平均を下回る低い数字であるが、これは、駐車時間の長い定期券利用者が多く、駐車時間の短い時間極め利用者が少ないためである。</t>
    <rPh sb="111" eb="113">
      <t>チュウシャ</t>
    </rPh>
    <rPh sb="113" eb="115">
      <t>ジカン</t>
    </rPh>
    <rPh sb="116" eb="117">
      <t>ミジカ</t>
    </rPh>
    <rPh sb="118" eb="120">
      <t>ジカン</t>
    </rPh>
    <rPh sb="120" eb="121">
      <t>ギメ</t>
    </rPh>
    <rPh sb="122" eb="125">
      <t>リヨウシャ</t>
    </rPh>
    <rPh sb="126" eb="127">
      <t>スク</t>
    </rPh>
    <phoneticPr fontId="5"/>
  </si>
  <si>
    <t>　青森県営柳町駐車場は、駐車料金収入の減少や施設の老朽化への対応も含めて、更なる経営改善に努める必要がある。</t>
    <phoneticPr fontId="5"/>
  </si>
  <si>
    <t>　青森県営柳町駐車場は、平成28年度を以て起債償還を満了したものである。そのため、平成29年度から①収益的収支比率が100%を超え、収支は黒字となっている。また、②他会計補助金比率及び③駐車台数一台当たりの他会計補助金額のとおり、他会計補助金に頼らず運営している。しかし、平成30年度は駐車料金収入の減少から、④売上高ＧＯＰ比率及び⑤ＥＢＩＴＤＡは昨年度と比較して減少している。今後は管理運営方針の検討も踏まえ、経営改善に努める必要がある。</t>
    <rPh sb="82" eb="83">
      <t>タ</t>
    </rPh>
    <rPh sb="83" eb="85">
      <t>カイケイ</t>
    </rPh>
    <rPh sb="85" eb="87">
      <t>ホジョ</t>
    </rPh>
    <rPh sb="87" eb="88">
      <t>キン</t>
    </rPh>
    <rPh sb="88" eb="90">
      <t>ヒリツ</t>
    </rPh>
    <rPh sb="90" eb="91">
      <t>オヨ</t>
    </rPh>
    <rPh sb="93" eb="97">
      <t>チュウシャダイスウ</t>
    </rPh>
    <rPh sb="97" eb="99">
      <t>イチダイ</t>
    </rPh>
    <rPh sb="99" eb="100">
      <t>ア</t>
    </rPh>
    <rPh sb="103" eb="104">
      <t>タ</t>
    </rPh>
    <rPh sb="104" eb="106">
      <t>カイケイ</t>
    </rPh>
    <rPh sb="106" eb="108">
      <t>ホジョ</t>
    </rPh>
    <rPh sb="108" eb="110">
      <t>キンガク</t>
    </rPh>
    <rPh sb="143" eb="145">
      <t>チュウシャ</t>
    </rPh>
    <rPh sb="145" eb="147">
      <t>リョウキン</t>
    </rPh>
    <rPh sb="147" eb="149">
      <t>シュウニュウ</t>
    </rPh>
    <rPh sb="150" eb="152">
      <t>ゲンショウ</t>
    </rPh>
    <rPh sb="192" eb="198">
      <t>カンリウンエイホウシン</t>
    </rPh>
    <rPh sb="199" eb="201">
      <t>ケントウ</t>
    </rPh>
    <rPh sb="202" eb="203">
      <t>フ</t>
    </rPh>
    <rPh sb="206" eb="208">
      <t>ケイエイ</t>
    </rPh>
    <rPh sb="208" eb="210">
      <t>カイゼン</t>
    </rPh>
    <rPh sb="211" eb="212">
      <t>ツト</t>
    </rPh>
    <rPh sb="214" eb="216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</si>
</sst>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37</c:v>
                </c:pt>
                <c:pt idx="1">
                  <c:v>49</c:v>
                </c:pt>
                <c:pt idx="2">
                  <c:v>80</c:v>
                </c:pt>
                <c:pt idx="3">
                  <c:v>134.80000000000001</c:v>
                </c:pt>
                <c:pt idx="4">
                  <c:v>119.3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A-4E54-B437-9A50326B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A-4E54-B437-9A50326B7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C-4634-BC2C-26EECC8E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C-4634-BC2C-26EECC8EA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B1A-4C46-B7AE-5912CC3A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1A-4C46-B7AE-5912CC3A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5B6-4566-814E-8C052947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6-4566-814E-8C0529474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A-4397-A2BC-1D5609F4C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A-4397-A2BC-1D5609F4C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B-4CA4-AB6A-705F3FEBE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CB-4CA4-AB6A-705F3FEBE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150.80000000000001</c:v>
                </c:pt>
                <c:pt idx="1">
                  <c:v>145</c:v>
                </c:pt>
                <c:pt idx="2">
                  <c:v>138.69999999999999</c:v>
                </c:pt>
                <c:pt idx="3">
                  <c:v>133</c:v>
                </c:pt>
                <c:pt idx="4">
                  <c:v>124.6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8-4676-A390-87488FBFA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8-4676-A390-87488FBFA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</c:v>
                </c:pt>
                <c:pt idx="1">
                  <c:v>36</c:v>
                </c:pt>
                <c:pt idx="2">
                  <c:v>32</c:v>
                </c:pt>
                <c:pt idx="3">
                  <c:v>27.5</c:v>
                </c:pt>
                <c:pt idx="4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CA-422C-ABE8-FE373EB22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A-422C-ABE8-FE373EB22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19116</c:v>
                </c:pt>
                <c:pt idx="1">
                  <c:v>14428</c:v>
                </c:pt>
                <c:pt idx="2">
                  <c:v>19705</c:v>
                </c:pt>
                <c:pt idx="3">
                  <c:v>15902</c:v>
                </c:pt>
                <c:pt idx="4">
                  <c:v>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A-42BC-9E71-A9DF46DE9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A-42BC-9E71-A9DF46DE9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C1" zoomScale="115" zoomScaleNormal="115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　県営柳町駐車場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2620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191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150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49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80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134.80000000000001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119.3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150.80000000000001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138.69999999999999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133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124.6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110.9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113.4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191.4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141.30000000000001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128.30000000000001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9.5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10.5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182.5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185.2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186.8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181.6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27.5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14.9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19116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14428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19705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15902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9254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202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177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145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108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18.2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17.5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14.3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11.8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8.6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37843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36318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37745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35151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29367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84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27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351.1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278.89999999999998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205.5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187.9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139.69999999999999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q/P/gw7+88WrjoKP2k2HI+uqlNbqoQRxaQ6FRmpF7gIHdDtFB7tyGO+FKfL0rUN07bef4GG0LZGD2siSkIgBLw==" saltValue="klRcvrkqp7fnoMWmFsqsO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103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104</v>
      </c>
      <c r="AV5" s="59" t="s">
        <v>102</v>
      </c>
      <c r="AW5" s="59" t="s">
        <v>105</v>
      </c>
      <c r="AX5" s="59" t="s">
        <v>106</v>
      </c>
      <c r="AY5" s="59" t="s">
        <v>107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104</v>
      </c>
      <c r="BG5" s="59" t="s">
        <v>108</v>
      </c>
      <c r="BH5" s="59" t="s">
        <v>109</v>
      </c>
      <c r="BI5" s="59" t="s">
        <v>110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111</v>
      </c>
      <c r="BR5" s="59" t="s">
        <v>112</v>
      </c>
      <c r="BS5" s="59" t="s">
        <v>105</v>
      </c>
      <c r="BT5" s="59" t="s">
        <v>113</v>
      </c>
      <c r="BU5" s="59" t="s">
        <v>114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111</v>
      </c>
      <c r="CC5" s="59" t="s">
        <v>91</v>
      </c>
      <c r="CD5" s="59" t="s">
        <v>115</v>
      </c>
      <c r="CE5" s="59" t="s">
        <v>116</v>
      </c>
      <c r="CF5" s="59" t="s">
        <v>117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111</v>
      </c>
      <c r="CP5" s="59" t="s">
        <v>102</v>
      </c>
      <c r="CQ5" s="59" t="s">
        <v>118</v>
      </c>
      <c r="CR5" s="59" t="s">
        <v>93</v>
      </c>
      <c r="CS5" s="59" t="s">
        <v>119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120</v>
      </c>
      <c r="DA5" s="59" t="s">
        <v>91</v>
      </c>
      <c r="DB5" s="59" t="s">
        <v>92</v>
      </c>
      <c r="DC5" s="59" t="s">
        <v>121</v>
      </c>
      <c r="DD5" s="59" t="s">
        <v>122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90</v>
      </c>
      <c r="DL5" s="59" t="s">
        <v>102</v>
      </c>
      <c r="DM5" s="59" t="s">
        <v>92</v>
      </c>
      <c r="DN5" s="59" t="s">
        <v>123</v>
      </c>
      <c r="DO5" s="59" t="s">
        <v>119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124</v>
      </c>
      <c r="B6" s="60">
        <f>B8</f>
        <v>2018</v>
      </c>
      <c r="C6" s="60">
        <f t="shared" ref="C6:X6" si="1">C8</f>
        <v>20001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青森県</v>
      </c>
      <c r="I6" s="60" t="str">
        <f t="shared" si="1"/>
        <v>県営柳町駐車場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22</v>
      </c>
      <c r="S6" s="62" t="str">
        <f t="shared" si="1"/>
        <v>商業施設</v>
      </c>
      <c r="T6" s="62" t="str">
        <f t="shared" si="1"/>
        <v>無</v>
      </c>
      <c r="U6" s="63">
        <f t="shared" si="1"/>
        <v>2620</v>
      </c>
      <c r="V6" s="63">
        <f t="shared" si="1"/>
        <v>191</v>
      </c>
      <c r="W6" s="63">
        <f t="shared" si="1"/>
        <v>210</v>
      </c>
      <c r="X6" s="62" t="str">
        <f t="shared" si="1"/>
        <v>代行制</v>
      </c>
      <c r="Y6" s="64">
        <f>IF(Y8="-",NA(),Y8)</f>
        <v>37</v>
      </c>
      <c r="Z6" s="64">
        <f t="shared" ref="Z6:AH6" si="2">IF(Z8="-",NA(),Z8)</f>
        <v>49</v>
      </c>
      <c r="AA6" s="64">
        <f t="shared" si="2"/>
        <v>80</v>
      </c>
      <c r="AB6" s="64">
        <f t="shared" si="2"/>
        <v>134.80000000000001</v>
      </c>
      <c r="AC6" s="64">
        <f t="shared" si="2"/>
        <v>119.3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39</v>
      </c>
      <c r="BG6" s="64">
        <f t="shared" ref="BG6:BO6" si="5">IF(BG8="-",NA(),BG8)</f>
        <v>36</v>
      </c>
      <c r="BH6" s="64">
        <f t="shared" si="5"/>
        <v>32</v>
      </c>
      <c r="BI6" s="64">
        <f t="shared" si="5"/>
        <v>27.5</v>
      </c>
      <c r="BJ6" s="64">
        <f t="shared" si="5"/>
        <v>14.9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19116</v>
      </c>
      <c r="BR6" s="65">
        <f t="shared" ref="BR6:BZ6" si="6">IF(BR8="-",NA(),BR8)</f>
        <v>14428</v>
      </c>
      <c r="BS6" s="65">
        <f t="shared" si="6"/>
        <v>19705</v>
      </c>
      <c r="BT6" s="65">
        <f t="shared" si="6"/>
        <v>15902</v>
      </c>
      <c r="BU6" s="65">
        <f t="shared" si="6"/>
        <v>9254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125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125</v>
      </c>
      <c r="CZ6" s="64">
        <f>IF(CZ8="-",NA(),CZ8)</f>
        <v>84</v>
      </c>
      <c r="DA6" s="64">
        <f t="shared" ref="DA6:DI6" si="8">IF(DA8="-",NA(),DA8)</f>
        <v>27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150.80000000000001</v>
      </c>
      <c r="DL6" s="64">
        <f t="shared" ref="DL6:DT6" si="9">IF(DL8="-",NA(),DL8)</f>
        <v>145</v>
      </c>
      <c r="DM6" s="64">
        <f t="shared" si="9"/>
        <v>138.69999999999999</v>
      </c>
      <c r="DN6" s="64">
        <f t="shared" si="9"/>
        <v>133</v>
      </c>
      <c r="DO6" s="64">
        <f t="shared" si="9"/>
        <v>124.6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126</v>
      </c>
      <c r="B7" s="60">
        <f t="shared" ref="B7:X7" si="10">B8</f>
        <v>2018</v>
      </c>
      <c r="C7" s="60">
        <f t="shared" si="10"/>
        <v>20001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青森県</v>
      </c>
      <c r="I7" s="60" t="str">
        <f t="shared" si="10"/>
        <v>県営柳町駐車場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22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2620</v>
      </c>
      <c r="V7" s="63">
        <f t="shared" si="10"/>
        <v>191</v>
      </c>
      <c r="W7" s="63">
        <f t="shared" si="10"/>
        <v>210</v>
      </c>
      <c r="X7" s="62" t="str">
        <f t="shared" si="10"/>
        <v>代行制</v>
      </c>
      <c r="Y7" s="64">
        <f>Y8</f>
        <v>37</v>
      </c>
      <c r="Z7" s="64">
        <f t="shared" ref="Z7:AH7" si="11">Z8</f>
        <v>49</v>
      </c>
      <c r="AA7" s="64">
        <f t="shared" si="11"/>
        <v>80</v>
      </c>
      <c r="AB7" s="64">
        <f t="shared" si="11"/>
        <v>134.80000000000001</v>
      </c>
      <c r="AC7" s="64">
        <f t="shared" si="11"/>
        <v>119.3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39</v>
      </c>
      <c r="BG7" s="64">
        <f t="shared" ref="BG7:BO7" si="14">BG8</f>
        <v>36</v>
      </c>
      <c r="BH7" s="64">
        <f t="shared" si="14"/>
        <v>32</v>
      </c>
      <c r="BI7" s="64">
        <f t="shared" si="14"/>
        <v>27.5</v>
      </c>
      <c r="BJ7" s="64">
        <f t="shared" si="14"/>
        <v>14.9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19116</v>
      </c>
      <c r="BR7" s="65">
        <f t="shared" ref="BR7:BZ7" si="15">BR8</f>
        <v>14428</v>
      </c>
      <c r="BS7" s="65">
        <f t="shared" si="15"/>
        <v>19705</v>
      </c>
      <c r="BT7" s="65">
        <f t="shared" si="15"/>
        <v>15902</v>
      </c>
      <c r="BU7" s="65">
        <f t="shared" si="15"/>
        <v>9254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127</v>
      </c>
      <c r="CC7" s="64" t="s">
        <v>127</v>
      </c>
      <c r="CD7" s="64" t="s">
        <v>127</v>
      </c>
      <c r="CE7" s="64" t="s">
        <v>127</v>
      </c>
      <c r="CF7" s="64" t="s">
        <v>127</v>
      </c>
      <c r="CG7" s="64" t="s">
        <v>127</v>
      </c>
      <c r="CH7" s="64" t="s">
        <v>127</v>
      </c>
      <c r="CI7" s="64" t="s">
        <v>127</v>
      </c>
      <c r="CJ7" s="64" t="s">
        <v>127</v>
      </c>
      <c r="CK7" s="64" t="s">
        <v>128</v>
      </c>
      <c r="CL7" s="61"/>
      <c r="CM7" s="63">
        <f>CM8</f>
        <v>0</v>
      </c>
      <c r="CN7" s="63" t="str">
        <f>CN8</f>
        <v>-</v>
      </c>
      <c r="CO7" s="64" t="s">
        <v>127</v>
      </c>
      <c r="CP7" s="64" t="s">
        <v>127</v>
      </c>
      <c r="CQ7" s="64" t="s">
        <v>127</v>
      </c>
      <c r="CR7" s="64" t="s">
        <v>127</v>
      </c>
      <c r="CS7" s="64" t="s">
        <v>127</v>
      </c>
      <c r="CT7" s="64" t="s">
        <v>127</v>
      </c>
      <c r="CU7" s="64" t="s">
        <v>127</v>
      </c>
      <c r="CV7" s="64" t="s">
        <v>127</v>
      </c>
      <c r="CW7" s="64" t="s">
        <v>127</v>
      </c>
      <c r="CX7" s="64" t="s">
        <v>128</v>
      </c>
      <c r="CY7" s="61"/>
      <c r="CZ7" s="64">
        <f>CZ8</f>
        <v>84</v>
      </c>
      <c r="DA7" s="64">
        <f t="shared" ref="DA7:DI7" si="16">DA8</f>
        <v>27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150.80000000000001</v>
      </c>
      <c r="DL7" s="64">
        <f t="shared" ref="DL7:DT7" si="17">DL8</f>
        <v>145</v>
      </c>
      <c r="DM7" s="64">
        <f t="shared" si="17"/>
        <v>138.69999999999999</v>
      </c>
      <c r="DN7" s="64">
        <f t="shared" si="17"/>
        <v>133</v>
      </c>
      <c r="DO7" s="64">
        <f t="shared" si="17"/>
        <v>124.6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20001</v>
      </c>
      <c r="D8" s="67">
        <v>47</v>
      </c>
      <c r="E8" s="67">
        <v>14</v>
      </c>
      <c r="F8" s="67">
        <v>0</v>
      </c>
      <c r="G8" s="67">
        <v>1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9" t="s">
        <v>137</v>
      </c>
      <c r="Q8" s="69" t="s">
        <v>138</v>
      </c>
      <c r="R8" s="70">
        <v>22</v>
      </c>
      <c r="S8" s="69" t="s">
        <v>139</v>
      </c>
      <c r="T8" s="69" t="s">
        <v>140</v>
      </c>
      <c r="U8" s="70">
        <v>2620</v>
      </c>
      <c r="V8" s="70">
        <v>191</v>
      </c>
      <c r="W8" s="70">
        <v>210</v>
      </c>
      <c r="X8" s="69" t="s">
        <v>141</v>
      </c>
      <c r="Y8" s="71">
        <v>37</v>
      </c>
      <c r="Z8" s="71">
        <v>49</v>
      </c>
      <c r="AA8" s="71">
        <v>80</v>
      </c>
      <c r="AB8" s="71">
        <v>134.80000000000001</v>
      </c>
      <c r="AC8" s="71">
        <v>119.3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39</v>
      </c>
      <c r="BG8" s="71">
        <v>36</v>
      </c>
      <c r="BH8" s="71">
        <v>32</v>
      </c>
      <c r="BI8" s="71">
        <v>27.5</v>
      </c>
      <c r="BJ8" s="71">
        <v>14.9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19116</v>
      </c>
      <c r="BR8" s="72">
        <v>14428</v>
      </c>
      <c r="BS8" s="72">
        <v>19705</v>
      </c>
      <c r="BT8" s="73">
        <v>15902</v>
      </c>
      <c r="BU8" s="73">
        <v>9254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133</v>
      </c>
      <c r="CC8" s="71" t="s">
        <v>133</v>
      </c>
      <c r="CD8" s="71" t="s">
        <v>133</v>
      </c>
      <c r="CE8" s="71" t="s">
        <v>133</v>
      </c>
      <c r="CF8" s="71" t="s">
        <v>133</v>
      </c>
      <c r="CG8" s="71" t="s">
        <v>133</v>
      </c>
      <c r="CH8" s="71" t="s">
        <v>133</v>
      </c>
      <c r="CI8" s="71" t="s">
        <v>133</v>
      </c>
      <c r="CJ8" s="71" t="s">
        <v>133</v>
      </c>
      <c r="CK8" s="71" t="s">
        <v>133</v>
      </c>
      <c r="CL8" s="68" t="s">
        <v>133</v>
      </c>
      <c r="CM8" s="70">
        <v>0</v>
      </c>
      <c r="CN8" s="70" t="s">
        <v>133</v>
      </c>
      <c r="CO8" s="71" t="s">
        <v>133</v>
      </c>
      <c r="CP8" s="71" t="s">
        <v>133</v>
      </c>
      <c r="CQ8" s="71" t="s">
        <v>133</v>
      </c>
      <c r="CR8" s="71" t="s">
        <v>133</v>
      </c>
      <c r="CS8" s="71" t="s">
        <v>133</v>
      </c>
      <c r="CT8" s="71" t="s">
        <v>133</v>
      </c>
      <c r="CU8" s="71" t="s">
        <v>133</v>
      </c>
      <c r="CV8" s="71" t="s">
        <v>133</v>
      </c>
      <c r="CW8" s="71" t="s">
        <v>133</v>
      </c>
      <c r="CX8" s="71" t="s">
        <v>133</v>
      </c>
      <c r="CY8" s="68" t="s">
        <v>133</v>
      </c>
      <c r="CZ8" s="71">
        <v>84</v>
      </c>
      <c r="DA8" s="71">
        <v>27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150.80000000000001</v>
      </c>
      <c r="DL8" s="71">
        <v>145</v>
      </c>
      <c r="DM8" s="71">
        <v>138.69999999999999</v>
      </c>
      <c r="DN8" s="71">
        <v>133</v>
      </c>
      <c r="DO8" s="71">
        <v>124.6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142</v>
      </c>
      <c r="C10" s="78" t="s">
        <v>143</v>
      </c>
      <c r="D10" s="78" t="s">
        <v>144</v>
      </c>
      <c r="E10" s="78" t="s">
        <v>145</v>
      </c>
      <c r="F10" s="78" t="s">
        <v>146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201user</cp:lastModifiedBy>
  <cp:lastPrinted>2020-01-23T08:46:51Z</cp:lastPrinted>
  <dcterms:created xsi:type="dcterms:W3CDTF">2019-12-05T07:20:06Z</dcterms:created>
  <dcterms:modified xsi:type="dcterms:W3CDTF">2020-01-23T08:46:52Z</dcterms:modified>
  <cp:category/>
</cp:coreProperties>
</file>