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H30地方公営企業決算統計\30　経営比較分析\03　財政課へ提出\病院局（H30決算）\"/>
    </mc:Choice>
  </mc:AlternateContent>
  <workbookProtection workbookAlgorithmName="SHA-512" workbookHashValue="0GXRbk5GgCmW4jVQNchC2O6BITUQLfQx3gQnnGF2ymac73+0RA5ar8S60WbgxSiTUNuTbHNWaINqtPfSiQjugA==" workbookSaltValue="2giagQq52UBfWfEk6XYlJA==" workbookSpinCount="100000" lockStructure="1"/>
  <bookViews>
    <workbookView minimized="1"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CS78" i="4"/>
  <c r="BX54" i="4"/>
  <c r="HM78" i="4"/>
  <c r="FL54" i="4"/>
  <c r="FL32" i="4"/>
  <c r="BX32" i="4"/>
  <c r="C11" i="5"/>
  <c r="D11" i="5"/>
  <c r="E11" i="5"/>
  <c r="B11" i="5"/>
  <c r="KC78" i="4" l="1"/>
  <c r="HG54" i="4"/>
  <c r="HG32" i="4"/>
  <c r="FH78" i="4"/>
  <c r="DS54" i="4"/>
  <c r="DS32" i="4"/>
  <c r="KU54" i="4"/>
  <c r="KU32" i="4"/>
  <c r="AN78" i="4"/>
  <c r="AE54" i="4"/>
  <c r="AE32" i="4"/>
  <c r="KF54" i="4"/>
  <c r="KF32" i="4"/>
  <c r="JJ78" i="4"/>
  <c r="GR54" i="4"/>
  <c r="GR32" i="4"/>
  <c r="DD54" i="4"/>
  <c r="DD32" i="4"/>
  <c r="P32" i="4"/>
  <c r="EO78" i="4"/>
  <c r="P54" i="4"/>
  <c r="U78" i="4"/>
  <c r="BZ78" i="4"/>
  <c r="BI54" i="4"/>
  <c r="BI32" i="4"/>
  <c r="GT78" i="4"/>
  <c r="EW54" i="4"/>
  <c r="EW32" i="4"/>
  <c r="LY54" i="4"/>
  <c r="LY32" i="4"/>
  <c r="IK32" i="4"/>
  <c r="LO78" i="4"/>
  <c r="IK54" i="4"/>
  <c r="GA78" i="4"/>
  <c r="EH54" i="4"/>
  <c r="EH32" i="4"/>
  <c r="BG78" i="4"/>
  <c r="AT54" i="4"/>
  <c r="AT32" i="4"/>
  <c r="KV78" i="4"/>
  <c r="LJ54" i="4"/>
  <c r="LJ32" i="4"/>
  <c r="HV32" i="4"/>
  <c r="HV54" i="4"/>
</calcChain>
</file>

<file path=xl/sharedStrings.xml><?xml version="1.0" encoding="utf-8"?>
<sst xmlns="http://schemas.openxmlformats.org/spreadsheetml/2006/main" count="320" uniqueCount="188">
  <si>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</si>
  <si>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</si>
  <si>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</si>
  <si>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</si>
  <si>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</si>
  <si>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</si>
  <si>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</si>
  <si>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</si>
  <si>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</si>
  <si>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</si>
  <si>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</si>
  <si>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</si>
  <si>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</si>
  <si>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</si>
  <si>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</si>
  <si>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</si>
  <si>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</si>
  <si>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</si>
  <si>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</si>
  <si>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</si>
  <si>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</si>
  <si>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</si>
  <si>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</si>
  <si>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</si>
  <si>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</si>
  <si>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</si>
  <si>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</si>
  <si>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</si>
  <si>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</si>
  <si>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</si>
  <si>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</si>
  <si>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</si>
  <si>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</si>
  <si>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</si>
  <si>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</si>
  <si>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</si>
  <si>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</si>
  <si>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</si>
  <si>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</si>
  <si>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</si>
  <si>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</si>
  <si>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</si>
  <si>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</si>
  <si>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</si>
  <si>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</si>
  <si>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</si>
  <si>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</si>
  <si>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</si>
  <si>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</si>
  <si>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</si>
  <si>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</si>
  <si>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</si>
  <si>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</si>
  <si>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</si>
  <si>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</si>
  <si>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</si>
  <si>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</si>
  <si>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</si>
  <si>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</si>
  <si>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</si>
  <si>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</si>
  <si>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</si>
  <si>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</si>
  <si>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</si>
  <si>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</si>
  <si>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</si>
  <si>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</si>
  <si>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</si>
  <si>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</si>
  <si>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</si>
  <si>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</si>
  <si>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</si>
  <si>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</si>
  <si>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</si>
  <si>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</si>
  <si>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</si>
  <si>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</si>
  <si>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</si>
  <si>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</si>
  <si>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</si>
  <si>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</si>
  <si>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</si>
  <si>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</si>
  <si>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</si>
  <si>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</si>
  <si>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</si>
  <si>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</si>
  <si>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</si>
  <si>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</si>
  <si>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</si>
  <si>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</si>
  <si>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</si>
  <si>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</si>
  <si>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</si>
  <si>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</si>
  <si>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</si>
  <si>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</si>
  <si>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</si>
  <si>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</si>
  <si>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</si>
  <si>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</si>
  <si>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</si>
  <si>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</si>
  <si>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</si>
  <si>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</si>
  <si>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</si>
  <si>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</si>
  <si>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</si>
  <si>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</si>
  <si>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</si>
  <si>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</si>
  <si>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</si>
  <si>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</si>
  <si>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</si>
  <si>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</si>
  <si>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</si>
  <si>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</si>
  <si>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</si>
  <si>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</si>
  <si>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</si>
  <si>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</si>
  <si>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</si>
  <si>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</si>
  <si>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</si>
  <si>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</si>
  <si>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</si>
  <si>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</si>
  <si>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</si>
  <si>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</si>
  <si>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</si>
  <si>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</si>
  <si>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</si>
  <si>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</si>
  <si>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</si>
  <si>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</si>
  <si>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</si>
  <si>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</si>
  <si>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</si>
  <si>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</si>
  <si>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</si>
  <si>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</si>
  <si>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</si>
  <si>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</si>
  <si>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</si>
  <si>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</si>
  <si>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</si>
  <si>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</si>
  <si>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</si>
  <si>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</si>
  <si>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</si>
  <si>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</si>
  <si>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</si>
  <si>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</si>
  <si>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</si>
  <si>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</si>
  <si>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</si>
  <si>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</si>
  <si>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</si>
  <si>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</si>
  <si>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</si>
  <si>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</si>
  <si>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</si>
  <si>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</si>
  <si>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</si>
  <si>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</si>
  <si>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</si>
  <si>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</si>
  <si>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加茂病院</t>
  </si>
  <si>
    <t>条例全部</t>
  </si>
  <si>
    <t>病院事業</t>
  </si>
  <si>
    <t>一般病院</t>
  </si>
  <si>
    <t>100床以上～200床未満</t>
  </si>
  <si>
    <t>自治体職員</t>
  </si>
  <si>
    <t>直営</t>
  </si>
  <si>
    <t>ド 訓</t>
  </si>
  <si>
    <t>救 臨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</si>
  <si>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</si>
  <si>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</si>
  <si>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</si>
  <si>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</si>
  <si>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</si>
  <si>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</si>
  <si>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</si>
  <si>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</si>
  <si>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</si>
  <si>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急性期医療の提供を中心としつつ、回復期・慢性期病床の機能及び長期療養患者の入院医療を担う。
　新病院開院に伴い、緩和ケア病棟の運用を開始した。</t>
    <phoneticPr fontId="5"/>
  </si>
  <si>
    <t>　経常収支比率が100％を大きく下回る状況が続くとともに、医業収支比率も類似病院平均との乖離が拡大する傾向にある。H31年度に稼働病床削減による規模の適正化を図ったが、改築後の新病院における緩和ケア病棟も含め、地域包括ケアの中心的役割を担うとともに、一層効率的な運営が求められる状況にある。
（各指標の類似病院平均との比較等）
①経常収支比率：数値が低く低下傾向
②医業収支比率：数値が低く低下傾向
③累積欠損金比率：数値が高く上昇傾向
④病床利用率：数値が低く低下傾向
⑤入院患者１人１日当たり収益：数値が低い
⑥外来患者１人１日当たり収益：数値が高い
⑦職員給与費対医業収益比率：数値が高く上昇傾向
⑧材料費対医業収益比率：数値が高い</t>
    <rPh sb="60" eb="62">
      <t>ネンド</t>
    </rPh>
    <rPh sb="63" eb="65">
      <t>カドウ</t>
    </rPh>
    <rPh sb="65" eb="67">
      <t>ビョウショウ</t>
    </rPh>
    <rPh sb="67" eb="69">
      <t>サクゲン</t>
    </rPh>
    <rPh sb="72" eb="74">
      <t>キボ</t>
    </rPh>
    <rPh sb="75" eb="78">
      <t>テキセイカ</t>
    </rPh>
    <rPh sb="79" eb="80">
      <t>ハカ</t>
    </rPh>
    <rPh sb="84" eb="87">
      <t>カイチクゴ</t>
    </rPh>
    <rPh sb="88" eb="89">
      <t>シン</t>
    </rPh>
    <rPh sb="89" eb="91">
      <t>ビョウイン</t>
    </rPh>
    <rPh sb="125" eb="127">
      <t>イッソウ</t>
    </rPh>
    <rPh sb="127" eb="130">
      <t>コウリツテキ</t>
    </rPh>
    <rPh sb="131" eb="133">
      <t>ウンエイ</t>
    </rPh>
    <rPh sb="134" eb="135">
      <t>モト</t>
    </rPh>
    <rPh sb="139" eb="141">
      <t>ジョウキョウ</t>
    </rPh>
    <phoneticPr fontId="5"/>
  </si>
  <si>
    <t>建物を中心として、老朽化が相当程度に進んでいるため、平成27年度に改築工事に着手、令和元年9月に新病院が開院した。
（各指標の類似病院平均との比較等）
①有形固定資産減価償却率：数値が高い
②器械備品減価償却率：数値が高い
③１床当たり有形固定資産：数値が低い</t>
    <rPh sb="41" eb="43">
      <t>レイワ</t>
    </rPh>
    <rPh sb="43" eb="44">
      <t>ガン</t>
    </rPh>
    <rPh sb="46" eb="47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</si>
</sst>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6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180" fontId="16" fillId="0" borderId="0" xfId="0" applyNumberFormat="1" applyFont="1" applyBorder="1" applyAlignment="1">
      <alignment vertical="center" shrinkToFit="1"/>
    </xf>
    <xf numFmtId="176" fontId="16" fillId="0" borderId="0" xfId="0" applyNumberFormat="1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>
      <alignment horizontal="left" shrinkToFit="1"/>
    </xf>
    <xf numFmtId="0" fontId="22" fillId="0" borderId="1" xfId="0" applyFont="1" applyBorder="1" applyAlignment="1">
      <alignment horizontal="left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55</c:v>
                </c:pt>
                <c:pt idx="2">
                  <c:v>54</c:v>
                </c:pt>
                <c:pt idx="3">
                  <c:v>50.5</c:v>
                </c:pt>
                <c:pt idx="4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6-4AE1-8B32-55D88DA31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6-4AE1-8B32-55D88DA31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9622</c:v>
                </c:pt>
                <c:pt idx="1">
                  <c:v>10066</c:v>
                </c:pt>
                <c:pt idx="2">
                  <c:v>11325</c:v>
                </c:pt>
                <c:pt idx="3">
                  <c:v>11044</c:v>
                </c:pt>
                <c:pt idx="4">
                  <c:v>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D-4E8C-BAE3-257BEEC5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D-4E8C-BAE3-257BEEC5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27385</c:v>
                </c:pt>
                <c:pt idx="1">
                  <c:v>26292</c:v>
                </c:pt>
                <c:pt idx="2">
                  <c:v>26391</c:v>
                </c:pt>
                <c:pt idx="3">
                  <c:v>28501</c:v>
                </c:pt>
                <c:pt idx="4">
                  <c:v>29123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3-451A-90F3-08A3BD61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3-451A-90F3-08A3BD61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760.1</c:v>
                </c:pt>
                <c:pt idx="1">
                  <c:v>887.4</c:v>
                </c:pt>
                <c:pt idx="2">
                  <c:v>949.4</c:v>
                </c:pt>
                <c:pt idx="3">
                  <c:v>980.3</c:v>
                </c:pt>
                <c:pt idx="4">
                  <c:v>1147.2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A-4681-8865-175ED26F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A-4681-8865-175ED26F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64.3</c:v>
                </c:pt>
                <c:pt idx="2">
                  <c:v>62.5</c:v>
                </c:pt>
                <c:pt idx="3">
                  <c:v>64.099999999999994</c:v>
                </c:pt>
                <c:pt idx="4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5-4C0A-BBA9-FC83F12DC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5-4C0A-BBA9-FC83F12DC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76.7</c:v>
                </c:pt>
                <c:pt idx="1">
                  <c:v>69.599999999999994</c:v>
                </c:pt>
                <c:pt idx="2">
                  <c:v>69.3</c:v>
                </c:pt>
                <c:pt idx="3">
                  <c:v>70.900000000000006</c:v>
                </c:pt>
                <c:pt idx="4">
                  <c:v>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A-453B-8E24-24201E29E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A-453B-8E24-24201E29E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72.900000000000006</c:v>
                </c:pt>
                <c:pt idx="1">
                  <c:v>75.599999999999994</c:v>
                </c:pt>
                <c:pt idx="2">
                  <c:v>78.099999999999994</c:v>
                </c:pt>
                <c:pt idx="3">
                  <c:v>80.400000000000006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7-438D-9D16-7EDF40A5C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7-438D-9D16-7EDF40A5C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66.099999999999994</c:v>
                </c:pt>
                <c:pt idx="1">
                  <c:v>70.900000000000006</c:v>
                </c:pt>
                <c:pt idx="2">
                  <c:v>75.2</c:v>
                </c:pt>
                <c:pt idx="3">
                  <c:v>79</c:v>
                </c:pt>
                <c:pt idx="4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9-4336-9E47-1448525E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9-4336-9E47-1448525E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17318033</c:v>
                </c:pt>
                <c:pt idx="1">
                  <c:v>17472756</c:v>
                </c:pt>
                <c:pt idx="2">
                  <c:v>16952089</c:v>
                </c:pt>
                <c:pt idx="3">
                  <c:v>16750039</c:v>
                </c:pt>
                <c:pt idx="4">
                  <c:v>16737406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8-4582-B596-698E9E9D1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8-4582-B596-698E9E9D1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</c:v>
                </c:pt>
                <c:pt idx="1">
                  <c:v>25.2</c:v>
                </c:pt>
                <c:pt idx="2">
                  <c:v>26</c:v>
                </c:pt>
                <c:pt idx="3">
                  <c:v>25.3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F-4AB3-A89A-320101DAA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F-4AB3-A89A-320101DAA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84.1</c:v>
                </c:pt>
                <c:pt idx="1">
                  <c:v>96.9</c:v>
                </c:pt>
                <c:pt idx="2">
                  <c:v>102.6</c:v>
                </c:pt>
                <c:pt idx="3">
                  <c:v>101</c:v>
                </c:pt>
                <c:pt idx="4">
                  <c:v>112.9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D-4628-93FD-66198C4FB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D-4628-93FD-66198C4FB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L1" zoomScale="80" zoomScaleNormal="80" zoomScaleSheetLayoutView="70" workbookViewId="0">
      <selection activeCell="OA26" sqref="OA26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新潟県　加茂病院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150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データ!Z6</f>
        <v>30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13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180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2259309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9992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150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>
        <f>データ!AF6</f>
        <v>30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180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183</v>
      </c>
      <c r="NN18" s="113"/>
      <c r="NO18" s="108" t="s">
        <v>38</v>
      </c>
      <c r="NP18" s="109"/>
      <c r="NQ18" s="109"/>
      <c r="NR18" s="112" t="s">
        <v>183</v>
      </c>
      <c r="NS18" s="113"/>
      <c r="NT18" s="108" t="s">
        <v>38</v>
      </c>
      <c r="NU18" s="109"/>
      <c r="NV18" s="109"/>
      <c r="NW18" s="112" t="s">
        <v>183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185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76.7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69.599999999999994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69.3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70.900000000000006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70.2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72.099999999999994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64.3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62.5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64.099999999999994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58.9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760.1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887.4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949.4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980.3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1147.2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62.8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55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54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50.5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41.9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96.9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96.7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96.6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97.2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85.4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85.3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84.2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83.9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84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112.9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118.9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119.5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116.9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117.1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68.3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67.900000000000006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69.8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69.7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70.099999999999994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34" t="s">
        <v>59</v>
      </c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5"/>
      <c r="NU36" s="135"/>
      <c r="NV36" s="135"/>
      <c r="NW36" s="135"/>
      <c r="NX36" s="135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6" t="s">
        <v>62</v>
      </c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8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9"/>
      <c r="NK38" s="140"/>
      <c r="NL38" s="140"/>
      <c r="NM38" s="140"/>
      <c r="NN38" s="140"/>
      <c r="NO38" s="140"/>
      <c r="NP38" s="140"/>
      <c r="NQ38" s="140"/>
      <c r="NR38" s="140"/>
      <c r="NS38" s="140"/>
      <c r="NT38" s="140"/>
      <c r="NU38" s="140"/>
      <c r="NV38" s="140"/>
      <c r="NW38" s="140"/>
      <c r="NX38" s="141"/>
      <c r="OC38" s="28" t="s">
        <v>64</v>
      </c>
      <c r="OD38" s="29"/>
      <c r="OE38" s="29"/>
    </row>
    <row r="39" spans="1:395" ht="31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186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36.7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39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6" t="s">
        <v>78</v>
      </c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8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9"/>
      <c r="NK53" s="140"/>
      <c r="NL53" s="140"/>
      <c r="NM53" s="140"/>
      <c r="NN53" s="140"/>
      <c r="NO53" s="140"/>
      <c r="NP53" s="140"/>
      <c r="NQ53" s="140"/>
      <c r="NR53" s="140"/>
      <c r="NS53" s="140"/>
      <c r="NT53" s="140"/>
      <c r="NU53" s="140"/>
      <c r="NV53" s="140"/>
      <c r="NW53" s="140"/>
      <c r="NX53" s="141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187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2">
        <f>データ!BZ7</f>
        <v>27385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4"/>
      <c r="AE55" s="142">
        <f>データ!CA7</f>
        <v>26292</v>
      </c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4"/>
      <c r="AT55" s="142">
        <f>データ!CB7</f>
        <v>26391</v>
      </c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4"/>
      <c r="BI55" s="142">
        <f>データ!CC7</f>
        <v>28501</v>
      </c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4"/>
      <c r="BX55" s="142">
        <f>データ!CD7</f>
        <v>29123</v>
      </c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4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2">
        <f>データ!CK7</f>
        <v>9622</v>
      </c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4"/>
      <c r="DS55" s="142">
        <f>データ!CL7</f>
        <v>10066</v>
      </c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4"/>
      <c r="EH55" s="142">
        <f>データ!CM7</f>
        <v>11325</v>
      </c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4"/>
      <c r="EW55" s="142">
        <f>データ!CN7</f>
        <v>11044</v>
      </c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4"/>
      <c r="FL55" s="142">
        <f>データ!CO7</f>
        <v>10935</v>
      </c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4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84.1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96.9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102.6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101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112.9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25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25.2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26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25.3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25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2">
        <f>データ!CE7</f>
        <v>32431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4"/>
      <c r="AE56" s="142">
        <f>データ!CF7</f>
        <v>32532</v>
      </c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4"/>
      <c r="AT56" s="142">
        <f>データ!CG7</f>
        <v>33492</v>
      </c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4"/>
      <c r="BI56" s="142">
        <f>データ!CH7</f>
        <v>34136</v>
      </c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4"/>
      <c r="BX56" s="142">
        <f>データ!CI7</f>
        <v>34924</v>
      </c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4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2">
        <f>データ!CP7</f>
        <v>9726</v>
      </c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4"/>
      <c r="DS56" s="142">
        <f>データ!CQ7</f>
        <v>10037</v>
      </c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4"/>
      <c r="EH56" s="142">
        <f>データ!CR7</f>
        <v>9976</v>
      </c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4"/>
      <c r="EW56" s="142">
        <f>データ!CS7</f>
        <v>10130</v>
      </c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4"/>
      <c r="FL56" s="142">
        <f>データ!CT7</f>
        <v>10244</v>
      </c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4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62.1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62.5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63.4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63.4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63.7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18.899999999999999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18.7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18.3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17.7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6" t="s">
        <v>80</v>
      </c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8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9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1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5" t="s">
        <v>184</v>
      </c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7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5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6"/>
      <c r="NX71" s="147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5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6"/>
      <c r="NX72" s="147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5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7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5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6"/>
      <c r="NX74" s="147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5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7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5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7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5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7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1">
        <f>データ!$B$11</f>
        <v>41640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>
        <f>データ!$C$11</f>
        <v>42005</v>
      </c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>
        <f>データ!$D$11</f>
        <v>42370</v>
      </c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>
        <f>データ!$E$11</f>
        <v>42736</v>
      </c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>
        <f>データ!$F$11</f>
        <v>43101</v>
      </c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1">
        <f>データ!$B$11</f>
        <v>41640</v>
      </c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>
        <f>データ!$C$11</f>
        <v>42005</v>
      </c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>
        <f>データ!$D$11</f>
        <v>42370</v>
      </c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>
        <f>データ!$E$11</f>
        <v>42736</v>
      </c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>
        <f>データ!$F$11</f>
        <v>43101</v>
      </c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1">
        <f>データ!$B$11</f>
        <v>41640</v>
      </c>
      <c r="JK78" s="151"/>
      <c r="JL78" s="151"/>
      <c r="JM78" s="151"/>
      <c r="JN78" s="151"/>
      <c r="JO78" s="151"/>
      <c r="JP78" s="151"/>
      <c r="JQ78" s="151"/>
      <c r="JR78" s="151"/>
      <c r="JS78" s="151"/>
      <c r="JT78" s="151"/>
      <c r="JU78" s="151"/>
      <c r="JV78" s="151"/>
      <c r="JW78" s="151"/>
      <c r="JX78" s="151"/>
      <c r="JY78" s="151"/>
      <c r="JZ78" s="151"/>
      <c r="KA78" s="151"/>
      <c r="KB78" s="151"/>
      <c r="KC78" s="151">
        <f>データ!$C$11</f>
        <v>42005</v>
      </c>
      <c r="KD78" s="151"/>
      <c r="KE78" s="151"/>
      <c r="KF78" s="151"/>
      <c r="KG78" s="151"/>
      <c r="KH78" s="151"/>
      <c r="KI78" s="151"/>
      <c r="KJ78" s="151"/>
      <c r="KK78" s="151"/>
      <c r="KL78" s="151"/>
      <c r="KM78" s="151"/>
      <c r="KN78" s="151"/>
      <c r="KO78" s="151"/>
      <c r="KP78" s="151"/>
      <c r="KQ78" s="151"/>
      <c r="KR78" s="151"/>
      <c r="KS78" s="151"/>
      <c r="KT78" s="151"/>
      <c r="KU78" s="151"/>
      <c r="KV78" s="151">
        <f>データ!$D$11</f>
        <v>42370</v>
      </c>
      <c r="KW78" s="151"/>
      <c r="KX78" s="151"/>
      <c r="KY78" s="151"/>
      <c r="KZ78" s="151"/>
      <c r="LA78" s="151"/>
      <c r="LB78" s="151"/>
      <c r="LC78" s="151"/>
      <c r="LD78" s="151"/>
      <c r="LE78" s="151"/>
      <c r="LF78" s="151"/>
      <c r="LG78" s="151"/>
      <c r="LH78" s="151"/>
      <c r="LI78" s="151"/>
      <c r="LJ78" s="151"/>
      <c r="LK78" s="151"/>
      <c r="LL78" s="151"/>
      <c r="LM78" s="151"/>
      <c r="LN78" s="151"/>
      <c r="LO78" s="151">
        <f>データ!$E$11</f>
        <v>42736</v>
      </c>
      <c r="LP78" s="151"/>
      <c r="LQ78" s="151"/>
      <c r="LR78" s="151"/>
      <c r="LS78" s="151"/>
      <c r="LT78" s="151"/>
      <c r="LU78" s="151"/>
      <c r="LV78" s="151"/>
      <c r="LW78" s="151"/>
      <c r="LX78" s="151"/>
      <c r="LY78" s="151"/>
      <c r="LZ78" s="151"/>
      <c r="MA78" s="151"/>
      <c r="MB78" s="151"/>
      <c r="MC78" s="151"/>
      <c r="MD78" s="151"/>
      <c r="ME78" s="151"/>
      <c r="MF78" s="151"/>
      <c r="MG78" s="151"/>
      <c r="MH78" s="151">
        <f>データ!$F$11</f>
        <v>43101</v>
      </c>
      <c r="MI78" s="151"/>
      <c r="MJ78" s="151"/>
      <c r="MK78" s="151"/>
      <c r="ML78" s="151"/>
      <c r="MM78" s="151"/>
      <c r="MN78" s="151"/>
      <c r="MO78" s="151"/>
      <c r="MP78" s="151"/>
      <c r="MQ78" s="151"/>
      <c r="MR78" s="151"/>
      <c r="MS78" s="151"/>
      <c r="MT78" s="151"/>
      <c r="MU78" s="151"/>
      <c r="MV78" s="151"/>
      <c r="MW78" s="151"/>
      <c r="MX78" s="151"/>
      <c r="MY78" s="151"/>
      <c r="MZ78" s="151"/>
      <c r="NA78" s="5"/>
      <c r="NB78" s="5"/>
      <c r="NC78" s="5"/>
      <c r="ND78" s="5"/>
      <c r="NE78" s="5"/>
      <c r="NF78" s="5"/>
      <c r="NG78" s="41"/>
      <c r="NH78" s="27"/>
      <c r="NI78" s="2"/>
      <c r="NJ78" s="145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7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2" t="s">
        <v>55</v>
      </c>
      <c r="K79" s="153"/>
      <c r="L79" s="153"/>
      <c r="M79" s="153"/>
      <c r="N79" s="153"/>
      <c r="O79" s="153"/>
      <c r="P79" s="153"/>
      <c r="Q79" s="153"/>
      <c r="R79" s="153"/>
      <c r="S79" s="153"/>
      <c r="T79" s="154"/>
      <c r="U79" s="155">
        <f>データ!DR7</f>
        <v>72.900000000000006</v>
      </c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>
        <f>データ!DS7</f>
        <v>75.599999999999994</v>
      </c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>
        <f>データ!DT7</f>
        <v>78.099999999999994</v>
      </c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>
        <f>データ!DU7</f>
        <v>80.400000000000006</v>
      </c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>
        <f>データ!DV7</f>
        <v>83</v>
      </c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2" t="s">
        <v>55</v>
      </c>
      <c r="EE79" s="153"/>
      <c r="EF79" s="153"/>
      <c r="EG79" s="153"/>
      <c r="EH79" s="153"/>
      <c r="EI79" s="153"/>
      <c r="EJ79" s="153"/>
      <c r="EK79" s="153"/>
      <c r="EL79" s="153"/>
      <c r="EM79" s="153"/>
      <c r="EN79" s="154"/>
      <c r="EO79" s="155">
        <f>データ!EC7</f>
        <v>66.099999999999994</v>
      </c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>
        <f>データ!ED7</f>
        <v>70.900000000000006</v>
      </c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>
        <f>データ!EE7</f>
        <v>75.2</v>
      </c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  <c r="GL79" s="155"/>
      <c r="GM79" s="155"/>
      <c r="GN79" s="155"/>
      <c r="GO79" s="155"/>
      <c r="GP79" s="155"/>
      <c r="GQ79" s="155"/>
      <c r="GR79" s="155"/>
      <c r="GS79" s="155"/>
      <c r="GT79" s="155">
        <f>データ!EF7</f>
        <v>79</v>
      </c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  <c r="HF79" s="155"/>
      <c r="HG79" s="155"/>
      <c r="HH79" s="155"/>
      <c r="HI79" s="155"/>
      <c r="HJ79" s="155"/>
      <c r="HK79" s="155"/>
      <c r="HL79" s="155"/>
      <c r="HM79" s="155">
        <f>データ!EG7</f>
        <v>84.5</v>
      </c>
      <c r="HN79" s="155"/>
      <c r="HO79" s="155"/>
      <c r="HP79" s="155"/>
      <c r="HQ79" s="155"/>
      <c r="HR79" s="155"/>
      <c r="HS79" s="155"/>
      <c r="HT79" s="155"/>
      <c r="HU79" s="155"/>
      <c r="HV79" s="155"/>
      <c r="HW79" s="155"/>
      <c r="HX79" s="155"/>
      <c r="HY79" s="155"/>
      <c r="HZ79" s="155"/>
      <c r="IA79" s="155"/>
      <c r="IB79" s="155"/>
      <c r="IC79" s="155"/>
      <c r="ID79" s="155"/>
      <c r="IE79" s="155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2" t="s">
        <v>55</v>
      </c>
      <c r="IZ79" s="153"/>
      <c r="JA79" s="153"/>
      <c r="JB79" s="153"/>
      <c r="JC79" s="153"/>
      <c r="JD79" s="153"/>
      <c r="JE79" s="153"/>
      <c r="JF79" s="153"/>
      <c r="JG79" s="153"/>
      <c r="JH79" s="153"/>
      <c r="JI79" s="154"/>
      <c r="JJ79" s="156">
        <f>データ!EN7</f>
        <v>17318033</v>
      </c>
      <c r="JK79" s="156"/>
      <c r="JL79" s="156"/>
      <c r="JM79" s="156"/>
      <c r="JN79" s="156"/>
      <c r="JO79" s="156"/>
      <c r="JP79" s="156"/>
      <c r="JQ79" s="156"/>
      <c r="JR79" s="156"/>
      <c r="JS79" s="156"/>
      <c r="JT79" s="156"/>
      <c r="JU79" s="156"/>
      <c r="JV79" s="156"/>
      <c r="JW79" s="156"/>
      <c r="JX79" s="156"/>
      <c r="JY79" s="156"/>
      <c r="JZ79" s="156"/>
      <c r="KA79" s="156"/>
      <c r="KB79" s="156"/>
      <c r="KC79" s="156">
        <f>データ!EO7</f>
        <v>17472756</v>
      </c>
      <c r="KD79" s="156"/>
      <c r="KE79" s="156"/>
      <c r="KF79" s="156"/>
      <c r="KG79" s="156"/>
      <c r="KH79" s="156"/>
      <c r="KI79" s="156"/>
      <c r="KJ79" s="156"/>
      <c r="KK79" s="156"/>
      <c r="KL79" s="156"/>
      <c r="KM79" s="156"/>
      <c r="KN79" s="156"/>
      <c r="KO79" s="156"/>
      <c r="KP79" s="156"/>
      <c r="KQ79" s="156"/>
      <c r="KR79" s="156"/>
      <c r="KS79" s="156"/>
      <c r="KT79" s="156"/>
      <c r="KU79" s="156"/>
      <c r="KV79" s="156">
        <f>データ!EP7</f>
        <v>16952089</v>
      </c>
      <c r="KW79" s="156"/>
      <c r="KX79" s="156"/>
      <c r="KY79" s="156"/>
      <c r="KZ79" s="156"/>
      <c r="LA79" s="156"/>
      <c r="LB79" s="156"/>
      <c r="LC79" s="156"/>
      <c r="LD79" s="156"/>
      <c r="LE79" s="156"/>
      <c r="LF79" s="156"/>
      <c r="LG79" s="156"/>
      <c r="LH79" s="156"/>
      <c r="LI79" s="156"/>
      <c r="LJ79" s="156"/>
      <c r="LK79" s="156"/>
      <c r="LL79" s="156"/>
      <c r="LM79" s="156"/>
      <c r="LN79" s="156"/>
      <c r="LO79" s="156">
        <f>データ!EQ7</f>
        <v>16750039</v>
      </c>
      <c r="LP79" s="156"/>
      <c r="LQ79" s="156"/>
      <c r="LR79" s="156"/>
      <c r="LS79" s="156"/>
      <c r="LT79" s="156"/>
      <c r="LU79" s="156"/>
      <c r="LV79" s="156"/>
      <c r="LW79" s="156"/>
      <c r="LX79" s="156"/>
      <c r="LY79" s="156"/>
      <c r="LZ79" s="156"/>
      <c r="MA79" s="156"/>
      <c r="MB79" s="156"/>
      <c r="MC79" s="156"/>
      <c r="MD79" s="156"/>
      <c r="ME79" s="156"/>
      <c r="MF79" s="156"/>
      <c r="MG79" s="156"/>
      <c r="MH79" s="156">
        <f>データ!ER7</f>
        <v>16737406</v>
      </c>
      <c r="MI79" s="156"/>
      <c r="MJ79" s="156"/>
      <c r="MK79" s="156"/>
      <c r="ML79" s="156"/>
      <c r="MM79" s="156"/>
      <c r="MN79" s="156"/>
      <c r="MO79" s="156"/>
      <c r="MP79" s="156"/>
      <c r="MQ79" s="156"/>
      <c r="MR79" s="156"/>
      <c r="MS79" s="156"/>
      <c r="MT79" s="156"/>
      <c r="MU79" s="156"/>
      <c r="MV79" s="156"/>
      <c r="MW79" s="156"/>
      <c r="MX79" s="156"/>
      <c r="MY79" s="156"/>
      <c r="MZ79" s="156"/>
      <c r="NA79" s="5"/>
      <c r="NB79" s="5"/>
      <c r="NC79" s="5"/>
      <c r="ND79" s="5"/>
      <c r="NE79" s="5"/>
      <c r="NF79" s="5"/>
      <c r="NG79" s="41"/>
      <c r="NH79" s="27"/>
      <c r="NI79" s="2"/>
      <c r="NJ79" s="145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6"/>
      <c r="NX79" s="147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2" t="s">
        <v>57</v>
      </c>
      <c r="K80" s="153"/>
      <c r="L80" s="153"/>
      <c r="M80" s="153"/>
      <c r="N80" s="153"/>
      <c r="O80" s="153"/>
      <c r="P80" s="153"/>
      <c r="Q80" s="153"/>
      <c r="R80" s="153"/>
      <c r="S80" s="153"/>
      <c r="T80" s="154"/>
      <c r="U80" s="155">
        <f>データ!DW7</f>
        <v>52.2</v>
      </c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>
        <f>データ!DX7</f>
        <v>52.4</v>
      </c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>
        <f>データ!DY7</f>
        <v>52.5</v>
      </c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>
        <f>データ!DZ7</f>
        <v>53.5</v>
      </c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>
        <f>データ!EA7</f>
        <v>54.1</v>
      </c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2" t="s">
        <v>57</v>
      </c>
      <c r="EE80" s="153"/>
      <c r="EF80" s="153"/>
      <c r="EG80" s="153"/>
      <c r="EH80" s="153"/>
      <c r="EI80" s="153"/>
      <c r="EJ80" s="153"/>
      <c r="EK80" s="153"/>
      <c r="EL80" s="153"/>
      <c r="EM80" s="153"/>
      <c r="EN80" s="154"/>
      <c r="EO80" s="155">
        <f>データ!EH7</f>
        <v>69.599999999999994</v>
      </c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155"/>
      <c r="FE80" s="155"/>
      <c r="FF80" s="155"/>
      <c r="FG80" s="155"/>
      <c r="FH80" s="155">
        <f>データ!EI7</f>
        <v>69.2</v>
      </c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  <c r="FS80" s="155"/>
      <c r="FT80" s="155"/>
      <c r="FU80" s="155"/>
      <c r="FV80" s="155"/>
      <c r="FW80" s="155"/>
      <c r="FX80" s="155"/>
      <c r="FY80" s="155"/>
      <c r="FZ80" s="155"/>
      <c r="GA80" s="155">
        <f>データ!EJ7</f>
        <v>69.7</v>
      </c>
      <c r="GB80" s="155"/>
      <c r="GC80" s="155"/>
      <c r="GD80" s="155"/>
      <c r="GE80" s="155"/>
      <c r="GF80" s="155"/>
      <c r="GG80" s="155"/>
      <c r="GH80" s="155"/>
      <c r="GI80" s="155"/>
      <c r="GJ80" s="155"/>
      <c r="GK80" s="155"/>
      <c r="GL80" s="155"/>
      <c r="GM80" s="155"/>
      <c r="GN80" s="155"/>
      <c r="GO80" s="155"/>
      <c r="GP80" s="155"/>
      <c r="GQ80" s="155"/>
      <c r="GR80" s="155"/>
      <c r="GS80" s="155"/>
      <c r="GT80" s="155">
        <f>データ!EK7</f>
        <v>71.3</v>
      </c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  <c r="HF80" s="155"/>
      <c r="HG80" s="155"/>
      <c r="HH80" s="155"/>
      <c r="HI80" s="155"/>
      <c r="HJ80" s="155"/>
      <c r="HK80" s="155"/>
      <c r="HL80" s="155"/>
      <c r="HM80" s="155">
        <f>データ!EL7</f>
        <v>71.400000000000006</v>
      </c>
      <c r="HN80" s="155"/>
      <c r="HO80" s="155"/>
      <c r="HP80" s="155"/>
      <c r="HQ80" s="155"/>
      <c r="HR80" s="155"/>
      <c r="HS80" s="155"/>
      <c r="HT80" s="155"/>
      <c r="HU80" s="155"/>
      <c r="HV80" s="155"/>
      <c r="HW80" s="155"/>
      <c r="HX80" s="155"/>
      <c r="HY80" s="155"/>
      <c r="HZ80" s="155"/>
      <c r="IA80" s="155"/>
      <c r="IB80" s="155"/>
      <c r="IC80" s="155"/>
      <c r="ID80" s="155"/>
      <c r="IE80" s="155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2" t="s">
        <v>57</v>
      </c>
      <c r="IZ80" s="153"/>
      <c r="JA80" s="153"/>
      <c r="JB80" s="153"/>
      <c r="JC80" s="153"/>
      <c r="JD80" s="153"/>
      <c r="JE80" s="153"/>
      <c r="JF80" s="153"/>
      <c r="JG80" s="153"/>
      <c r="JH80" s="153"/>
      <c r="JI80" s="154"/>
      <c r="JJ80" s="156">
        <f>データ!ES7</f>
        <v>35115689</v>
      </c>
      <c r="JK80" s="156"/>
      <c r="JL80" s="156"/>
      <c r="JM80" s="156"/>
      <c r="JN80" s="156"/>
      <c r="JO80" s="156"/>
      <c r="JP80" s="156"/>
      <c r="JQ80" s="156"/>
      <c r="JR80" s="156"/>
      <c r="JS80" s="156"/>
      <c r="JT80" s="156"/>
      <c r="JU80" s="156"/>
      <c r="JV80" s="156"/>
      <c r="JW80" s="156"/>
      <c r="JX80" s="156"/>
      <c r="JY80" s="156"/>
      <c r="JZ80" s="156"/>
      <c r="KA80" s="156"/>
      <c r="KB80" s="156"/>
      <c r="KC80" s="156">
        <f>データ!ET7</f>
        <v>35730958</v>
      </c>
      <c r="KD80" s="156"/>
      <c r="KE80" s="156"/>
      <c r="KF80" s="156"/>
      <c r="KG80" s="156"/>
      <c r="KH80" s="156"/>
      <c r="KI80" s="156"/>
      <c r="KJ80" s="156"/>
      <c r="KK80" s="156"/>
      <c r="KL80" s="156"/>
      <c r="KM80" s="156"/>
      <c r="KN80" s="156"/>
      <c r="KO80" s="156"/>
      <c r="KP80" s="156"/>
      <c r="KQ80" s="156"/>
      <c r="KR80" s="156"/>
      <c r="KS80" s="156"/>
      <c r="KT80" s="156"/>
      <c r="KU80" s="156"/>
      <c r="KV80" s="156">
        <f>データ!EU7</f>
        <v>37752628</v>
      </c>
      <c r="KW80" s="156"/>
      <c r="KX80" s="156"/>
      <c r="KY80" s="156"/>
      <c r="KZ80" s="156"/>
      <c r="LA80" s="156"/>
      <c r="LB80" s="156"/>
      <c r="LC80" s="156"/>
      <c r="LD80" s="156"/>
      <c r="LE80" s="156"/>
      <c r="LF80" s="156"/>
      <c r="LG80" s="156"/>
      <c r="LH80" s="156"/>
      <c r="LI80" s="156"/>
      <c r="LJ80" s="156"/>
      <c r="LK80" s="156"/>
      <c r="LL80" s="156"/>
      <c r="LM80" s="156"/>
      <c r="LN80" s="156"/>
      <c r="LO80" s="156">
        <f>データ!EV7</f>
        <v>39094598</v>
      </c>
      <c r="LP80" s="156"/>
      <c r="LQ80" s="156"/>
      <c r="LR80" s="156"/>
      <c r="LS80" s="156"/>
      <c r="LT80" s="156"/>
      <c r="LU80" s="156"/>
      <c r="LV80" s="156"/>
      <c r="LW80" s="156"/>
      <c r="LX80" s="156"/>
      <c r="LY80" s="156"/>
      <c r="LZ80" s="156"/>
      <c r="MA80" s="156"/>
      <c r="MB80" s="156"/>
      <c r="MC80" s="156"/>
      <c r="MD80" s="156"/>
      <c r="ME80" s="156"/>
      <c r="MF80" s="156"/>
      <c r="MG80" s="156"/>
      <c r="MH80" s="156">
        <f>データ!EW7</f>
        <v>40683727</v>
      </c>
      <c r="MI80" s="156"/>
      <c r="MJ80" s="156"/>
      <c r="MK80" s="156"/>
      <c r="ML80" s="156"/>
      <c r="MM80" s="156"/>
      <c r="MN80" s="156"/>
      <c r="MO80" s="156"/>
      <c r="MP80" s="156"/>
      <c r="MQ80" s="156"/>
      <c r="MR80" s="156"/>
      <c r="MS80" s="156"/>
      <c r="MT80" s="156"/>
      <c r="MU80" s="156"/>
      <c r="MV80" s="156"/>
      <c r="MW80" s="156"/>
      <c r="MX80" s="156"/>
      <c r="MY80" s="156"/>
      <c r="MZ80" s="156"/>
      <c r="NA80" s="5"/>
      <c r="NB80" s="5"/>
      <c r="NC80" s="5"/>
      <c r="ND80" s="5"/>
      <c r="NE80" s="5"/>
      <c r="NF80" s="5"/>
      <c r="NG80" s="41"/>
      <c r="NH80" s="27"/>
      <c r="NI80" s="2"/>
      <c r="NJ80" s="145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6"/>
      <c r="NX80" s="147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5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6"/>
      <c r="NX81" s="147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5"/>
      <c r="NK82" s="146"/>
      <c r="NL82" s="146"/>
      <c r="NM82" s="146"/>
      <c r="NN82" s="146"/>
      <c r="NO82" s="146"/>
      <c r="NP82" s="146"/>
      <c r="NQ82" s="146"/>
      <c r="NR82" s="146"/>
      <c r="NS82" s="146"/>
      <c r="NT82" s="146"/>
      <c r="NU82" s="146"/>
      <c r="NV82" s="146"/>
      <c r="NW82" s="146"/>
      <c r="NX82" s="147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5"/>
      <c r="NK83" s="146"/>
      <c r="NL83" s="146"/>
      <c r="NM83" s="146"/>
      <c r="NN83" s="146"/>
      <c r="NO83" s="146"/>
      <c r="NP83" s="146"/>
      <c r="NQ83" s="146"/>
      <c r="NR83" s="146"/>
      <c r="NS83" s="146"/>
      <c r="NT83" s="146"/>
      <c r="NU83" s="146"/>
      <c r="NV83" s="146"/>
      <c r="NW83" s="146"/>
      <c r="NX83" s="147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8"/>
      <c r="NK84" s="149"/>
      <c r="NL84" s="149"/>
      <c r="NM84" s="149"/>
      <c r="NN84" s="149"/>
      <c r="NO84" s="149"/>
      <c r="NP84" s="149"/>
      <c r="NQ84" s="149"/>
      <c r="NR84" s="149"/>
      <c r="NS84" s="149"/>
      <c r="NT84" s="149"/>
      <c r="NU84" s="149"/>
      <c r="NV84" s="149"/>
      <c r="NW84" s="149"/>
      <c r="NX84" s="150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bCfb/vgY8dnk/X6PPRADnuuYAPJYiw8b8QBoQZFOU3QRoVMnmrSIWw2wez+OkmZDE3unVFEVkyG58kdsBXgAfg==" saltValue="5/GYQL98YFnnDa7rYJHfs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2" t="s">
        <v>102</v>
      </c>
      <c r="AI4" s="163"/>
      <c r="AJ4" s="163"/>
      <c r="AK4" s="163"/>
      <c r="AL4" s="163"/>
      <c r="AM4" s="163"/>
      <c r="AN4" s="163"/>
      <c r="AO4" s="163"/>
      <c r="AP4" s="163"/>
      <c r="AQ4" s="163"/>
      <c r="AR4" s="164"/>
      <c r="AS4" s="158" t="s">
        <v>103</v>
      </c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8" t="s">
        <v>104</v>
      </c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62" t="s">
        <v>105</v>
      </c>
      <c r="BP4" s="163"/>
      <c r="BQ4" s="163"/>
      <c r="BR4" s="163"/>
      <c r="BS4" s="163"/>
      <c r="BT4" s="163"/>
      <c r="BU4" s="163"/>
      <c r="BV4" s="163"/>
      <c r="BW4" s="163"/>
      <c r="BX4" s="163"/>
      <c r="BY4" s="164"/>
      <c r="BZ4" s="157" t="s">
        <v>106</v>
      </c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8" t="s">
        <v>107</v>
      </c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 t="s">
        <v>108</v>
      </c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 t="s">
        <v>109</v>
      </c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62" t="s">
        <v>110</v>
      </c>
      <c r="DS4" s="163"/>
      <c r="DT4" s="163"/>
      <c r="DU4" s="163"/>
      <c r="DV4" s="163"/>
      <c r="DW4" s="163"/>
      <c r="DX4" s="163"/>
      <c r="DY4" s="163"/>
      <c r="DZ4" s="163"/>
      <c r="EA4" s="163"/>
      <c r="EB4" s="164"/>
      <c r="EC4" s="157" t="s">
        <v>111</v>
      </c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 t="s">
        <v>112</v>
      </c>
      <c r="EO4" s="157"/>
      <c r="EP4" s="157"/>
      <c r="EQ4" s="157"/>
      <c r="ER4" s="157"/>
      <c r="ES4" s="157"/>
      <c r="ET4" s="157"/>
      <c r="EU4" s="157"/>
      <c r="EV4" s="157"/>
      <c r="EW4" s="157"/>
      <c r="EX4" s="157"/>
    </row>
    <row r="5" spans="1:154" x14ac:dyDescent="0.15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147</v>
      </c>
      <c r="AT5" s="64" t="s">
        <v>148</v>
      </c>
      <c r="AU5" s="64" t="s">
        <v>149</v>
      </c>
      <c r="AV5" s="64" t="s">
        <v>150</v>
      </c>
      <c r="AW5" s="64" t="s">
        <v>151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152</v>
      </c>
      <c r="BE5" s="64" t="s">
        <v>148</v>
      </c>
      <c r="BF5" s="64" t="s">
        <v>138</v>
      </c>
      <c r="BG5" s="64" t="s">
        <v>153</v>
      </c>
      <c r="BH5" s="64" t="s">
        <v>154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136</v>
      </c>
      <c r="BP5" s="64" t="s">
        <v>155</v>
      </c>
      <c r="BQ5" s="64" t="s">
        <v>156</v>
      </c>
      <c r="BR5" s="64" t="s">
        <v>153</v>
      </c>
      <c r="BS5" s="64" t="s">
        <v>151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152</v>
      </c>
      <c r="CA5" s="64" t="s">
        <v>155</v>
      </c>
      <c r="CB5" s="64" t="s">
        <v>138</v>
      </c>
      <c r="CC5" s="64" t="s">
        <v>157</v>
      </c>
      <c r="CD5" s="64" t="s">
        <v>154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152</v>
      </c>
      <c r="CL5" s="64" t="s">
        <v>158</v>
      </c>
      <c r="CM5" s="64" t="s">
        <v>156</v>
      </c>
      <c r="CN5" s="64" t="s">
        <v>150</v>
      </c>
      <c r="CO5" s="64" t="s">
        <v>154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136</v>
      </c>
      <c r="CW5" s="64" t="s">
        <v>137</v>
      </c>
      <c r="CX5" s="64" t="s">
        <v>138</v>
      </c>
      <c r="CY5" s="64" t="s">
        <v>150</v>
      </c>
      <c r="CZ5" s="64" t="s">
        <v>159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136</v>
      </c>
      <c r="DH5" s="64" t="s">
        <v>155</v>
      </c>
      <c r="DI5" s="64" t="s">
        <v>149</v>
      </c>
      <c r="DJ5" s="64" t="s">
        <v>153</v>
      </c>
      <c r="DK5" s="64" t="s">
        <v>160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136</v>
      </c>
      <c r="DS5" s="64" t="s">
        <v>155</v>
      </c>
      <c r="DT5" s="64" t="s">
        <v>149</v>
      </c>
      <c r="DU5" s="64" t="s">
        <v>150</v>
      </c>
      <c r="DV5" s="64" t="s">
        <v>160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152</v>
      </c>
      <c r="ED5" s="64" t="s">
        <v>158</v>
      </c>
      <c r="EE5" s="64" t="s">
        <v>161</v>
      </c>
      <c r="EF5" s="64" t="s">
        <v>150</v>
      </c>
      <c r="EG5" s="64" t="s">
        <v>154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162</v>
      </c>
      <c r="EN5" s="64" t="s">
        <v>152</v>
      </c>
      <c r="EO5" s="64" t="s">
        <v>163</v>
      </c>
      <c r="EP5" s="64" t="s">
        <v>138</v>
      </c>
      <c r="EQ5" s="64" t="s">
        <v>150</v>
      </c>
      <c r="ER5" s="64" t="s">
        <v>154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 x14ac:dyDescent="0.15">
      <c r="A6" s="50" t="s">
        <v>164</v>
      </c>
      <c r="B6" s="65">
        <f>B8</f>
        <v>2018</v>
      </c>
      <c r="C6" s="65">
        <f t="shared" ref="C6:M6" si="2">C8</f>
        <v>150002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8</v>
      </c>
      <c r="H6" s="159" t="str">
        <f>IF(H8&lt;&gt;I8,H8,"")&amp;IF(I8&lt;&gt;J8,I8,"")&amp;"　"&amp;J8</f>
        <v>新潟県　加茂病院</v>
      </c>
      <c r="I6" s="160"/>
      <c r="J6" s="161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13</v>
      </c>
      <c r="R6" s="65" t="str">
        <f t="shared" si="3"/>
        <v>-</v>
      </c>
      <c r="S6" s="65" t="str">
        <f t="shared" si="3"/>
        <v>ド 訓</v>
      </c>
      <c r="T6" s="65" t="str">
        <f t="shared" si="3"/>
        <v>救 臨 輪</v>
      </c>
      <c r="U6" s="66">
        <f>U8</f>
        <v>2259309</v>
      </c>
      <c r="V6" s="66">
        <f>V8</f>
        <v>9992</v>
      </c>
      <c r="W6" s="65" t="str">
        <f>W8</f>
        <v>非該当</v>
      </c>
      <c r="X6" s="65" t="str">
        <f t="shared" si="3"/>
        <v>１０：１</v>
      </c>
      <c r="Y6" s="66">
        <f t="shared" si="3"/>
        <v>150</v>
      </c>
      <c r="Z6" s="66">
        <f t="shared" si="3"/>
        <v>30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180</v>
      </c>
      <c r="AE6" s="66">
        <f t="shared" si="3"/>
        <v>150</v>
      </c>
      <c r="AF6" s="66">
        <f t="shared" si="3"/>
        <v>30</v>
      </c>
      <c r="AG6" s="66">
        <f t="shared" si="3"/>
        <v>180</v>
      </c>
      <c r="AH6" s="67">
        <f>IF(AH8="-",NA(),AH8)</f>
        <v>76.7</v>
      </c>
      <c r="AI6" s="67">
        <f t="shared" ref="AI6:AQ6" si="4">IF(AI8="-",NA(),AI8)</f>
        <v>69.599999999999994</v>
      </c>
      <c r="AJ6" s="67">
        <f t="shared" si="4"/>
        <v>69.3</v>
      </c>
      <c r="AK6" s="67">
        <f t="shared" si="4"/>
        <v>70.900000000000006</v>
      </c>
      <c r="AL6" s="67">
        <f t="shared" si="4"/>
        <v>70.2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72.099999999999994</v>
      </c>
      <c r="AT6" s="67">
        <f t="shared" ref="AT6:BB6" si="5">IF(AT8="-",NA(),AT8)</f>
        <v>64.3</v>
      </c>
      <c r="AU6" s="67">
        <f t="shared" si="5"/>
        <v>62.5</v>
      </c>
      <c r="AV6" s="67">
        <f t="shared" si="5"/>
        <v>64.099999999999994</v>
      </c>
      <c r="AW6" s="67">
        <f t="shared" si="5"/>
        <v>58.9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760.1</v>
      </c>
      <c r="BE6" s="67">
        <f t="shared" ref="BE6:BM6" si="6">IF(BE8="-",NA(),BE8)</f>
        <v>887.4</v>
      </c>
      <c r="BF6" s="67">
        <f t="shared" si="6"/>
        <v>949.4</v>
      </c>
      <c r="BG6" s="67">
        <f t="shared" si="6"/>
        <v>980.3</v>
      </c>
      <c r="BH6" s="67">
        <f t="shared" si="6"/>
        <v>1147.2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62.8</v>
      </c>
      <c r="BP6" s="67">
        <f t="shared" ref="BP6:BX6" si="7">IF(BP8="-",NA(),BP8)</f>
        <v>55</v>
      </c>
      <c r="BQ6" s="67">
        <f t="shared" si="7"/>
        <v>54</v>
      </c>
      <c r="BR6" s="67">
        <f t="shared" si="7"/>
        <v>50.5</v>
      </c>
      <c r="BS6" s="67">
        <f t="shared" si="7"/>
        <v>41.9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27385</v>
      </c>
      <c r="CA6" s="68">
        <f t="shared" ref="CA6:CI6" si="8">IF(CA8="-",NA(),CA8)</f>
        <v>26292</v>
      </c>
      <c r="CB6" s="68">
        <f t="shared" si="8"/>
        <v>26391</v>
      </c>
      <c r="CC6" s="68">
        <f t="shared" si="8"/>
        <v>28501</v>
      </c>
      <c r="CD6" s="68">
        <f t="shared" si="8"/>
        <v>29123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9622</v>
      </c>
      <c r="CL6" s="68">
        <f t="shared" ref="CL6:CT6" si="9">IF(CL8="-",NA(),CL8)</f>
        <v>10066</v>
      </c>
      <c r="CM6" s="68">
        <f t="shared" si="9"/>
        <v>11325</v>
      </c>
      <c r="CN6" s="68">
        <f t="shared" si="9"/>
        <v>11044</v>
      </c>
      <c r="CO6" s="68">
        <f t="shared" si="9"/>
        <v>10935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84.1</v>
      </c>
      <c r="CW6" s="67">
        <f t="shared" ref="CW6:DE6" si="10">IF(CW8="-",NA(),CW8)</f>
        <v>96.9</v>
      </c>
      <c r="CX6" s="67">
        <f t="shared" si="10"/>
        <v>102.6</v>
      </c>
      <c r="CY6" s="67">
        <f t="shared" si="10"/>
        <v>101</v>
      </c>
      <c r="CZ6" s="67">
        <f t="shared" si="10"/>
        <v>112.9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25</v>
      </c>
      <c r="DH6" s="67">
        <f t="shared" ref="DH6:DP6" si="11">IF(DH8="-",NA(),DH8)</f>
        <v>25.2</v>
      </c>
      <c r="DI6" s="67">
        <f t="shared" si="11"/>
        <v>26</v>
      </c>
      <c r="DJ6" s="67">
        <f t="shared" si="11"/>
        <v>25.3</v>
      </c>
      <c r="DK6" s="67">
        <f t="shared" si="11"/>
        <v>25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72.900000000000006</v>
      </c>
      <c r="DS6" s="67">
        <f t="shared" ref="DS6:EA6" si="12">IF(DS8="-",NA(),DS8)</f>
        <v>75.599999999999994</v>
      </c>
      <c r="DT6" s="67">
        <f t="shared" si="12"/>
        <v>78.099999999999994</v>
      </c>
      <c r="DU6" s="67">
        <f t="shared" si="12"/>
        <v>80.400000000000006</v>
      </c>
      <c r="DV6" s="67">
        <f t="shared" si="12"/>
        <v>83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66.099999999999994</v>
      </c>
      <c r="ED6" s="67">
        <f t="shared" ref="ED6:EL6" si="13">IF(ED8="-",NA(),ED8)</f>
        <v>70.900000000000006</v>
      </c>
      <c r="EE6" s="67">
        <f t="shared" si="13"/>
        <v>75.2</v>
      </c>
      <c r="EF6" s="67">
        <f t="shared" si="13"/>
        <v>79</v>
      </c>
      <c r="EG6" s="67">
        <f t="shared" si="13"/>
        <v>84.5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17318033</v>
      </c>
      <c r="EO6" s="68">
        <f t="shared" ref="EO6:EW6" si="14">IF(EO8="-",NA(),EO8)</f>
        <v>17472756</v>
      </c>
      <c r="EP6" s="68">
        <f t="shared" si="14"/>
        <v>16952089</v>
      </c>
      <c r="EQ6" s="68">
        <f t="shared" si="14"/>
        <v>16750039</v>
      </c>
      <c r="ER6" s="68">
        <f t="shared" si="14"/>
        <v>16737406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165</v>
      </c>
      <c r="B7" s="65">
        <f t="shared" ref="B7:AG7" si="15">B8</f>
        <v>2018</v>
      </c>
      <c r="C7" s="65">
        <f t="shared" si="15"/>
        <v>150002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8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自治体職員</v>
      </c>
      <c r="P7" s="65" t="str">
        <f>P8</f>
        <v>直営</v>
      </c>
      <c r="Q7" s="66">
        <f t="shared" si="15"/>
        <v>13</v>
      </c>
      <c r="R7" s="65" t="str">
        <f t="shared" si="15"/>
        <v>-</v>
      </c>
      <c r="S7" s="65" t="str">
        <f t="shared" si="15"/>
        <v>ド 訓</v>
      </c>
      <c r="T7" s="65" t="str">
        <f t="shared" si="15"/>
        <v>救 臨 輪</v>
      </c>
      <c r="U7" s="66">
        <f>U8</f>
        <v>2259309</v>
      </c>
      <c r="V7" s="66">
        <f>V8</f>
        <v>9992</v>
      </c>
      <c r="W7" s="65" t="str">
        <f>W8</f>
        <v>非該当</v>
      </c>
      <c r="X7" s="65" t="str">
        <f t="shared" si="15"/>
        <v>１０：１</v>
      </c>
      <c r="Y7" s="66">
        <f t="shared" si="15"/>
        <v>150</v>
      </c>
      <c r="Z7" s="66">
        <f t="shared" si="15"/>
        <v>30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180</v>
      </c>
      <c r="AE7" s="66">
        <f t="shared" si="15"/>
        <v>150</v>
      </c>
      <c r="AF7" s="66">
        <f t="shared" si="15"/>
        <v>30</v>
      </c>
      <c r="AG7" s="66">
        <f t="shared" si="15"/>
        <v>180</v>
      </c>
      <c r="AH7" s="67">
        <f>AH8</f>
        <v>76.7</v>
      </c>
      <c r="AI7" s="67">
        <f t="shared" ref="AI7:AQ7" si="16">AI8</f>
        <v>69.599999999999994</v>
      </c>
      <c r="AJ7" s="67">
        <f t="shared" si="16"/>
        <v>69.3</v>
      </c>
      <c r="AK7" s="67">
        <f t="shared" si="16"/>
        <v>70.900000000000006</v>
      </c>
      <c r="AL7" s="67">
        <f t="shared" si="16"/>
        <v>70.2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72.099999999999994</v>
      </c>
      <c r="AT7" s="67">
        <f t="shared" ref="AT7:BB7" si="17">AT8</f>
        <v>64.3</v>
      </c>
      <c r="AU7" s="67">
        <f t="shared" si="17"/>
        <v>62.5</v>
      </c>
      <c r="AV7" s="67">
        <f t="shared" si="17"/>
        <v>64.099999999999994</v>
      </c>
      <c r="AW7" s="67">
        <f t="shared" si="17"/>
        <v>58.9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760.1</v>
      </c>
      <c r="BE7" s="67">
        <f t="shared" ref="BE7:BM7" si="18">BE8</f>
        <v>887.4</v>
      </c>
      <c r="BF7" s="67">
        <f t="shared" si="18"/>
        <v>949.4</v>
      </c>
      <c r="BG7" s="67">
        <f t="shared" si="18"/>
        <v>980.3</v>
      </c>
      <c r="BH7" s="67">
        <f t="shared" si="18"/>
        <v>1147.2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62.8</v>
      </c>
      <c r="BP7" s="67">
        <f t="shared" ref="BP7:BX7" si="19">BP8</f>
        <v>55</v>
      </c>
      <c r="BQ7" s="67">
        <f t="shared" si="19"/>
        <v>54</v>
      </c>
      <c r="BR7" s="67">
        <f t="shared" si="19"/>
        <v>50.5</v>
      </c>
      <c r="BS7" s="67">
        <f t="shared" si="19"/>
        <v>41.9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27385</v>
      </c>
      <c r="CA7" s="68">
        <f t="shared" ref="CA7:CI7" si="20">CA8</f>
        <v>26292</v>
      </c>
      <c r="CB7" s="68">
        <f t="shared" si="20"/>
        <v>26391</v>
      </c>
      <c r="CC7" s="68">
        <f t="shared" si="20"/>
        <v>28501</v>
      </c>
      <c r="CD7" s="68">
        <f t="shared" si="20"/>
        <v>29123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9622</v>
      </c>
      <c r="CL7" s="68">
        <f t="shared" ref="CL7:CT7" si="21">CL8</f>
        <v>10066</v>
      </c>
      <c r="CM7" s="68">
        <f t="shared" si="21"/>
        <v>11325</v>
      </c>
      <c r="CN7" s="68">
        <f t="shared" si="21"/>
        <v>11044</v>
      </c>
      <c r="CO7" s="68">
        <f t="shared" si="21"/>
        <v>10935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84.1</v>
      </c>
      <c r="CW7" s="67">
        <f t="shared" ref="CW7:DE7" si="22">CW8</f>
        <v>96.9</v>
      </c>
      <c r="CX7" s="67">
        <f t="shared" si="22"/>
        <v>102.6</v>
      </c>
      <c r="CY7" s="67">
        <f t="shared" si="22"/>
        <v>101</v>
      </c>
      <c r="CZ7" s="67">
        <f t="shared" si="22"/>
        <v>112.9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25</v>
      </c>
      <c r="DH7" s="67">
        <f t="shared" ref="DH7:DP7" si="23">DH8</f>
        <v>25.2</v>
      </c>
      <c r="DI7" s="67">
        <f t="shared" si="23"/>
        <v>26</v>
      </c>
      <c r="DJ7" s="67">
        <f t="shared" si="23"/>
        <v>25.3</v>
      </c>
      <c r="DK7" s="67">
        <f t="shared" si="23"/>
        <v>25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72.900000000000006</v>
      </c>
      <c r="DS7" s="67">
        <f t="shared" ref="DS7:EA7" si="24">DS8</f>
        <v>75.599999999999994</v>
      </c>
      <c r="DT7" s="67">
        <f t="shared" si="24"/>
        <v>78.099999999999994</v>
      </c>
      <c r="DU7" s="67">
        <f t="shared" si="24"/>
        <v>80.400000000000006</v>
      </c>
      <c r="DV7" s="67">
        <f t="shared" si="24"/>
        <v>83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66.099999999999994</v>
      </c>
      <c r="ED7" s="67">
        <f t="shared" ref="ED7:EL7" si="25">ED8</f>
        <v>70.900000000000006</v>
      </c>
      <c r="EE7" s="67">
        <f t="shared" si="25"/>
        <v>75.2</v>
      </c>
      <c r="EF7" s="67">
        <f t="shared" si="25"/>
        <v>79</v>
      </c>
      <c r="EG7" s="67">
        <f t="shared" si="25"/>
        <v>84.5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17318033</v>
      </c>
      <c r="EO7" s="68">
        <f t="shared" ref="EO7:EW7" si="26">EO8</f>
        <v>17472756</v>
      </c>
      <c r="EP7" s="68">
        <f t="shared" si="26"/>
        <v>16952089</v>
      </c>
      <c r="EQ7" s="68">
        <f t="shared" si="26"/>
        <v>16750039</v>
      </c>
      <c r="ER7" s="68">
        <f t="shared" si="26"/>
        <v>16737406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 x14ac:dyDescent="0.15">
      <c r="A8" s="50"/>
      <c r="B8" s="70">
        <v>2018</v>
      </c>
      <c r="C8" s="70">
        <v>150002</v>
      </c>
      <c r="D8" s="70">
        <v>46</v>
      </c>
      <c r="E8" s="70">
        <v>6</v>
      </c>
      <c r="F8" s="70">
        <v>0</v>
      </c>
      <c r="G8" s="70">
        <v>8</v>
      </c>
      <c r="H8" s="70" t="s">
        <v>166</v>
      </c>
      <c r="I8" s="70" t="s">
        <v>166</v>
      </c>
      <c r="J8" s="70" t="s">
        <v>167</v>
      </c>
      <c r="K8" s="70" t="s">
        <v>168</v>
      </c>
      <c r="L8" s="70" t="s">
        <v>169</v>
      </c>
      <c r="M8" s="70" t="s">
        <v>170</v>
      </c>
      <c r="N8" s="70" t="s">
        <v>171</v>
      </c>
      <c r="O8" s="70" t="s">
        <v>172</v>
      </c>
      <c r="P8" s="70" t="s">
        <v>173</v>
      </c>
      <c r="Q8" s="71">
        <v>13</v>
      </c>
      <c r="R8" s="70" t="s">
        <v>38</v>
      </c>
      <c r="S8" s="70" t="s">
        <v>174</v>
      </c>
      <c r="T8" s="70" t="s">
        <v>175</v>
      </c>
      <c r="U8" s="71">
        <v>2259309</v>
      </c>
      <c r="V8" s="71">
        <v>9992</v>
      </c>
      <c r="W8" s="70" t="s">
        <v>176</v>
      </c>
      <c r="X8" s="72" t="s">
        <v>177</v>
      </c>
      <c r="Y8" s="71">
        <v>150</v>
      </c>
      <c r="Z8" s="71">
        <v>30</v>
      </c>
      <c r="AA8" s="71" t="s">
        <v>38</v>
      </c>
      <c r="AB8" s="71" t="s">
        <v>38</v>
      </c>
      <c r="AC8" s="71" t="s">
        <v>38</v>
      </c>
      <c r="AD8" s="71">
        <v>180</v>
      </c>
      <c r="AE8" s="71">
        <v>150</v>
      </c>
      <c r="AF8" s="71">
        <v>30</v>
      </c>
      <c r="AG8" s="71">
        <v>180</v>
      </c>
      <c r="AH8" s="73">
        <v>76.7</v>
      </c>
      <c r="AI8" s="73">
        <v>69.599999999999994</v>
      </c>
      <c r="AJ8" s="73">
        <v>69.3</v>
      </c>
      <c r="AK8" s="73">
        <v>70.900000000000006</v>
      </c>
      <c r="AL8" s="73">
        <v>70.2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72.099999999999994</v>
      </c>
      <c r="AT8" s="73">
        <v>64.3</v>
      </c>
      <c r="AU8" s="73">
        <v>62.5</v>
      </c>
      <c r="AV8" s="73">
        <v>64.099999999999994</v>
      </c>
      <c r="AW8" s="73">
        <v>58.9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760.1</v>
      </c>
      <c r="BE8" s="74">
        <v>887.4</v>
      </c>
      <c r="BF8" s="74">
        <v>949.4</v>
      </c>
      <c r="BG8" s="74">
        <v>980.3</v>
      </c>
      <c r="BH8" s="74">
        <v>1147.2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62.8</v>
      </c>
      <c r="BP8" s="73">
        <v>55</v>
      </c>
      <c r="BQ8" s="73">
        <v>54</v>
      </c>
      <c r="BR8" s="73">
        <v>50.5</v>
      </c>
      <c r="BS8" s="73">
        <v>41.9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27385</v>
      </c>
      <c r="CA8" s="74">
        <v>26292</v>
      </c>
      <c r="CB8" s="74">
        <v>26391</v>
      </c>
      <c r="CC8" s="74">
        <v>28501</v>
      </c>
      <c r="CD8" s="74">
        <v>29123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9622</v>
      </c>
      <c r="CL8" s="74">
        <v>10066</v>
      </c>
      <c r="CM8" s="74">
        <v>11325</v>
      </c>
      <c r="CN8" s="74">
        <v>11044</v>
      </c>
      <c r="CO8" s="74">
        <v>10935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84.1</v>
      </c>
      <c r="CW8" s="74">
        <v>96.9</v>
      </c>
      <c r="CX8" s="74">
        <v>102.6</v>
      </c>
      <c r="CY8" s="74">
        <v>101</v>
      </c>
      <c r="CZ8" s="74">
        <v>112.9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25</v>
      </c>
      <c r="DH8" s="74">
        <v>25.2</v>
      </c>
      <c r="DI8" s="74">
        <v>26</v>
      </c>
      <c r="DJ8" s="74">
        <v>25.3</v>
      </c>
      <c r="DK8" s="74">
        <v>25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72.900000000000006</v>
      </c>
      <c r="DS8" s="73">
        <v>75.599999999999994</v>
      </c>
      <c r="DT8" s="73">
        <v>78.099999999999994</v>
      </c>
      <c r="DU8" s="73">
        <v>80.400000000000006</v>
      </c>
      <c r="DV8" s="73">
        <v>83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66.099999999999994</v>
      </c>
      <c r="ED8" s="73">
        <v>70.900000000000006</v>
      </c>
      <c r="EE8" s="73">
        <v>75.2</v>
      </c>
      <c r="EF8" s="73">
        <v>79</v>
      </c>
      <c r="EG8" s="73">
        <v>84.5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17318033</v>
      </c>
      <c r="EO8" s="74">
        <v>17472756</v>
      </c>
      <c r="EP8" s="74">
        <v>16952089</v>
      </c>
      <c r="EQ8" s="74">
        <v>16750039</v>
      </c>
      <c r="ER8" s="74">
        <v>16737406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178</v>
      </c>
      <c r="C10" s="79" t="s">
        <v>179</v>
      </c>
      <c r="D10" s="79" t="s">
        <v>180</v>
      </c>
      <c r="E10" s="79" t="s">
        <v>181</v>
      </c>
      <c r="F10" s="79" t="s">
        <v>182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183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2020-01-24T03:58:17Z</cp:lastPrinted>
  <dcterms:created xsi:type="dcterms:W3CDTF">2019-12-05T07:36:05Z</dcterms:created>
  <dcterms:modified xsi:type="dcterms:W3CDTF">2020-01-24T04:00:28Z</dcterms:modified>
  <cp:category/>
</cp:coreProperties>
</file>