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3006\Desktop\"/>
    </mc:Choice>
  </mc:AlternateContent>
  <workbookProtection workbookAlgorithmName="SHA-512" workbookHashValue="xlUC+azBNpLBPCUiKmYax+L6/5JKpt3kKqpH3MqpoX1PFxkibBBke/b12yapBHDAvonpmfPtFGZAwBjPrSDg0Q==" workbookSaltValue="gsb1JvNaCZnVAuIl3GkG9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BI55" i="4"/>
  <c r="AT55" i="4"/>
  <c r="AE55" i="4"/>
  <c r="P55" i="4"/>
  <c r="KU54" i="4"/>
  <c r="MN34" i="4"/>
  <c r="LY34" i="4"/>
  <c r="LJ34" i="4"/>
  <c r="KU34" i="4"/>
  <c r="KF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BI33" i="4"/>
  <c r="AT33" i="4"/>
  <c r="AE33" i="4"/>
  <c r="P33" i="4"/>
  <c r="KU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BX54" i="4"/>
  <c r="HM78" i="4"/>
  <c r="FL54" i="4"/>
  <c r="FL32" i="4"/>
  <c r="CS78" i="4"/>
  <c r="BX32" i="4"/>
  <c r="AE32" i="4"/>
  <c r="AE54" i="4"/>
  <c r="AN78" i="4"/>
  <c r="D11" i="5"/>
  <c r="DS32" i="4"/>
  <c r="DS54" i="4"/>
  <c r="FH78" i="4"/>
  <c r="E11" i="5"/>
  <c r="HG32" i="4"/>
  <c r="HG54" i="4"/>
  <c r="B11" i="5"/>
  <c r="GA78" i="4" l="1"/>
  <c r="EH54" i="4"/>
  <c r="EH32" i="4"/>
  <c r="KV78" i="4"/>
  <c r="HV54" i="4"/>
  <c r="BG78" i="4"/>
  <c r="AT54" i="4"/>
  <c r="AT32" i="4"/>
  <c r="HV32" i="4"/>
  <c r="LJ54" i="4"/>
  <c r="LJ32" i="4"/>
  <c r="BZ78" i="4"/>
  <c r="BI54" i="4"/>
  <c r="BI32" i="4"/>
  <c r="EW32" i="4"/>
  <c r="LY54" i="4"/>
  <c r="LY32" i="4"/>
  <c r="GT78" i="4"/>
  <c r="LO78" i="4"/>
  <c r="IK54" i="4"/>
  <c r="IK32" i="4"/>
  <c r="EW54" i="4"/>
  <c r="KF54" i="4"/>
  <c r="KF32" i="4"/>
  <c r="U78" i="4"/>
  <c r="JJ78" i="4"/>
  <c r="GR54" i="4"/>
  <c r="GR32" i="4"/>
  <c r="EO78" i="4"/>
  <c r="DD54" i="4"/>
  <c r="DD32" i="4"/>
  <c r="P54" i="4"/>
  <c r="P32" i="4"/>
</calcChain>
</file>

<file path=xl/sharedStrings.xml><?xml version="1.0" encoding="utf-8"?>
<sst xmlns="http://schemas.openxmlformats.org/spreadsheetml/2006/main" count="321" uniqueCount="178">
  <si>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</si>
  <si>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</si>
  <si>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</si>
  <si>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</si>
  <si>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</si>
  <si>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</si>
  <si>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</si>
  <si>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</si>
  <si>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</si>
  <si>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</si>
  <si>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</si>
  <si>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</si>
  <si>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</si>
  <si>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</si>
  <si>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</si>
  <si>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</si>
  <si>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</si>
  <si>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</si>
  <si>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</si>
  <si>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</si>
  <si>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</si>
  <si>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</si>
  <si>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</si>
  <si>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</si>
  <si>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</si>
  <si>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</si>
  <si>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</si>
  <si>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</si>
  <si>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</si>
  <si>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</si>
  <si>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</si>
  <si>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</si>
  <si>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</si>
  <si>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</si>
  <si>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</si>
  <si>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</si>
  <si>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</si>
  <si>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</si>
  <si>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</si>
  <si>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</si>
  <si>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</si>
  <si>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</si>
  <si>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</si>
  <si>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</si>
  <si>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</si>
  <si>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</si>
  <si>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</si>
  <si>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</si>
  <si>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</si>
  <si>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</si>
  <si>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</si>
  <si>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</si>
  <si>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</si>
  <si>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</si>
  <si>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</si>
  <si>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</si>
  <si>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</si>
  <si>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</si>
  <si>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</si>
  <si>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</si>
  <si>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</si>
  <si>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</si>
  <si>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</si>
  <si>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</si>
  <si>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</si>
  <si>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</si>
  <si>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</si>
  <si>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</si>
  <si>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</si>
  <si>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</si>
  <si>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</si>
  <si>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</si>
  <si>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</si>
  <si>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</si>
  <si>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</si>
  <si>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</si>
  <si>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</si>
  <si>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</si>
  <si>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</si>
  <si>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</si>
  <si>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</si>
  <si>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</si>
  <si>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</si>
  <si>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</si>
  <si>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</si>
  <si>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</si>
  <si>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</si>
  <si>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</si>
  <si>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</si>
  <si>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</si>
  <si>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</si>
  <si>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</si>
  <si>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</si>
  <si>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</si>
  <si>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</si>
  <si>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</si>
  <si>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</si>
  <si>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</si>
  <si>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</si>
  <si>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</si>
  <si>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</si>
  <si>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</si>
  <si>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</si>
  <si>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</si>
  <si>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</si>
  <si>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</si>
  <si>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</si>
  <si>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</si>
  <si>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</si>
  <si>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</si>
  <si>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</si>
  <si>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</si>
  <si>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</si>
  <si>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</si>
  <si>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</si>
  <si>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</si>
  <si>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</si>
  <si>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</si>
  <si>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</si>
  <si>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</si>
  <si>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</si>
  <si>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</si>
  <si>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</si>
  <si>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</si>
  <si>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</si>
  <si>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</si>
  <si>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</si>
  <si>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</si>
  <si>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</si>
  <si>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</si>
  <si>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</si>
  <si>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</si>
  <si>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</si>
  <si>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</si>
  <si>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</si>
  <si>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</si>
  <si>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</si>
  <si>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</si>
  <si>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</si>
  <si>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</si>
  <si>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</si>
  <si>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</si>
  <si>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</si>
  <si>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</si>
  <si>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</si>
  <si>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</si>
  <si>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</si>
  <si>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</si>
  <si>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</si>
  <si>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</si>
  <si>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</si>
  <si>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</si>
  <si>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</si>
  <si>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</si>
  <si>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</si>
  <si>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</si>
  <si>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</si>
  <si>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一志病院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</si>
  <si>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</si>
  <si>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</si>
  <si>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</si>
  <si>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</si>
  <si>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</si>
  <si>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</si>
  <si>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</si>
  <si>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</si>
  <si>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</si>
  <si>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</si>
  <si>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</si>
  <si>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</si>
  <si>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</si>
  <si>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</si>
  <si>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</si>
  <si>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</si>
  <si>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・総合診療医を中心としたプライマリ・ケアを実
　践するとともに、「三重県地域医療再生計画」
　に位置づけられた総合診療医の育成拠点とし
　て、研修医や医学生を受け入れ、県内の医師の
　人材育成にも貢献している。
・診療所等の医療資源が十分でない中で、高齢化
　が進展している地域であることから、訪問診療
 ・訪問看護等の在宅療養支援の充実や、地域包
　括ケアシステムの構築に向けた医療・介護・予
　防等の多職種連携の促進に取り組んでいる。</t>
    <phoneticPr fontId="5"/>
  </si>
  <si>
    <t>・有形固定資産減価償却率及び器械備品減価償却
　率は類似病院の平均値より高く、老朽化が進ん
　でいるため、引き続き、計画的な更新を行って
　いく必要がある。
・1床当たり有形固定資産は類似病院の平均を下
　回っている。引き続き、過大な投資とならない
　よう留意していく。</t>
    <phoneticPr fontId="5"/>
  </si>
  <si>
    <t>・引き続き、経営の健全化に努め、総合診療医や
　プライマリ・ケアを担う人材の育成に積極的に
　取り組むとともに、訪問診療・訪問看護等の実　
　施や医療・介護・予防等の多職種による連携会
　議等の開催など、地域に最適な医療サービスの
　安定的な提供に努めていく。</t>
    <phoneticPr fontId="5"/>
  </si>
  <si>
    <t>・経常収支比率は100％を超えており、また、医業収
　支比率も類似病院の平均を上回っていることから、
　一定の収益性は確保されている。
・病床利用率は療養病床が休床しているため、類似病
　院の平均を下回っている。
・入院患者1人1日当たりの収益は類似病院の平均を上
　回っているが、外来患者1人1日当たりの収益は下回
　っているので、さらなる収益確保に取り組む必要が
　ある。
・職員給与費対医業収益比率は類似病院の平均を上回
　っており、時間外勤務の適正管理や看護補助者の採
　用等労働生産性の向上に努める必要がある。
・材料費対医業収益比率は類似病院の平均を下回って
　いる。引き続き、診療材料等の適正な在庫管理を徹
　底し、費用の低減に努める。</t>
    <rPh sb="131" eb="132">
      <t>ウエ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</si>
</sst>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41.9</c:v>
                </c:pt>
                <c:pt idx="2">
                  <c:v>44.3</c:v>
                </c:pt>
                <c:pt idx="3">
                  <c:v>46</c:v>
                </c:pt>
                <c:pt idx="4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A-4ABA-A0E5-830E081F0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A-4ABA-A0E5-830E081F0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6684</c:v>
                </c:pt>
                <c:pt idx="1">
                  <c:v>6966</c:v>
                </c:pt>
                <c:pt idx="2">
                  <c:v>7776</c:v>
                </c:pt>
                <c:pt idx="3">
                  <c:v>8155</c:v>
                </c:pt>
                <c:pt idx="4">
                  <c:v>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B-4408-BB68-7FB72C303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B-4408-BB68-7FB72C303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27220</c:v>
                </c:pt>
                <c:pt idx="1">
                  <c:v>25692</c:v>
                </c:pt>
                <c:pt idx="2">
                  <c:v>25717</c:v>
                </c:pt>
                <c:pt idx="3">
                  <c:v>26201</c:v>
                </c:pt>
                <c:pt idx="4">
                  <c:v>27879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5-4DD8-A52B-9D79DAFA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5-4DD8-A52B-9D79DAFA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144</c:v>
                </c:pt>
                <c:pt idx="2">
                  <c:v>117.1</c:v>
                </c:pt>
                <c:pt idx="3">
                  <c:v>100.1</c:v>
                </c:pt>
                <c:pt idx="4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5-4274-817F-9228AFB8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5-4274-817F-9228AFB8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71.5</c:v>
                </c:pt>
                <c:pt idx="2">
                  <c:v>78.400000000000006</c:v>
                </c:pt>
                <c:pt idx="3">
                  <c:v>78.900000000000006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16F-8322-C10CC071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C-416F-8322-C10CC071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102.5</c:v>
                </c:pt>
                <c:pt idx="1">
                  <c:v>103.1</c:v>
                </c:pt>
                <c:pt idx="2">
                  <c:v>109.8</c:v>
                </c:pt>
                <c:pt idx="3">
                  <c:v>109.8</c:v>
                </c:pt>
                <c:pt idx="4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8-4F63-8D59-44922448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8-4F63-8D59-44922448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72.7</c:v>
                </c:pt>
                <c:pt idx="1">
                  <c:v>73.099999999999994</c:v>
                </c:pt>
                <c:pt idx="2">
                  <c:v>74.2</c:v>
                </c:pt>
                <c:pt idx="3">
                  <c:v>74.8</c:v>
                </c:pt>
                <c:pt idx="4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D-4C77-BB8D-4CE82D14C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D-4C77-BB8D-4CE82D14C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76.599999999999994</c:v>
                </c:pt>
                <c:pt idx="1">
                  <c:v>74.7</c:v>
                </c:pt>
                <c:pt idx="2">
                  <c:v>77.599999999999994</c:v>
                </c:pt>
                <c:pt idx="3">
                  <c:v>77.3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9-4605-A3BB-BC88CBF7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9-4605-A3BB-BC88CBF7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30344140</c:v>
                </c:pt>
                <c:pt idx="1">
                  <c:v>30133291</c:v>
                </c:pt>
                <c:pt idx="2">
                  <c:v>30244849</c:v>
                </c:pt>
                <c:pt idx="3">
                  <c:v>30477000</c:v>
                </c:pt>
                <c:pt idx="4">
                  <c:v>30845709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8-483D-96DC-4036402C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8-483D-96DC-4036402C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10.7</c:v>
                </c:pt>
                <c:pt idx="1">
                  <c:v>9.6</c:v>
                </c:pt>
                <c:pt idx="2">
                  <c:v>8.8000000000000007</c:v>
                </c:pt>
                <c:pt idx="3">
                  <c:v>8.4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3-42B8-91C5-B1C40D6D6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3-42B8-91C5-B1C40D6D6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87.6</c:v>
                </c:pt>
                <c:pt idx="1">
                  <c:v>87.6</c:v>
                </c:pt>
                <c:pt idx="2">
                  <c:v>79.099999999999994</c:v>
                </c:pt>
                <c:pt idx="3">
                  <c:v>79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B-4746-A255-18D719C07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B-4746-A255-18D719C07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三重県　一志病院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50床以上～100床未満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46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40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8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へ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86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1824637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6295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第１種該当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46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46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173</v>
      </c>
      <c r="NN18" s="113"/>
      <c r="NO18" s="108" t="s">
        <v>38</v>
      </c>
      <c r="NP18" s="109"/>
      <c r="NQ18" s="109"/>
      <c r="NR18" s="112" t="s">
        <v>173</v>
      </c>
      <c r="NS18" s="113"/>
      <c r="NT18" s="108" t="s">
        <v>38</v>
      </c>
      <c r="NU18" s="109"/>
      <c r="NV18" s="109"/>
      <c r="NW18" s="112" t="s">
        <v>173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174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102.5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103.1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109.8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109.8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108.6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71.400000000000006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71.5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78.400000000000006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78.900000000000006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78.5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151.19999999999999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144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117.1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100.1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86.6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39.200000000000003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41.9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44.3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46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45.7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98.5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98.4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98.2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97.5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79.7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79.599999999999994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77.900000000000006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78.099999999999994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77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94.9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101.2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107.2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114.4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67.400000000000006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66.599999999999994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66.8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67.900000000000006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66.900000000000006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177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175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6">
        <f>データ!BZ7</f>
        <v>27220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>
        <f>データ!CA7</f>
        <v>25692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>
        <f>データ!CB7</f>
        <v>25717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>
        <f>データ!CC7</f>
        <v>26201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27879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6">
        <f>データ!CK7</f>
        <v>6684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>
        <f>データ!CL7</f>
        <v>6966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f>データ!CM7</f>
        <v>7776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>
        <f>データ!CN7</f>
        <v>8155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8271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87.6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87.6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79.099999999999994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79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83.1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10.7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9.6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8.8000000000000007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8.4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8.9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6">
        <f>データ!CE7</f>
        <v>23857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>
        <f>データ!CF7</f>
        <v>24371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>
        <f>データ!CG7</f>
        <v>24882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>
        <f>データ!CH7</f>
        <v>25249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25711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6">
        <f>データ!CP7</f>
        <v>8471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>
        <f>データ!CQ7</f>
        <v>8736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>
        <f>データ!CR7</f>
        <v>8797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>
        <f>データ!CS7</f>
        <v>8852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9060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67.5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67.5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69.5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70.3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71.099999999999994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17.899999999999999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17.899999999999999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17.399999999999999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17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16.5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9" t="s">
        <v>176</v>
      </c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1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9"/>
      <c r="NK71" s="150"/>
      <c r="NL71" s="150"/>
      <c r="NM71" s="150"/>
      <c r="NN71" s="150"/>
      <c r="NO71" s="150"/>
      <c r="NP71" s="150"/>
      <c r="NQ71" s="150"/>
      <c r="NR71" s="150"/>
      <c r="NS71" s="150"/>
      <c r="NT71" s="150"/>
      <c r="NU71" s="150"/>
      <c r="NV71" s="150"/>
      <c r="NW71" s="150"/>
      <c r="NX71" s="151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9"/>
      <c r="NK72" s="150"/>
      <c r="NL72" s="150"/>
      <c r="NM72" s="150"/>
      <c r="NN72" s="150"/>
      <c r="NO72" s="150"/>
      <c r="NP72" s="150"/>
      <c r="NQ72" s="150"/>
      <c r="NR72" s="150"/>
      <c r="NS72" s="150"/>
      <c r="NT72" s="150"/>
      <c r="NU72" s="150"/>
      <c r="NV72" s="150"/>
      <c r="NW72" s="150"/>
      <c r="NX72" s="151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9"/>
      <c r="NK73" s="150"/>
      <c r="NL73" s="150"/>
      <c r="NM73" s="150"/>
      <c r="NN73" s="150"/>
      <c r="NO73" s="150"/>
      <c r="NP73" s="150"/>
      <c r="NQ73" s="150"/>
      <c r="NR73" s="150"/>
      <c r="NS73" s="150"/>
      <c r="NT73" s="150"/>
      <c r="NU73" s="150"/>
      <c r="NV73" s="150"/>
      <c r="NW73" s="150"/>
      <c r="NX73" s="151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9"/>
      <c r="NK74" s="150"/>
      <c r="NL74" s="150"/>
      <c r="NM74" s="150"/>
      <c r="NN74" s="150"/>
      <c r="NO74" s="150"/>
      <c r="NP74" s="150"/>
      <c r="NQ74" s="150"/>
      <c r="NR74" s="150"/>
      <c r="NS74" s="150"/>
      <c r="NT74" s="150"/>
      <c r="NU74" s="150"/>
      <c r="NV74" s="150"/>
      <c r="NW74" s="150"/>
      <c r="NX74" s="151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9"/>
      <c r="NK75" s="150"/>
      <c r="NL75" s="150"/>
      <c r="NM75" s="150"/>
      <c r="NN75" s="150"/>
      <c r="NO75" s="150"/>
      <c r="NP75" s="150"/>
      <c r="NQ75" s="150"/>
      <c r="NR75" s="150"/>
      <c r="NS75" s="150"/>
      <c r="NT75" s="150"/>
      <c r="NU75" s="150"/>
      <c r="NV75" s="150"/>
      <c r="NW75" s="150"/>
      <c r="NX75" s="151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9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1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9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1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5">
        <f>データ!$B$11</f>
        <v>41640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>
        <f>データ!$C$11</f>
        <v>42005</v>
      </c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データ!$D$11</f>
        <v>42370</v>
      </c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>
        <f>データ!$E$11</f>
        <v>42736</v>
      </c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>
        <f>データ!$F$11</f>
        <v>43101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5">
        <f>データ!$B$11</f>
        <v>41640</v>
      </c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>
        <f>データ!$C$11</f>
        <v>42005</v>
      </c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>
        <f>データ!$D$11</f>
        <v>42370</v>
      </c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>
        <f>データ!$E$11</f>
        <v>42736</v>
      </c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>
        <f>データ!$F$11</f>
        <v>43101</v>
      </c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5">
        <f>データ!$B$11</f>
        <v>41640</v>
      </c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>
        <f>データ!$C$11</f>
        <v>42005</v>
      </c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>
        <f>データ!$D$11</f>
        <v>42370</v>
      </c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>
        <f>データ!$E$11</f>
        <v>42736</v>
      </c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>
        <f>データ!$F$11</f>
        <v>43101</v>
      </c>
      <c r="MI78" s="155"/>
      <c r="MJ78" s="155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5"/>
      <c r="NB78" s="5"/>
      <c r="NC78" s="5"/>
      <c r="ND78" s="5"/>
      <c r="NE78" s="5"/>
      <c r="NF78" s="5"/>
      <c r="NG78" s="41"/>
      <c r="NH78" s="27"/>
      <c r="NI78" s="2"/>
      <c r="NJ78" s="149"/>
      <c r="NK78" s="150"/>
      <c r="NL78" s="150"/>
      <c r="NM78" s="150"/>
      <c r="NN78" s="150"/>
      <c r="NO78" s="150"/>
      <c r="NP78" s="150"/>
      <c r="NQ78" s="150"/>
      <c r="NR78" s="150"/>
      <c r="NS78" s="150"/>
      <c r="NT78" s="150"/>
      <c r="NU78" s="150"/>
      <c r="NV78" s="150"/>
      <c r="NW78" s="150"/>
      <c r="NX78" s="151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6" t="s">
        <v>55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>
        <f>データ!DR7</f>
        <v>72.7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>
        <f>データ!DS7</f>
        <v>73.099999999999994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>
        <f>データ!DT7</f>
        <v>74.2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>
        <f>データ!DU7</f>
        <v>74.8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データ!DV7</f>
        <v>74.2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6" t="s">
        <v>55</v>
      </c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59">
        <f>データ!EC7</f>
        <v>76.599999999999994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>
        <f>データ!ED7</f>
        <v>74.7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>
        <f>データ!EE7</f>
        <v>77.599999999999994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>
        <f>データ!EF7</f>
        <v>77.3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データ!EG7</f>
        <v>75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6" t="s">
        <v>55</v>
      </c>
      <c r="IZ79" s="157"/>
      <c r="JA79" s="157"/>
      <c r="JB79" s="157"/>
      <c r="JC79" s="157"/>
      <c r="JD79" s="157"/>
      <c r="JE79" s="157"/>
      <c r="JF79" s="157"/>
      <c r="JG79" s="157"/>
      <c r="JH79" s="157"/>
      <c r="JI79" s="158"/>
      <c r="JJ79" s="160">
        <f>データ!EN7</f>
        <v>30344140</v>
      </c>
      <c r="JK79" s="160"/>
      <c r="JL79" s="160"/>
      <c r="JM79" s="160"/>
      <c r="JN79" s="160"/>
      <c r="JO79" s="160"/>
      <c r="JP79" s="160"/>
      <c r="JQ79" s="160"/>
      <c r="JR79" s="160"/>
      <c r="JS79" s="160"/>
      <c r="JT79" s="160"/>
      <c r="JU79" s="160"/>
      <c r="JV79" s="160"/>
      <c r="JW79" s="160"/>
      <c r="JX79" s="160"/>
      <c r="JY79" s="160"/>
      <c r="JZ79" s="160"/>
      <c r="KA79" s="160"/>
      <c r="KB79" s="160"/>
      <c r="KC79" s="160">
        <f>データ!EO7</f>
        <v>30133291</v>
      </c>
      <c r="KD79" s="160"/>
      <c r="KE79" s="160"/>
      <c r="KF79" s="160"/>
      <c r="KG79" s="160"/>
      <c r="KH79" s="160"/>
      <c r="KI79" s="160"/>
      <c r="KJ79" s="160"/>
      <c r="KK79" s="160"/>
      <c r="KL79" s="160"/>
      <c r="KM79" s="160"/>
      <c r="KN79" s="160"/>
      <c r="KO79" s="160"/>
      <c r="KP79" s="160"/>
      <c r="KQ79" s="160"/>
      <c r="KR79" s="160"/>
      <c r="KS79" s="160"/>
      <c r="KT79" s="160"/>
      <c r="KU79" s="160"/>
      <c r="KV79" s="160">
        <f>データ!EP7</f>
        <v>30244849</v>
      </c>
      <c r="KW79" s="160"/>
      <c r="KX79" s="160"/>
      <c r="KY79" s="160"/>
      <c r="KZ79" s="160"/>
      <c r="LA79" s="160"/>
      <c r="LB79" s="160"/>
      <c r="LC79" s="160"/>
      <c r="LD79" s="160"/>
      <c r="LE79" s="160"/>
      <c r="LF79" s="160"/>
      <c r="LG79" s="160"/>
      <c r="LH79" s="160"/>
      <c r="LI79" s="160"/>
      <c r="LJ79" s="160"/>
      <c r="LK79" s="160"/>
      <c r="LL79" s="160"/>
      <c r="LM79" s="160"/>
      <c r="LN79" s="160"/>
      <c r="LO79" s="160">
        <f>データ!EQ7</f>
        <v>30477000</v>
      </c>
      <c r="LP79" s="160"/>
      <c r="LQ79" s="160"/>
      <c r="LR79" s="160"/>
      <c r="LS79" s="160"/>
      <c r="LT79" s="160"/>
      <c r="LU79" s="160"/>
      <c r="LV79" s="160"/>
      <c r="LW79" s="160"/>
      <c r="LX79" s="160"/>
      <c r="LY79" s="160"/>
      <c r="LZ79" s="160"/>
      <c r="MA79" s="160"/>
      <c r="MB79" s="160"/>
      <c r="MC79" s="160"/>
      <c r="MD79" s="160"/>
      <c r="ME79" s="160"/>
      <c r="MF79" s="160"/>
      <c r="MG79" s="160"/>
      <c r="MH79" s="160">
        <f>データ!ER7</f>
        <v>30845709</v>
      </c>
      <c r="MI79" s="160"/>
      <c r="MJ79" s="160"/>
      <c r="MK79" s="160"/>
      <c r="ML79" s="160"/>
      <c r="MM79" s="160"/>
      <c r="MN79" s="160"/>
      <c r="MO79" s="160"/>
      <c r="MP79" s="160"/>
      <c r="MQ79" s="160"/>
      <c r="MR79" s="160"/>
      <c r="MS79" s="160"/>
      <c r="MT79" s="160"/>
      <c r="MU79" s="160"/>
      <c r="MV79" s="160"/>
      <c r="MW79" s="160"/>
      <c r="MX79" s="160"/>
      <c r="MY79" s="160"/>
      <c r="MZ79" s="160"/>
      <c r="NA79" s="5"/>
      <c r="NB79" s="5"/>
      <c r="NC79" s="5"/>
      <c r="ND79" s="5"/>
      <c r="NE79" s="5"/>
      <c r="NF79" s="5"/>
      <c r="NG79" s="41"/>
      <c r="NH79" s="27"/>
      <c r="NI79" s="2"/>
      <c r="NJ79" s="149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0"/>
      <c r="NX79" s="151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6" t="s">
        <v>57</v>
      </c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>
        <f>データ!DW7</f>
        <v>52.4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>
        <f>データ!DX7</f>
        <v>52.6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>
        <f>データ!DY7</f>
        <v>54.2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>
        <f>データ!DZ7</f>
        <v>53.8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データ!EA7</f>
        <v>56.1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6" t="s">
        <v>57</v>
      </c>
      <c r="EE80" s="157"/>
      <c r="EF80" s="157"/>
      <c r="EG80" s="157"/>
      <c r="EH80" s="157"/>
      <c r="EI80" s="157"/>
      <c r="EJ80" s="157"/>
      <c r="EK80" s="157"/>
      <c r="EL80" s="157"/>
      <c r="EM80" s="157"/>
      <c r="EN80" s="158"/>
      <c r="EO80" s="159">
        <f>データ!EH7</f>
        <v>68.900000000000006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>
        <f>データ!EI7</f>
        <v>68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>
        <f>データ!EJ7</f>
        <v>70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>
        <f>データ!EK7</f>
        <v>71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データ!EL7</f>
        <v>73.2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6" t="s">
        <v>57</v>
      </c>
      <c r="IZ80" s="157"/>
      <c r="JA80" s="157"/>
      <c r="JB80" s="157"/>
      <c r="JC80" s="157"/>
      <c r="JD80" s="157"/>
      <c r="JE80" s="157"/>
      <c r="JF80" s="157"/>
      <c r="JG80" s="157"/>
      <c r="JH80" s="157"/>
      <c r="JI80" s="158"/>
      <c r="JJ80" s="160">
        <f>データ!ES7</f>
        <v>34878088</v>
      </c>
      <c r="JK80" s="160"/>
      <c r="JL80" s="160"/>
      <c r="JM80" s="160"/>
      <c r="JN80" s="160"/>
      <c r="JO80" s="160"/>
      <c r="JP80" s="160"/>
      <c r="JQ80" s="160"/>
      <c r="JR80" s="160"/>
      <c r="JS80" s="160"/>
      <c r="JT80" s="160"/>
      <c r="JU80" s="160"/>
      <c r="JV80" s="160"/>
      <c r="JW80" s="160"/>
      <c r="JX80" s="160"/>
      <c r="JY80" s="160"/>
      <c r="JZ80" s="160"/>
      <c r="KA80" s="160"/>
      <c r="KB80" s="160"/>
      <c r="KC80" s="160">
        <f>データ!ET7</f>
        <v>36094355</v>
      </c>
      <c r="KD80" s="160"/>
      <c r="KE80" s="160"/>
      <c r="KF80" s="160"/>
      <c r="KG80" s="160"/>
      <c r="KH80" s="160"/>
      <c r="KI80" s="160"/>
      <c r="KJ80" s="160"/>
      <c r="KK80" s="160"/>
      <c r="KL80" s="160"/>
      <c r="KM80" s="160"/>
      <c r="KN80" s="160"/>
      <c r="KO80" s="160"/>
      <c r="KP80" s="160"/>
      <c r="KQ80" s="160"/>
      <c r="KR80" s="160"/>
      <c r="KS80" s="160"/>
      <c r="KT80" s="160"/>
      <c r="KU80" s="160"/>
      <c r="KV80" s="160">
        <f>データ!EU7</f>
        <v>36941419</v>
      </c>
      <c r="KW80" s="160"/>
      <c r="KX80" s="160"/>
      <c r="KY80" s="160"/>
      <c r="KZ80" s="160"/>
      <c r="LA80" s="160"/>
      <c r="LB80" s="160"/>
      <c r="LC80" s="160"/>
      <c r="LD80" s="160"/>
      <c r="LE80" s="160"/>
      <c r="LF80" s="160"/>
      <c r="LG80" s="160"/>
      <c r="LH80" s="160"/>
      <c r="LI80" s="160"/>
      <c r="LJ80" s="160"/>
      <c r="LK80" s="160"/>
      <c r="LL80" s="160"/>
      <c r="LM80" s="160"/>
      <c r="LN80" s="160"/>
      <c r="LO80" s="160">
        <f>データ!EV7</f>
        <v>38480542</v>
      </c>
      <c r="LP80" s="160"/>
      <c r="LQ80" s="160"/>
      <c r="LR80" s="160"/>
      <c r="LS80" s="160"/>
      <c r="LT80" s="160"/>
      <c r="LU80" s="160"/>
      <c r="LV80" s="160"/>
      <c r="LW80" s="160"/>
      <c r="LX80" s="160"/>
      <c r="LY80" s="160"/>
      <c r="LZ80" s="160"/>
      <c r="MA80" s="160"/>
      <c r="MB80" s="160"/>
      <c r="MC80" s="160"/>
      <c r="MD80" s="160"/>
      <c r="ME80" s="160"/>
      <c r="MF80" s="160"/>
      <c r="MG80" s="160"/>
      <c r="MH80" s="160">
        <f>データ!EW7</f>
        <v>38744035</v>
      </c>
      <c r="MI80" s="160"/>
      <c r="MJ80" s="160"/>
      <c r="MK80" s="160"/>
      <c r="ML80" s="160"/>
      <c r="MM80" s="160"/>
      <c r="MN80" s="160"/>
      <c r="MO80" s="160"/>
      <c r="MP80" s="160"/>
      <c r="MQ80" s="160"/>
      <c r="MR80" s="160"/>
      <c r="MS80" s="160"/>
      <c r="MT80" s="160"/>
      <c r="MU80" s="160"/>
      <c r="MV80" s="160"/>
      <c r="MW80" s="160"/>
      <c r="MX80" s="160"/>
      <c r="MY80" s="160"/>
      <c r="MZ80" s="160"/>
      <c r="NA80" s="5"/>
      <c r="NB80" s="5"/>
      <c r="NC80" s="5"/>
      <c r="ND80" s="5"/>
      <c r="NE80" s="5"/>
      <c r="NF80" s="5"/>
      <c r="NG80" s="41"/>
      <c r="NH80" s="27"/>
      <c r="NI80" s="2"/>
      <c r="NJ80" s="149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1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9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1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9"/>
      <c r="NK82" s="150"/>
      <c r="NL82" s="150"/>
      <c r="NM82" s="150"/>
      <c r="NN82" s="150"/>
      <c r="NO82" s="150"/>
      <c r="NP82" s="150"/>
      <c r="NQ82" s="150"/>
      <c r="NR82" s="150"/>
      <c r="NS82" s="150"/>
      <c r="NT82" s="150"/>
      <c r="NU82" s="150"/>
      <c r="NV82" s="150"/>
      <c r="NW82" s="150"/>
      <c r="NX82" s="151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9"/>
      <c r="NK83" s="150"/>
      <c r="NL83" s="150"/>
      <c r="NM83" s="150"/>
      <c r="NN83" s="150"/>
      <c r="NO83" s="150"/>
      <c r="NP83" s="150"/>
      <c r="NQ83" s="150"/>
      <c r="NR83" s="150"/>
      <c r="NS83" s="150"/>
      <c r="NT83" s="150"/>
      <c r="NU83" s="150"/>
      <c r="NV83" s="150"/>
      <c r="NW83" s="150"/>
      <c r="NX83" s="151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2"/>
      <c r="NK84" s="153"/>
      <c r="NL84" s="153"/>
      <c r="NM84" s="153"/>
      <c r="NN84" s="153"/>
      <c r="NO84" s="153"/>
      <c r="NP84" s="153"/>
      <c r="NQ84" s="153"/>
      <c r="NR84" s="153"/>
      <c r="NS84" s="153"/>
      <c r="NT84" s="153"/>
      <c r="NU84" s="153"/>
      <c r="NV84" s="153"/>
      <c r="NW84" s="153"/>
      <c r="NX84" s="154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r+8/xeyELEnSJpRl+vgREyP5wB/C+Rp03lV2kJTkSGcXaI6prEa8vMzLWns+X9eG3OkDX9jNfpa9B8cOX/uqKA==" saltValue="KMMTujLap8T4bMxLzbRfa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6" t="s">
        <v>103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2" t="s">
        <v>104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2" t="s">
        <v>105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6" t="s">
        <v>106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1" t="s">
        <v>107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2" t="s">
        <v>108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109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110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6" t="s">
        <v>111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1" t="s">
        <v>112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113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148</v>
      </c>
      <c r="AU5" s="64" t="s">
        <v>149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150</v>
      </c>
      <c r="BE5" s="64" t="s">
        <v>138</v>
      </c>
      <c r="BF5" s="64" t="s">
        <v>149</v>
      </c>
      <c r="BG5" s="64" t="s">
        <v>151</v>
      </c>
      <c r="BH5" s="64" t="s">
        <v>152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148</v>
      </c>
      <c r="BQ5" s="64" t="s">
        <v>139</v>
      </c>
      <c r="BR5" s="64" t="s">
        <v>140</v>
      </c>
      <c r="BS5" s="64" t="s">
        <v>152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148</v>
      </c>
      <c r="CB5" s="64" t="s">
        <v>139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139</v>
      </c>
      <c r="CN5" s="64" t="s">
        <v>151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150</v>
      </c>
      <c r="CW5" s="64" t="s">
        <v>138</v>
      </c>
      <c r="CX5" s="64" t="s">
        <v>139</v>
      </c>
      <c r="CY5" s="64" t="s">
        <v>140</v>
      </c>
      <c r="CZ5" s="64" t="s">
        <v>152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148</v>
      </c>
      <c r="DI5" s="64" t="s">
        <v>149</v>
      </c>
      <c r="DJ5" s="64" t="s">
        <v>151</v>
      </c>
      <c r="DK5" s="64" t="s">
        <v>152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148</v>
      </c>
      <c r="DT5" s="64" t="s">
        <v>149</v>
      </c>
      <c r="DU5" s="64" t="s">
        <v>140</v>
      </c>
      <c r="DV5" s="64" t="s">
        <v>152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138</v>
      </c>
      <c r="EE5" s="64" t="s">
        <v>139</v>
      </c>
      <c r="EF5" s="64" t="s">
        <v>151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153</v>
      </c>
      <c r="EN5" s="64" t="s">
        <v>137</v>
      </c>
      <c r="EO5" s="64" t="s">
        <v>138</v>
      </c>
      <c r="EP5" s="64" t="s">
        <v>149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154</v>
      </c>
      <c r="B6" s="65">
        <f>B8</f>
        <v>2018</v>
      </c>
      <c r="C6" s="65">
        <f t="shared" ref="C6:M6" si="2">C8</f>
        <v>240001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63" t="str">
        <f>IF(H8&lt;&gt;I8,H8,"")&amp;IF(I8&lt;&gt;J8,I8,"")&amp;"　"&amp;J8</f>
        <v>三重県　一志病院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8</v>
      </c>
      <c r="R6" s="65" t="str">
        <f t="shared" si="3"/>
        <v>-</v>
      </c>
      <c r="S6" s="65" t="str">
        <f t="shared" si="3"/>
        <v>ド 訓</v>
      </c>
      <c r="T6" s="65" t="str">
        <f t="shared" si="3"/>
        <v>救 へ</v>
      </c>
      <c r="U6" s="66">
        <f>U8</f>
        <v>1824637</v>
      </c>
      <c r="V6" s="66">
        <f>V8</f>
        <v>6295</v>
      </c>
      <c r="W6" s="65" t="str">
        <f>W8</f>
        <v>第１種該当</v>
      </c>
      <c r="X6" s="65" t="str">
        <f t="shared" si="3"/>
        <v>１０：１</v>
      </c>
      <c r="Y6" s="66">
        <f t="shared" si="3"/>
        <v>46</v>
      </c>
      <c r="Z6" s="66">
        <f t="shared" si="3"/>
        <v>40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86</v>
      </c>
      <c r="AE6" s="66">
        <f t="shared" si="3"/>
        <v>46</v>
      </c>
      <c r="AF6" s="66" t="str">
        <f t="shared" si="3"/>
        <v>-</v>
      </c>
      <c r="AG6" s="66">
        <f t="shared" si="3"/>
        <v>46</v>
      </c>
      <c r="AH6" s="67">
        <f>IF(AH8="-",NA(),AH8)</f>
        <v>102.5</v>
      </c>
      <c r="AI6" s="67">
        <f t="shared" ref="AI6:AQ6" si="4">IF(AI8="-",NA(),AI8)</f>
        <v>103.1</v>
      </c>
      <c r="AJ6" s="67">
        <f t="shared" si="4"/>
        <v>109.8</v>
      </c>
      <c r="AK6" s="67">
        <f t="shared" si="4"/>
        <v>109.8</v>
      </c>
      <c r="AL6" s="67">
        <f t="shared" si="4"/>
        <v>108.6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71.400000000000006</v>
      </c>
      <c r="AT6" s="67">
        <f t="shared" ref="AT6:BB6" si="5">IF(AT8="-",NA(),AT8)</f>
        <v>71.5</v>
      </c>
      <c r="AU6" s="67">
        <f t="shared" si="5"/>
        <v>78.400000000000006</v>
      </c>
      <c r="AV6" s="67">
        <f t="shared" si="5"/>
        <v>78.900000000000006</v>
      </c>
      <c r="AW6" s="67">
        <f t="shared" si="5"/>
        <v>78.5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151.19999999999999</v>
      </c>
      <c r="BE6" s="67">
        <f t="shared" ref="BE6:BM6" si="6">IF(BE8="-",NA(),BE8)</f>
        <v>144</v>
      </c>
      <c r="BF6" s="67">
        <f t="shared" si="6"/>
        <v>117.1</v>
      </c>
      <c r="BG6" s="67">
        <f t="shared" si="6"/>
        <v>100.1</v>
      </c>
      <c r="BH6" s="67">
        <f t="shared" si="6"/>
        <v>86.6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39.200000000000003</v>
      </c>
      <c r="BP6" s="67">
        <f t="shared" ref="BP6:BX6" si="7">IF(BP8="-",NA(),BP8)</f>
        <v>41.9</v>
      </c>
      <c r="BQ6" s="67">
        <f t="shared" si="7"/>
        <v>44.3</v>
      </c>
      <c r="BR6" s="67">
        <f t="shared" si="7"/>
        <v>46</v>
      </c>
      <c r="BS6" s="67">
        <f t="shared" si="7"/>
        <v>45.7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27220</v>
      </c>
      <c r="CA6" s="68">
        <f t="shared" ref="CA6:CI6" si="8">IF(CA8="-",NA(),CA8)</f>
        <v>25692</v>
      </c>
      <c r="CB6" s="68">
        <f t="shared" si="8"/>
        <v>25717</v>
      </c>
      <c r="CC6" s="68">
        <f t="shared" si="8"/>
        <v>26201</v>
      </c>
      <c r="CD6" s="68">
        <f t="shared" si="8"/>
        <v>27879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6684</v>
      </c>
      <c r="CL6" s="68">
        <f t="shared" ref="CL6:CT6" si="9">IF(CL8="-",NA(),CL8)</f>
        <v>6966</v>
      </c>
      <c r="CM6" s="68">
        <f t="shared" si="9"/>
        <v>7776</v>
      </c>
      <c r="CN6" s="68">
        <f t="shared" si="9"/>
        <v>8155</v>
      </c>
      <c r="CO6" s="68">
        <f t="shared" si="9"/>
        <v>8271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87.6</v>
      </c>
      <c r="CW6" s="67">
        <f t="shared" ref="CW6:DE6" si="10">IF(CW8="-",NA(),CW8)</f>
        <v>87.6</v>
      </c>
      <c r="CX6" s="67">
        <f t="shared" si="10"/>
        <v>79.099999999999994</v>
      </c>
      <c r="CY6" s="67">
        <f t="shared" si="10"/>
        <v>79</v>
      </c>
      <c r="CZ6" s="67">
        <f t="shared" si="10"/>
        <v>83.1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10.7</v>
      </c>
      <c r="DH6" s="67">
        <f t="shared" ref="DH6:DP6" si="11">IF(DH8="-",NA(),DH8)</f>
        <v>9.6</v>
      </c>
      <c r="DI6" s="67">
        <f t="shared" si="11"/>
        <v>8.8000000000000007</v>
      </c>
      <c r="DJ6" s="67">
        <f t="shared" si="11"/>
        <v>8.4</v>
      </c>
      <c r="DK6" s="67">
        <f t="shared" si="11"/>
        <v>8.9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72.7</v>
      </c>
      <c r="DS6" s="67">
        <f t="shared" ref="DS6:EA6" si="12">IF(DS8="-",NA(),DS8)</f>
        <v>73.099999999999994</v>
      </c>
      <c r="DT6" s="67">
        <f t="shared" si="12"/>
        <v>74.2</v>
      </c>
      <c r="DU6" s="67">
        <f t="shared" si="12"/>
        <v>74.8</v>
      </c>
      <c r="DV6" s="67">
        <f t="shared" si="12"/>
        <v>74.2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76.599999999999994</v>
      </c>
      <c r="ED6" s="67">
        <f t="shared" ref="ED6:EL6" si="13">IF(ED8="-",NA(),ED8)</f>
        <v>74.7</v>
      </c>
      <c r="EE6" s="67">
        <f t="shared" si="13"/>
        <v>77.599999999999994</v>
      </c>
      <c r="EF6" s="67">
        <f t="shared" si="13"/>
        <v>77.3</v>
      </c>
      <c r="EG6" s="67">
        <f t="shared" si="13"/>
        <v>75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30344140</v>
      </c>
      <c r="EO6" s="68">
        <f t="shared" ref="EO6:EW6" si="14">IF(EO8="-",NA(),EO8)</f>
        <v>30133291</v>
      </c>
      <c r="EP6" s="68">
        <f t="shared" si="14"/>
        <v>30244849</v>
      </c>
      <c r="EQ6" s="68">
        <f t="shared" si="14"/>
        <v>30477000</v>
      </c>
      <c r="ER6" s="68">
        <f t="shared" si="14"/>
        <v>30845709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155</v>
      </c>
      <c r="B7" s="65">
        <f t="shared" ref="B7:AG7" si="15">B8</f>
        <v>2018</v>
      </c>
      <c r="C7" s="65">
        <f t="shared" si="15"/>
        <v>240001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自治体職員</v>
      </c>
      <c r="P7" s="65" t="str">
        <f>P8</f>
        <v>直営</v>
      </c>
      <c r="Q7" s="66">
        <f t="shared" si="15"/>
        <v>8</v>
      </c>
      <c r="R7" s="65" t="str">
        <f t="shared" si="15"/>
        <v>-</v>
      </c>
      <c r="S7" s="65" t="str">
        <f t="shared" si="15"/>
        <v>ド 訓</v>
      </c>
      <c r="T7" s="65" t="str">
        <f t="shared" si="15"/>
        <v>救 へ</v>
      </c>
      <c r="U7" s="66">
        <f>U8</f>
        <v>1824637</v>
      </c>
      <c r="V7" s="66">
        <f>V8</f>
        <v>6295</v>
      </c>
      <c r="W7" s="65" t="str">
        <f>W8</f>
        <v>第１種該当</v>
      </c>
      <c r="X7" s="65" t="str">
        <f t="shared" si="15"/>
        <v>１０：１</v>
      </c>
      <c r="Y7" s="66">
        <f t="shared" si="15"/>
        <v>46</v>
      </c>
      <c r="Z7" s="66">
        <f t="shared" si="15"/>
        <v>40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86</v>
      </c>
      <c r="AE7" s="66">
        <f t="shared" si="15"/>
        <v>46</v>
      </c>
      <c r="AF7" s="66" t="str">
        <f t="shared" si="15"/>
        <v>-</v>
      </c>
      <c r="AG7" s="66">
        <f t="shared" si="15"/>
        <v>46</v>
      </c>
      <c r="AH7" s="67">
        <f>AH8</f>
        <v>102.5</v>
      </c>
      <c r="AI7" s="67">
        <f t="shared" ref="AI7:AQ7" si="16">AI8</f>
        <v>103.1</v>
      </c>
      <c r="AJ7" s="67">
        <f t="shared" si="16"/>
        <v>109.8</v>
      </c>
      <c r="AK7" s="67">
        <f t="shared" si="16"/>
        <v>109.8</v>
      </c>
      <c r="AL7" s="67">
        <f t="shared" si="16"/>
        <v>108.6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71.400000000000006</v>
      </c>
      <c r="AT7" s="67">
        <f t="shared" ref="AT7:BB7" si="17">AT8</f>
        <v>71.5</v>
      </c>
      <c r="AU7" s="67">
        <f t="shared" si="17"/>
        <v>78.400000000000006</v>
      </c>
      <c r="AV7" s="67">
        <f t="shared" si="17"/>
        <v>78.900000000000006</v>
      </c>
      <c r="AW7" s="67">
        <f t="shared" si="17"/>
        <v>78.5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151.19999999999999</v>
      </c>
      <c r="BE7" s="67">
        <f t="shared" ref="BE7:BM7" si="18">BE8</f>
        <v>144</v>
      </c>
      <c r="BF7" s="67">
        <f t="shared" si="18"/>
        <v>117.1</v>
      </c>
      <c r="BG7" s="67">
        <f t="shared" si="18"/>
        <v>100.1</v>
      </c>
      <c r="BH7" s="67">
        <f t="shared" si="18"/>
        <v>86.6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39.200000000000003</v>
      </c>
      <c r="BP7" s="67">
        <f t="shared" ref="BP7:BX7" si="19">BP8</f>
        <v>41.9</v>
      </c>
      <c r="BQ7" s="67">
        <f t="shared" si="19"/>
        <v>44.3</v>
      </c>
      <c r="BR7" s="67">
        <f t="shared" si="19"/>
        <v>46</v>
      </c>
      <c r="BS7" s="67">
        <f t="shared" si="19"/>
        <v>45.7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27220</v>
      </c>
      <c r="CA7" s="68">
        <f t="shared" ref="CA7:CI7" si="20">CA8</f>
        <v>25692</v>
      </c>
      <c r="CB7" s="68">
        <f t="shared" si="20"/>
        <v>25717</v>
      </c>
      <c r="CC7" s="68">
        <f t="shared" si="20"/>
        <v>26201</v>
      </c>
      <c r="CD7" s="68">
        <f t="shared" si="20"/>
        <v>27879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6684</v>
      </c>
      <c r="CL7" s="68">
        <f t="shared" ref="CL7:CT7" si="21">CL8</f>
        <v>6966</v>
      </c>
      <c r="CM7" s="68">
        <f t="shared" si="21"/>
        <v>7776</v>
      </c>
      <c r="CN7" s="68">
        <f t="shared" si="21"/>
        <v>8155</v>
      </c>
      <c r="CO7" s="68">
        <f t="shared" si="21"/>
        <v>8271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87.6</v>
      </c>
      <c r="CW7" s="67">
        <f t="shared" ref="CW7:DE7" si="22">CW8</f>
        <v>87.6</v>
      </c>
      <c r="CX7" s="67">
        <f t="shared" si="22"/>
        <v>79.099999999999994</v>
      </c>
      <c r="CY7" s="67">
        <f t="shared" si="22"/>
        <v>79</v>
      </c>
      <c r="CZ7" s="67">
        <f t="shared" si="22"/>
        <v>83.1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10.7</v>
      </c>
      <c r="DH7" s="67">
        <f t="shared" ref="DH7:DP7" si="23">DH8</f>
        <v>9.6</v>
      </c>
      <c r="DI7" s="67">
        <f t="shared" si="23"/>
        <v>8.8000000000000007</v>
      </c>
      <c r="DJ7" s="67">
        <f t="shared" si="23"/>
        <v>8.4</v>
      </c>
      <c r="DK7" s="67">
        <f t="shared" si="23"/>
        <v>8.9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72.7</v>
      </c>
      <c r="DS7" s="67">
        <f t="shared" ref="DS7:EA7" si="24">DS8</f>
        <v>73.099999999999994</v>
      </c>
      <c r="DT7" s="67">
        <f t="shared" si="24"/>
        <v>74.2</v>
      </c>
      <c r="DU7" s="67">
        <f t="shared" si="24"/>
        <v>74.8</v>
      </c>
      <c r="DV7" s="67">
        <f t="shared" si="24"/>
        <v>74.2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76.599999999999994</v>
      </c>
      <c r="ED7" s="67">
        <f t="shared" ref="ED7:EL7" si="25">ED8</f>
        <v>74.7</v>
      </c>
      <c r="EE7" s="67">
        <f t="shared" si="25"/>
        <v>77.599999999999994</v>
      </c>
      <c r="EF7" s="67">
        <f t="shared" si="25"/>
        <v>77.3</v>
      </c>
      <c r="EG7" s="67">
        <f t="shared" si="25"/>
        <v>75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30344140</v>
      </c>
      <c r="EO7" s="68">
        <f t="shared" ref="EO7:EW7" si="26">EO8</f>
        <v>30133291</v>
      </c>
      <c r="EP7" s="68">
        <f t="shared" si="26"/>
        <v>30244849</v>
      </c>
      <c r="EQ7" s="68">
        <f t="shared" si="26"/>
        <v>30477000</v>
      </c>
      <c r="ER7" s="68">
        <f t="shared" si="26"/>
        <v>30845709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 x14ac:dyDescent="0.15">
      <c r="A8" s="50"/>
      <c r="B8" s="70">
        <v>2018</v>
      </c>
      <c r="C8" s="70">
        <v>240001</v>
      </c>
      <c r="D8" s="70">
        <v>46</v>
      </c>
      <c r="E8" s="70">
        <v>6</v>
      </c>
      <c r="F8" s="70">
        <v>0</v>
      </c>
      <c r="G8" s="70">
        <v>3</v>
      </c>
      <c r="H8" s="70" t="s">
        <v>156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8</v>
      </c>
      <c r="R8" s="70" t="s">
        <v>38</v>
      </c>
      <c r="S8" s="70" t="s">
        <v>164</v>
      </c>
      <c r="T8" s="70" t="s">
        <v>165</v>
      </c>
      <c r="U8" s="71">
        <v>1824637</v>
      </c>
      <c r="V8" s="71">
        <v>6295</v>
      </c>
      <c r="W8" s="70" t="s">
        <v>166</v>
      </c>
      <c r="X8" s="72" t="s">
        <v>167</v>
      </c>
      <c r="Y8" s="71">
        <v>46</v>
      </c>
      <c r="Z8" s="71">
        <v>40</v>
      </c>
      <c r="AA8" s="71" t="s">
        <v>38</v>
      </c>
      <c r="AB8" s="71" t="s">
        <v>38</v>
      </c>
      <c r="AC8" s="71" t="s">
        <v>38</v>
      </c>
      <c r="AD8" s="71">
        <v>86</v>
      </c>
      <c r="AE8" s="71">
        <v>46</v>
      </c>
      <c r="AF8" s="71" t="s">
        <v>38</v>
      </c>
      <c r="AG8" s="71">
        <v>46</v>
      </c>
      <c r="AH8" s="73">
        <v>102.5</v>
      </c>
      <c r="AI8" s="73">
        <v>103.1</v>
      </c>
      <c r="AJ8" s="73">
        <v>109.8</v>
      </c>
      <c r="AK8" s="73">
        <v>109.8</v>
      </c>
      <c r="AL8" s="73">
        <v>108.6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71.400000000000006</v>
      </c>
      <c r="AT8" s="73">
        <v>71.5</v>
      </c>
      <c r="AU8" s="73">
        <v>78.400000000000006</v>
      </c>
      <c r="AV8" s="73">
        <v>78.900000000000006</v>
      </c>
      <c r="AW8" s="73">
        <v>78.5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151.19999999999999</v>
      </c>
      <c r="BE8" s="74">
        <v>144</v>
      </c>
      <c r="BF8" s="74">
        <v>117.1</v>
      </c>
      <c r="BG8" s="74">
        <v>100.1</v>
      </c>
      <c r="BH8" s="74">
        <v>86.6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39.200000000000003</v>
      </c>
      <c r="BP8" s="73">
        <v>41.9</v>
      </c>
      <c r="BQ8" s="73">
        <v>44.3</v>
      </c>
      <c r="BR8" s="73">
        <v>46</v>
      </c>
      <c r="BS8" s="73">
        <v>45.7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27220</v>
      </c>
      <c r="CA8" s="74">
        <v>25692</v>
      </c>
      <c r="CB8" s="74">
        <v>25717</v>
      </c>
      <c r="CC8" s="74">
        <v>26201</v>
      </c>
      <c r="CD8" s="74">
        <v>27879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6684</v>
      </c>
      <c r="CL8" s="74">
        <v>6966</v>
      </c>
      <c r="CM8" s="74">
        <v>7776</v>
      </c>
      <c r="CN8" s="74">
        <v>8155</v>
      </c>
      <c r="CO8" s="74">
        <v>8271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87.6</v>
      </c>
      <c r="CW8" s="74">
        <v>87.6</v>
      </c>
      <c r="CX8" s="74">
        <v>79.099999999999994</v>
      </c>
      <c r="CY8" s="74">
        <v>79</v>
      </c>
      <c r="CZ8" s="74">
        <v>83.1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10.7</v>
      </c>
      <c r="DH8" s="74">
        <v>9.6</v>
      </c>
      <c r="DI8" s="74">
        <v>8.8000000000000007</v>
      </c>
      <c r="DJ8" s="74">
        <v>8.4</v>
      </c>
      <c r="DK8" s="74">
        <v>8.9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72.7</v>
      </c>
      <c r="DS8" s="73">
        <v>73.099999999999994</v>
      </c>
      <c r="DT8" s="73">
        <v>74.2</v>
      </c>
      <c r="DU8" s="73">
        <v>74.8</v>
      </c>
      <c r="DV8" s="73">
        <v>74.2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76.599999999999994</v>
      </c>
      <c r="ED8" s="73">
        <v>74.7</v>
      </c>
      <c r="EE8" s="73">
        <v>77.599999999999994</v>
      </c>
      <c r="EF8" s="73">
        <v>77.3</v>
      </c>
      <c r="EG8" s="73">
        <v>75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30344140</v>
      </c>
      <c r="EO8" s="74">
        <v>30133291</v>
      </c>
      <c r="EP8" s="74">
        <v>30244849</v>
      </c>
      <c r="EQ8" s="74">
        <v>30477000</v>
      </c>
      <c r="ER8" s="74">
        <v>30845709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 真依</cp:lastModifiedBy>
  <cp:lastPrinted>2020-01-17T07:09:28Z</cp:lastPrinted>
  <dcterms:created xsi:type="dcterms:W3CDTF">2019-12-05T07:38:20Z</dcterms:created>
  <dcterms:modified xsi:type="dcterms:W3CDTF">2020-01-20T04:17:43Z</dcterms:modified>
  <cp:category/>
</cp:coreProperties>
</file>