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 経営チーム ★\0504 決算統計\H30決算統計\04_経営比較分析\02_提出\03_工水\"/>
    </mc:Choice>
  </mc:AlternateContent>
  <workbookProtection workbookAlgorithmName="SHA-512" workbookHashValue="OLAyolwRlrDn1AgkxMzPbrR4ILb1srLqeY8ozJcGuFde/8midMDoTP+m8uQg22VG/0eZ4knGowrK55xX1LsU+g==" workbookSaltValue="lqXjWIrgXxRKlhzkejTVcg==" workbookSpinCount="100000" lockStructure="1"/>
  <bookViews>
    <workbookView xWindow="0" yWindow="0" windowWidth="28800" windowHeight="1221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DQ11" i="5"/>
  <c r="CW11" i="5"/>
  <c r="BY11" i="5"/>
  <c r="BE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DG90" i="4" s="1"/>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CF90" i="4"/>
  <c r="BE90" i="4"/>
  <c r="RA81" i="4"/>
  <c r="PZ81" i="4"/>
  <c r="OY81" i="4"/>
  <c r="NX81" i="4"/>
  <c r="MW81" i="4"/>
  <c r="KO81" i="4"/>
  <c r="JN81" i="4"/>
  <c r="IM81" i="4"/>
  <c r="HL81" i="4"/>
  <c r="GK81" i="4"/>
  <c r="EC81" i="4"/>
  <c r="DB81" i="4"/>
  <c r="CA81" i="4"/>
  <c r="Y81" i="4"/>
  <c r="RA80" i="4"/>
  <c r="PZ80" i="4"/>
  <c r="OY80" i="4"/>
  <c r="NX80" i="4"/>
  <c r="MW80" i="4"/>
  <c r="KO80" i="4"/>
  <c r="JN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Z54" i="4"/>
  <c r="KF54" i="4"/>
  <c r="JL54" i="4"/>
  <c r="HT54" i="4"/>
  <c r="GZ54" i="4"/>
  <c r="GF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Z31" i="4"/>
  <c r="KF31" i="4"/>
  <c r="JL31" i="4"/>
  <c r="HT31" i="4"/>
  <c r="GZ31" i="4"/>
  <c r="GF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IM79" i="4"/>
  <c r="AZ81" i="4"/>
  <c r="X10" i="5"/>
  <c r="AH10" i="5"/>
  <c r="AR10" i="5"/>
  <c r="BB10" i="5"/>
  <c r="BF10" i="5"/>
  <c r="BP10" i="5"/>
  <c r="BZ10" i="5"/>
  <c r="CJ10" i="5"/>
  <c r="CT10" i="5"/>
  <c r="CX10" i="5"/>
  <c r="DH10" i="5"/>
  <c r="DR10" i="5"/>
  <c r="EB10" i="5"/>
  <c r="AI11" i="5"/>
  <c r="BC11" i="5"/>
  <c r="CA11" i="5"/>
  <c r="CU11" i="5"/>
  <c r="OY79" i="4"/>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<sst xmlns="http://schemas.openxmlformats.org/spreadsheetml/2006/main" count="262" uniqueCount="110">
  <si>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経営比較分析表／団体全体（平成30年度決算）</t>
    <phoneticPr fontId="5"/>
  </si>
  <si>
    <t>【事業概要】</t>
    <phoneticPr fontId="5"/>
  </si>
  <si>
    <t>業務名</t>
    <phoneticPr fontId="5"/>
  </si>
  <si>
    <t>業種名</t>
    <phoneticPr fontId="5"/>
  </si>
  <si>
    <t>類似団体区分</t>
    <phoneticPr fontId="5"/>
  </si>
  <si>
    <t>施設数</t>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</si>
  <si>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</si>
  <si>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</si>
  <si>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</si>
  <si>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</si>
  <si>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</si>
  <si>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</si>
  <si>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</si>
  <si>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</si>
  <si>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</si>
  <si>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</si>
  <si>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</si>
  <si>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</si>
  <si>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</si>
  <si>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</si>
  <si>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</si>
  <si>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</si>
  <si>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</si>
  <si>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</si>
  <si>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</si>
  <si>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</si>
  <si>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</si>
  <si>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</si>
  <si>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</si>
  <si>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</si>
  <si>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</si>
  <si>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</si>
  <si>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</si>
  <si>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</si>
  <si>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</si>
  <si>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</si>
  <si>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</si>
  <si>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</si>
  <si>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</si>
  <si>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</si>
  <si>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</si>
  <si>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</si>
  <si>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</si>
  <si>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</si>
  <si>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</si>
  <si>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</si>
  <si>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</si>
  <si>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</si>
  <si>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</si>
  <si>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</si>
  <si>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</si>
  <si>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</si>
  <si>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</si>
  <si>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</si>
  <si>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</si>
  <si>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</si>
  <si>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</si>
  <si>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</si>
  <si>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</si>
  <si>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</si>
  <si>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</si>
  <si>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</si>
  <si>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</si>
  <si>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</si>
  <si>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</si>
  <si>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</si>
  <si>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</si>
  <si>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</si>
  <si>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</si>
  <si>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</si>
  <si>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</si>
  <si>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</si>
  <si>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</si>
  <si>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</si>
  <si>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</si>
  <si>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</si>
  <si>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</si>
  <si>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</si>
  <si>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</si>
  <si>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</si>
  <si>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</si>
  <si>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</si>
  <si>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</si>
  <si>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</si>
  <si>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</si>
  <si>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</si>
  <si>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</si>
  <si>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</si>
  <si>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090000</t>
  </si>
  <si>
    <t>46</t>
  </si>
  <si>
    <t>02</t>
  </si>
  <si>
    <t>0</t>
  </si>
  <si>
    <t>000</t>
  </si>
  <si>
    <t>栃木県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</si>
  <si>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</si>
  <si>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</si>
  <si>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</si>
  <si>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</si>
  <si>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</si>
  <si>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</si>
  <si>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</si>
  <si>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</si>
  <si>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</si>
  <si>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</si>
  <si>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有形固定資産減価償却率(左表２-①)は平均値より高いが、改良工事等により延命化を図るとともに、設備更新等の計画に基づいて更新等を行っている。
  管路経年劣化率(左表２-②)及び管路更新率(左表２-③)は、０％となっているが、将来の管路更新を見据え、現状を把握するための劣化調査を実施している。
　</t>
    <rPh sb="29" eb="31">
      <t>カイリョウ</t>
    </rPh>
    <phoneticPr fontId="5"/>
  </si>
  <si>
    <r>
      <t>現在配水能力(合計)(m</t>
    </r>
    <r>
      <rPr>
        <b/>
        <vertAlign val="superscript"/>
        <sz val="12"/>
        <color theme="1"/>
        <rFont val="ＭＳ ゴシック"/>
        <family val="3"/>
        <charset val="128"/>
      </rPr>
      <t>3</t>
    </r>
    <r>
      <rPr>
        <b/>
        <sz val="12"/>
        <color theme="1"/>
        <rFont val="ＭＳ ゴシック"/>
        <family val="3"/>
        <charset val="128"/>
      </rPr>
      <t>/日)</t>
    </r>
    <phoneticPr fontId="5"/>
  </si>
  <si>
    <r>
      <t>契約水量(m</t>
    </r>
    <r>
      <rPr>
        <b/>
        <vertAlign val="superscript"/>
        <sz val="12"/>
        <color theme="1"/>
        <rFont val="ＭＳ ゴシック"/>
        <family val="3"/>
        <charset val="128"/>
      </rPr>
      <t>3</t>
    </r>
    <r>
      <rPr>
        <b/>
        <sz val="12"/>
        <color theme="1"/>
        <rFont val="ＭＳ ゴシック"/>
        <family val="3"/>
        <charset val="128"/>
      </rPr>
      <t>/日)</t>
    </r>
    <phoneticPr fontId="5"/>
  </si>
  <si>
    <r>
      <t>１日平均配水量(m</t>
    </r>
    <r>
      <rPr>
        <b/>
        <vertAlign val="superscript"/>
        <sz val="12"/>
        <color theme="1"/>
        <rFont val="ＭＳ ゴシック"/>
        <family val="3"/>
        <charset val="128"/>
      </rPr>
      <t>3</t>
    </r>
    <r>
      <rPr>
        <b/>
        <sz val="12"/>
        <color theme="1"/>
        <rFont val="ＭＳ ゴシック"/>
        <family val="3"/>
        <charset val="128"/>
      </rPr>
      <t>)</t>
    </r>
    <phoneticPr fontId="5"/>
  </si>
  <si>
    <t>　経営の健全性については、概ね安定的に推移しているが、施設の老朽化等により、今後、費用が増加する見込みである。
　効率性については、やや低位で推移していることから、需要の拡大に努めるとともに収益性を高める必要がある。
　今後、企業局経営戦略(H28～R7年度)に基づき、設備や管路の更新を着実に行うため、経費削減を更に進めるとともに投資に充てる財源を確保していく。
　</t>
    <rPh sb="13" eb="14">
      <t>オオム</t>
    </rPh>
    <rPh sb="15" eb="17">
      <t>アンテイ</t>
    </rPh>
    <rPh sb="17" eb="18">
      <t>テキ</t>
    </rPh>
    <rPh sb="19" eb="21">
      <t>スイイ</t>
    </rPh>
    <rPh sb="27" eb="29">
      <t>シセツ</t>
    </rPh>
    <rPh sb="30" eb="33">
      <t>ロウキュウカ</t>
    </rPh>
    <rPh sb="33" eb="34">
      <t>トウ</t>
    </rPh>
    <rPh sb="57" eb="60">
      <t>コウリツセイ</t>
    </rPh>
    <rPh sb="68" eb="70">
      <t>テイイ</t>
    </rPh>
    <rPh sb="71" eb="73">
      <t>スイイ</t>
    </rPh>
    <rPh sb="82" eb="84">
      <t>ジュヨウ</t>
    </rPh>
    <rPh sb="85" eb="87">
      <t>カクダイ</t>
    </rPh>
    <rPh sb="88" eb="89">
      <t>ツト</t>
    </rPh>
    <rPh sb="95" eb="98">
      <t>シュウエキセイ</t>
    </rPh>
    <rPh sb="99" eb="100">
      <t>タカ</t>
    </rPh>
    <rPh sb="102" eb="104">
      <t>ヒツヨウ</t>
    </rPh>
    <rPh sb="110" eb="112">
      <t>コンゴ</t>
    </rPh>
    <rPh sb="113" eb="116">
      <t>キギョウキョク</t>
    </rPh>
    <rPh sb="135" eb="137">
      <t>セツビ</t>
    </rPh>
    <rPh sb="138" eb="140">
      <t>カンロ</t>
    </rPh>
    <rPh sb="141" eb="143">
      <t>コウシン</t>
    </rPh>
    <rPh sb="144" eb="146">
      <t>チャクジツ</t>
    </rPh>
    <rPh sb="147" eb="148">
      <t>オコナ</t>
    </rPh>
    <rPh sb="152" eb="154">
      <t>ケイヒ</t>
    </rPh>
    <rPh sb="154" eb="156">
      <t>サクゲン</t>
    </rPh>
    <rPh sb="157" eb="158">
      <t>サラ</t>
    </rPh>
    <rPh sb="159" eb="160">
      <t>スス</t>
    </rPh>
    <phoneticPr fontId="5"/>
  </si>
  <si>
    <t>１)経常収支比率(左表１-①)、累積欠損金比率（左表１-②）、料金回収率(左表１-⑤)
　経常収支比率は、目標（100％）を上回り、120%前後の比率で推移している。
  累積欠損金は、０％となっている。
　料金回収率は、経常費用の増減により変動はあるが、目標（100％）を上回り、平均値よりも高い水準で推移している。
２)流動比率(左表１-③)
　未払金等の増減により変動はあるが、平均値よりも高い水準で推移している。
３)企業債残高対給水収益比率(左表１-④)
  企業債は、H25年度以降新規の借り入れはなく、安定した給水による収益の確保と予定どおりの企業債の償還により、比率は年々低下している。
４)給水原価(左表１-⑥)、施設利用率(左表１-⑦)及び契約率(左表１-⑧)
　給水原価は平均値よりも高い水準で、施設利用率及び契約率は平均値より低い水準で推移している。
　以上のことから、経営の健全性は確保されているといえるが、効率性（上記４)）については、平均値に及ばないことから、受水企業の開拓など需要の拡大に努める必要がある。</t>
    <rPh sb="16" eb="18">
      <t>ルイセキ</t>
    </rPh>
    <rPh sb="18" eb="20">
      <t>ケッソン</t>
    </rPh>
    <rPh sb="20" eb="21">
      <t>キン</t>
    </rPh>
    <rPh sb="21" eb="23">
      <t>ヒリツ</t>
    </rPh>
    <rPh sb="24" eb="26">
      <t>サヒョウ</t>
    </rPh>
    <rPh sb="45" eb="47">
      <t>ケイジョウ</t>
    </rPh>
    <rPh sb="47" eb="49">
      <t>シュウシ</t>
    </rPh>
    <rPh sb="49" eb="51">
      <t>ヒリツ</t>
    </rPh>
    <rPh sb="70" eb="72">
      <t>ゼンゴ</t>
    </rPh>
    <rPh sb="73" eb="75">
      <t>ヒリツ</t>
    </rPh>
    <rPh sb="86" eb="88">
      <t>ルイセキ</t>
    </rPh>
    <rPh sb="88" eb="91">
      <t>ケッソンキン</t>
    </rPh>
    <rPh sb="104" eb="106">
      <t>リョウキン</t>
    </rPh>
    <rPh sb="106" eb="109">
      <t>カイシュウリツ</t>
    </rPh>
    <rPh sb="111" eb="113">
      <t>ケイジョウ</t>
    </rPh>
    <rPh sb="113" eb="115">
      <t>ヒヨウ</t>
    </rPh>
    <rPh sb="116" eb="118">
      <t>ゾウゲン</t>
    </rPh>
    <rPh sb="121" eb="123">
      <t>ヘンドウ</t>
    </rPh>
    <rPh sb="137" eb="139">
      <t>ウワマワ</t>
    </rPh>
    <rPh sb="141" eb="143">
      <t>ヘイキン</t>
    </rPh>
    <rPh sb="143" eb="144">
      <t>アタイ</t>
    </rPh>
    <rPh sb="147" eb="148">
      <t>タカ</t>
    </rPh>
    <rPh sb="149" eb="151">
      <t>スイジュン</t>
    </rPh>
    <rPh sb="176" eb="179">
      <t>ミハライキン</t>
    </rPh>
    <rPh sb="179" eb="180">
      <t>トウ</t>
    </rPh>
    <rPh sb="181" eb="183">
      <t>ゾウゲン</t>
    </rPh>
    <rPh sb="186" eb="188">
      <t>ヘンドウ</t>
    </rPh>
    <rPh sb="193" eb="195">
      <t>ヘイキン</t>
    </rPh>
    <rPh sb="195" eb="196">
      <t>アタイ</t>
    </rPh>
    <rPh sb="199" eb="200">
      <t>タカ</t>
    </rPh>
    <rPh sb="201" eb="203">
      <t>スイジュン</t>
    </rPh>
    <rPh sb="204" eb="206">
      <t>スイイ</t>
    </rPh>
    <rPh sb="333" eb="335">
      <t>ケイヤク</t>
    </rPh>
    <rPh sb="356" eb="357">
      <t>タカ</t>
    </rPh>
    <rPh sb="358" eb="360">
      <t>スイジュン</t>
    </rPh>
    <rPh sb="367" eb="368">
      <t>オヨ</t>
    </rPh>
    <rPh sb="369" eb="372">
      <t>ケイヤクリツ</t>
    </rPh>
    <rPh sb="373" eb="376">
      <t>ヘイキンチ</t>
    </rPh>
    <rPh sb="378" eb="379">
      <t>ヒク</t>
    </rPh>
    <rPh sb="380" eb="382">
      <t>スイジュン</t>
    </rPh>
    <rPh sb="383" eb="385">
      <t>スイイ</t>
    </rPh>
    <rPh sb="393" eb="395">
      <t>イジョウ</t>
    </rPh>
    <rPh sb="408" eb="410">
      <t>カクホ</t>
    </rPh>
    <rPh sb="421" eb="424">
      <t>コウリツセイ</t>
    </rPh>
    <rPh sb="425" eb="427">
      <t>ジョウキ</t>
    </rPh>
    <rPh sb="436" eb="438">
      <t>ヘイキン</t>
    </rPh>
    <rPh sb="438" eb="439">
      <t>アタイ</t>
    </rPh>
    <rPh sb="440" eb="441">
      <t>オヨ</t>
    </rPh>
    <rPh sb="449" eb="451">
      <t>ジュスイ</t>
    </rPh>
    <rPh sb="451" eb="453">
      <t>キギョウ</t>
    </rPh>
    <rPh sb="454" eb="456">
      <t>カイタク</t>
    </rPh>
    <rPh sb="458" eb="460">
      <t>ジュヨウ</t>
    </rPh>
    <rPh sb="461" eb="463">
      <t>カクダイ</t>
    </rPh>
    <rPh sb="464" eb="465">
      <t>ツト</t>
    </rPh>
    <rPh sb="467" eb="4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</si>
</sst>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2"/>
      <color theme="1"/>
      <name val="ＭＳ ゴシック"/>
      <family val="3"/>
      <charset val="128"/>
    </font>
    <font>
      <b/>
      <vertAlign val="superscript"/>
      <sz val="12"/>
      <color theme="1"/>
      <name val="ＭＳ ゴシック"/>
      <family val="3"/>
      <charset val="128"/>
    </font>
    <font>
      <b/>
      <sz val="12"/>
      <color rgb="FF3366FF"/>
      <name val="ＭＳ ゴシック"/>
      <family val="3"/>
      <charset val="128"/>
    </font>
    <font>
      <b/>
      <sz val="12"/>
      <color rgb="FFFF505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10" fillId="0" borderId="0" xfId="0" applyFont="1">
      <alignment vertical="center"/>
    </xf>
    <xf numFmtId="0" fontId="11" fillId="0" borderId="0" xfId="0" applyFont="1">
      <alignment vertical="center"/>
    </xf>
    <xf numFmtId="0" fontId="11"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2" fillId="0" borderId="0" xfId="0" applyFont="1">
      <alignment vertical="center"/>
    </xf>
    <xf numFmtId="0" fontId="12"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3"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5" fillId="0" borderId="0" xfId="0" applyFont="1" applyBorder="1">
      <alignment vertical="center"/>
    </xf>
    <xf numFmtId="0" fontId="15" fillId="0" borderId="0" xfId="0" applyFont="1" applyBorder="1" applyAlignment="1">
      <alignment vertical="center" shrinkToFit="1"/>
    </xf>
    <xf numFmtId="0" fontId="6" fillId="0" borderId="22" xfId="0" applyFont="1" applyBorder="1">
      <alignment vertical="center"/>
    </xf>
    <xf numFmtId="0" fontId="17" fillId="0" borderId="0" xfId="0" applyFont="1" applyFill="1" applyAlignment="1">
      <alignment vertical="center"/>
    </xf>
    <xf numFmtId="0" fontId="4" fillId="0" borderId="0" xfId="0" applyFont="1" applyFill="1">
      <alignment vertical="center"/>
    </xf>
    <xf numFmtId="0" fontId="17" fillId="0" borderId="0" xfId="0" applyFont="1" applyFill="1" applyBorder="1" applyAlignment="1">
      <alignment vertical="center"/>
    </xf>
    <xf numFmtId="0" fontId="18" fillId="0" borderId="0" xfId="0" applyFont="1" applyAlignment="1">
      <alignment horizontal="center" vertical="center"/>
    </xf>
    <xf numFmtId="0" fontId="16"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6" fillId="0" borderId="0" xfId="0" applyFont="1" applyFill="1">
      <alignment vertical="center"/>
    </xf>
    <xf numFmtId="0" fontId="19" fillId="0" borderId="0" xfId="0" applyFont="1">
      <alignment vertical="center"/>
    </xf>
    <xf numFmtId="0" fontId="20"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1" xfId="0" applyFont="1" applyBorder="1" applyAlignment="1">
      <alignment horizontal="left" vertical="center"/>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21" fillId="0" borderId="2" xfId="0" applyNumberFormat="1" applyFont="1" applyBorder="1" applyAlignment="1" applyProtection="1">
      <alignment horizontal="center" vertical="center" shrinkToFit="1"/>
      <protection hidden="1"/>
    </xf>
    <xf numFmtId="177" fontId="21" fillId="0" borderId="3" xfId="0" applyNumberFormat="1" applyFont="1" applyBorder="1" applyAlignment="1" applyProtection="1">
      <alignment horizontal="center" vertical="center" shrinkToFit="1"/>
      <protection hidden="1"/>
    </xf>
    <xf numFmtId="177" fontId="21" fillId="0" borderId="4" xfId="0" applyNumberFormat="1" applyFont="1" applyBorder="1" applyAlignment="1" applyProtection="1">
      <alignment horizontal="center" vertical="center" shrinkToFit="1"/>
      <protection hidden="1"/>
    </xf>
    <xf numFmtId="176" fontId="21" fillId="0" borderId="2" xfId="0" applyNumberFormat="1" applyFont="1" applyBorder="1" applyAlignment="1" applyProtection="1">
      <alignment horizontal="center" vertical="center" shrinkToFit="1"/>
      <protection hidden="1"/>
    </xf>
    <xf numFmtId="176" fontId="21" fillId="0" borderId="3" xfId="0" applyNumberFormat="1" applyFont="1" applyBorder="1" applyAlignment="1" applyProtection="1">
      <alignment horizontal="center" vertical="center" shrinkToFit="1"/>
      <protection hidden="1"/>
    </xf>
    <xf numFmtId="176" fontId="21" fillId="0" borderId="4" xfId="0" applyNumberFormat="1" applyFont="1" applyBorder="1" applyAlignment="1" applyProtection="1">
      <alignment horizontal="center" vertical="center" shrinkToFit="1"/>
      <protection hidden="1"/>
    </xf>
    <xf numFmtId="0" fontId="21" fillId="0" borderId="2" xfId="0" applyNumberFormat="1" applyFont="1" applyBorder="1" applyAlignment="1" applyProtection="1">
      <alignment horizontal="center" vertical="center" shrinkToFit="1"/>
      <protection hidden="1"/>
    </xf>
    <xf numFmtId="0" fontId="21" fillId="0" borderId="3" xfId="0" applyNumberFormat="1" applyFont="1" applyBorder="1" applyAlignment="1" applyProtection="1">
      <alignment horizontal="center" vertical="center" shrinkToFit="1"/>
      <protection hidden="1"/>
    </xf>
    <xf numFmtId="0" fontId="21"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178" fontId="16" fillId="0" borderId="25" xfId="0" applyNumberFormat="1" applyFont="1" applyBorder="1" applyAlignment="1" applyProtection="1">
      <alignment horizontal="center" vertical="center" shrinkToFit="1"/>
      <protection hidden="1"/>
    </xf>
    <xf numFmtId="178" fontId="16" fillId="0" borderId="26" xfId="0" applyNumberFormat="1" applyFont="1" applyBorder="1" applyAlignment="1" applyProtection="1">
      <alignment horizontal="center" vertical="center" shrinkToFit="1"/>
      <protection hidden="1"/>
    </xf>
    <xf numFmtId="178" fontId="16" fillId="0" borderId="27" xfId="0" applyNumberFormat="1" applyFont="1" applyBorder="1" applyAlignment="1" applyProtection="1">
      <alignment horizontal="center" vertical="center" shrinkToFit="1"/>
      <protection hidden="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9" fillId="0" borderId="0" xfId="0" applyFont="1" applyAlignment="1">
      <alignment horizontal="left"/>
    </xf>
    <xf numFmtId="0" fontId="9" fillId="0" borderId="1" xfId="0" applyFont="1" applyBorder="1" applyAlignment="1">
      <alignment horizontal="left"/>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Alignment="1">
      <alignment horizontal="left" vertical="center"/>
    </xf>
    <xf numFmtId="0" fontId="14" fillId="0" borderId="9" xfId="0" applyFont="1" applyBorder="1" applyAlignment="1">
      <alignment horizontal="left" vertical="center"/>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179" fontId="16" fillId="0" borderId="25" xfId="0" applyNumberFormat="1" applyFont="1" applyBorder="1" applyAlignment="1" applyProtection="1">
      <alignment horizontal="center" vertical="center" shrinkToFit="1"/>
      <protection hidden="1"/>
    </xf>
    <xf numFmtId="179" fontId="16" fillId="0" borderId="26" xfId="0" applyNumberFormat="1" applyFont="1" applyBorder="1" applyAlignment="1" applyProtection="1">
      <alignment horizontal="center" vertical="center" shrinkToFit="1"/>
      <protection hidden="1"/>
    </xf>
    <xf numFmtId="179" fontId="16"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4" fillId="0" borderId="8" xfId="0" applyFont="1" applyBorder="1">
      <alignment vertical="center"/>
    </xf>
    <xf numFmtId="0" fontId="14" fillId="0" borderId="0" xfId="0" applyFont="1">
      <alignment vertical="center"/>
    </xf>
    <xf numFmtId="0" fontId="14"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6" fillId="0" borderId="25" xfId="0" applyNumberFormat="1" applyFont="1" applyBorder="1" applyAlignment="1" applyProtection="1">
      <alignment horizontal="center" vertical="center"/>
      <protection hidden="1"/>
    </xf>
    <xf numFmtId="178" fontId="16" fillId="0" borderId="26" xfId="0" applyNumberFormat="1" applyFont="1" applyBorder="1" applyAlignment="1" applyProtection="1">
      <alignment horizontal="center" vertical="center"/>
      <protection hidden="1"/>
    </xf>
    <xf numFmtId="178" fontId="16" fillId="0" borderId="27" xfId="0" applyNumberFormat="1" applyFont="1" applyBorder="1" applyAlignment="1" applyProtection="1">
      <alignment horizontal="center" vertical="center"/>
      <protection hidden="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179" fontId="16" fillId="0" borderId="34" xfId="0" applyNumberFormat="1" applyFont="1" applyBorder="1" applyAlignment="1" applyProtection="1">
      <alignment horizontal="center" vertical="center"/>
      <protection hidden="1"/>
    </xf>
    <xf numFmtId="0" fontId="16"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63.8</c:v>
                </c:pt>
                <c:pt idx="1">
                  <c:v>65.22</c:v>
                </c:pt>
                <c:pt idx="2">
                  <c:v>66.8</c:v>
                </c:pt>
                <c:pt idx="3">
                  <c:v>60.19</c:v>
                </c:pt>
                <c:pt idx="4">
                  <c:v>62.42</c:v>
                </c:pt>
              </c:numCache>
            </c:numRef>
          </c:val>
          <c:extLst>
            <c:ext xmlns:c16="http://schemas.microsoft.com/office/drawing/2014/chart" uri="{C3380CC4-5D6E-409C-BE32-E72D297353CC}">
              <c16:uniqueId val="{00000000-A805-4CAB-B1F2-7DCD69F4E3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A805-4CAB-B1F2-7DCD69F4E32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89-4BC9-8C0B-8B711D8D6E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4589-4BC9-8C0B-8B711D8D6E1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124.92</c:v>
                </c:pt>
                <c:pt idx="1">
                  <c:v>134.31</c:v>
                </c:pt>
                <c:pt idx="2">
                  <c:v>127.24</c:v>
                </c:pt>
                <c:pt idx="3">
                  <c:v>112.23</c:v>
                </c:pt>
                <c:pt idx="4">
                  <c:v>122.47</c:v>
                </c:pt>
              </c:numCache>
            </c:numRef>
          </c:val>
          <c:extLst>
            <c:ext xmlns:c16="http://schemas.microsoft.com/office/drawing/2014/chart" uri="{C3380CC4-5D6E-409C-BE32-E72D297353CC}">
              <c16:uniqueId val="{00000000-BF56-4E8D-B907-AFE3DE3B9B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BF56-4E8D-B907-AFE3DE3B9BA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16-46FC-B78D-90F692CD4B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7516-46FC-B78D-90F692CD4B4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C0-466F-8E0F-DB7EB162D0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F5C0-466F-8E0F-DB7EB162D0C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689.2</c:v>
                </c:pt>
                <c:pt idx="1">
                  <c:v>1047.4000000000001</c:v>
                </c:pt>
                <c:pt idx="2">
                  <c:v>1288.55</c:v>
                </c:pt>
                <c:pt idx="3">
                  <c:v>939.4</c:v>
                </c:pt>
                <c:pt idx="4">
                  <c:v>1076.05</c:v>
                </c:pt>
              </c:numCache>
            </c:numRef>
          </c:val>
          <c:extLst>
            <c:ext xmlns:c16="http://schemas.microsoft.com/office/drawing/2014/chart" uri="{C3380CC4-5D6E-409C-BE32-E72D297353CC}">
              <c16:uniqueId val="{00000000-5DFF-4861-9F58-F7FBA41FE5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5DFF-4861-9F58-F7FBA41FE53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24.83</c:v>
                </c:pt>
                <c:pt idx="1">
                  <c:v>17.72</c:v>
                </c:pt>
                <c:pt idx="2">
                  <c:v>13.51</c:v>
                </c:pt>
                <c:pt idx="3">
                  <c:v>9.65</c:v>
                </c:pt>
                <c:pt idx="4">
                  <c:v>5.85</c:v>
                </c:pt>
              </c:numCache>
            </c:numRef>
          </c:val>
          <c:extLst>
            <c:ext xmlns:c16="http://schemas.microsoft.com/office/drawing/2014/chart" uri="{C3380CC4-5D6E-409C-BE32-E72D297353CC}">
              <c16:uniqueId val="{00000000-B5F0-4513-8580-B408255A37A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B5F0-4513-8580-B408255A37A2}"/>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114.55</c:v>
                </c:pt>
                <c:pt idx="1">
                  <c:v>120.31</c:v>
                </c:pt>
                <c:pt idx="2">
                  <c:v>112.69</c:v>
                </c:pt>
                <c:pt idx="3">
                  <c:v>106.54</c:v>
                </c:pt>
                <c:pt idx="4">
                  <c:v>108.43</c:v>
                </c:pt>
              </c:numCache>
            </c:numRef>
          </c:val>
          <c:extLst>
            <c:ext xmlns:c16="http://schemas.microsoft.com/office/drawing/2014/chart" uri="{C3380CC4-5D6E-409C-BE32-E72D297353CC}">
              <c16:uniqueId val="{00000000-7B41-46EA-BA00-A8E52DABE3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7B41-46EA-BA00-A8E52DABE30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48.57</c:v>
                </c:pt>
                <c:pt idx="1">
                  <c:v>46.8</c:v>
                </c:pt>
                <c:pt idx="2">
                  <c:v>49.72</c:v>
                </c:pt>
                <c:pt idx="3">
                  <c:v>52.49</c:v>
                </c:pt>
                <c:pt idx="4">
                  <c:v>51.89</c:v>
                </c:pt>
              </c:numCache>
            </c:numRef>
          </c:val>
          <c:extLst>
            <c:ext xmlns:c16="http://schemas.microsoft.com/office/drawing/2014/chart" uri="{C3380CC4-5D6E-409C-BE32-E72D297353CC}">
              <c16:uniqueId val="{00000000-A90D-4815-B199-DD75FF1A24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A90D-4815-B199-DD75FF1A24A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20.66</c:v>
                </c:pt>
                <c:pt idx="1">
                  <c:v>21.42</c:v>
                </c:pt>
                <c:pt idx="2">
                  <c:v>21.19</c:v>
                </c:pt>
                <c:pt idx="3">
                  <c:v>21.16</c:v>
                </c:pt>
                <c:pt idx="4">
                  <c:v>21.25</c:v>
                </c:pt>
              </c:numCache>
            </c:numRef>
          </c:val>
          <c:extLst>
            <c:ext xmlns:c16="http://schemas.microsoft.com/office/drawing/2014/chart" uri="{C3380CC4-5D6E-409C-BE32-E72D297353CC}">
              <c16:uniqueId val="{00000000-5929-4273-974A-470BAB0978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5929-4273-974A-470BAB09787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33.76</c:v>
                </c:pt>
                <c:pt idx="1">
                  <c:v>34.07</c:v>
                </c:pt>
                <c:pt idx="2">
                  <c:v>34.43</c:v>
                </c:pt>
                <c:pt idx="3">
                  <c:v>33.57</c:v>
                </c:pt>
                <c:pt idx="4">
                  <c:v>33.369999999999997</c:v>
                </c:pt>
              </c:numCache>
            </c:numRef>
          </c:val>
          <c:extLst>
            <c:ext xmlns:c16="http://schemas.microsoft.com/office/drawing/2014/chart" uri="{C3380CC4-5D6E-409C-BE32-E72D297353CC}">
              <c16:uniqueId val="{00000000-6C6D-4881-B1EA-400E4637B9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6C6D-4881-B1EA-400E4637B98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B9" zoomScale="80" zoomScaleNormal="8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栃木県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105</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4</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5</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107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6</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73550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中規模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15627</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7</v>
      </c>
      <c r="SN8" s="87"/>
      <c r="SO8" s="62" t="s">
        <v>8</v>
      </c>
      <c r="SP8" s="10"/>
      <c r="SQ8" s="10"/>
      <c r="SR8" s="10"/>
      <c r="SS8" s="10"/>
      <c r="ST8" s="10"/>
      <c r="SU8" s="10"/>
      <c r="SV8" s="10"/>
      <c r="SW8" s="10"/>
      <c r="SX8" s="10"/>
      <c r="SY8" s="10"/>
      <c r="SZ8" s="11"/>
    </row>
    <row r="9" spans="1:521" ht="18.75" customHeight="1" x14ac:dyDescent="0.15">
      <c r="A9" s="9"/>
      <c r="B9" s="65" t="s">
        <v>9</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10</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11</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106</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12</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2"/>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3"/>
      <c r="SM9" s="88" t="s">
        <v>13</v>
      </c>
      <c r="SN9" s="89"/>
      <c r="SO9" s="63" t="s">
        <v>14</v>
      </c>
      <c r="SP9" s="14"/>
      <c r="SQ9" s="14"/>
      <c r="SR9" s="14"/>
      <c r="SS9" s="14"/>
      <c r="ST9" s="14"/>
      <c r="SU9" s="14"/>
      <c r="SV9" s="14"/>
      <c r="SW9" s="14"/>
      <c r="SX9" s="14"/>
      <c r="SY9" s="14"/>
      <c r="SZ9" s="15"/>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86.5</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50</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24547</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6"/>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2"/>
      <c r="SM10" s="84" t="s">
        <v>15</v>
      </c>
      <c r="SN10" s="85"/>
      <c r="SO10" s="64" t="s">
        <v>16</v>
      </c>
      <c r="SP10" s="18"/>
      <c r="SQ10" s="18"/>
      <c r="SR10" s="18"/>
      <c r="SS10" s="18"/>
      <c r="ST10" s="18"/>
      <c r="SU10" s="18"/>
      <c r="SV10" s="19"/>
      <c r="SW10" s="19"/>
      <c r="SX10" s="19"/>
      <c r="SY10" s="19"/>
      <c r="SZ10" s="20"/>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1"/>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1"/>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1"/>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1"/>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1"/>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1"/>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1"/>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1"/>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2"/>
      <c r="SN11" s="2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17</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4.25" customHeight="1" x14ac:dyDescent="0.15">
      <c r="A14" s="2"/>
      <c r="B14" s="97" t="s">
        <v>18</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19</v>
      </c>
      <c r="SN14" s="104"/>
      <c r="SO14" s="104"/>
      <c r="SP14" s="104"/>
      <c r="SQ14" s="104"/>
      <c r="SR14" s="104"/>
      <c r="SS14" s="104"/>
      <c r="ST14" s="104"/>
      <c r="SU14" s="104"/>
      <c r="SV14" s="104"/>
      <c r="SW14" s="104"/>
      <c r="SX14" s="104"/>
      <c r="SY14" s="104"/>
      <c r="SZ14" s="104"/>
      <c r="TA14" s="105"/>
    </row>
    <row r="15" spans="1:521" ht="14.2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4.25" customHeight="1" x14ac:dyDescent="0.15">
      <c r="A16" s="2"/>
      <c r="B16" s="2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4"/>
      <c r="SL16" s="2"/>
      <c r="SM16" s="109" t="s">
        <v>109</v>
      </c>
      <c r="SN16" s="110"/>
      <c r="SO16" s="110"/>
      <c r="SP16" s="110"/>
      <c r="SQ16" s="110"/>
      <c r="SR16" s="110"/>
      <c r="SS16" s="110"/>
      <c r="ST16" s="110"/>
      <c r="SU16" s="110"/>
      <c r="SV16" s="110"/>
      <c r="SW16" s="110"/>
      <c r="SX16" s="110"/>
      <c r="SY16" s="110"/>
      <c r="SZ16" s="110"/>
      <c r="TA16" s="111"/>
    </row>
    <row r="17" spans="1:521" ht="14.25" customHeight="1" x14ac:dyDescent="0.15">
      <c r="A17" s="2"/>
      <c r="B17" s="23"/>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4"/>
      <c r="SL17" s="2"/>
      <c r="SM17" s="109"/>
      <c r="SN17" s="110"/>
      <c r="SO17" s="110"/>
      <c r="SP17" s="110"/>
      <c r="SQ17" s="110"/>
      <c r="SR17" s="110"/>
      <c r="SS17" s="110"/>
      <c r="ST17" s="110"/>
      <c r="SU17" s="110"/>
      <c r="SV17" s="110"/>
      <c r="SW17" s="110"/>
      <c r="SX17" s="110"/>
      <c r="SY17" s="110"/>
      <c r="SZ17" s="110"/>
      <c r="TA17" s="111"/>
    </row>
    <row r="18" spans="1:521" ht="14.25" customHeight="1" x14ac:dyDescent="0.15">
      <c r="A18" s="2"/>
      <c r="B18" s="23"/>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4"/>
      <c r="SL18" s="2"/>
      <c r="SM18" s="109"/>
      <c r="SN18" s="110"/>
      <c r="SO18" s="110"/>
      <c r="SP18" s="110"/>
      <c r="SQ18" s="110"/>
      <c r="SR18" s="110"/>
      <c r="SS18" s="110"/>
      <c r="ST18" s="110"/>
      <c r="SU18" s="110"/>
      <c r="SV18" s="110"/>
      <c r="SW18" s="110"/>
      <c r="SX18" s="110"/>
      <c r="SY18" s="110"/>
      <c r="SZ18" s="110"/>
      <c r="TA18" s="111"/>
    </row>
    <row r="19" spans="1:521" ht="14.25" customHeight="1" x14ac:dyDescent="0.15">
      <c r="A19" s="2"/>
      <c r="B19" s="23"/>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4"/>
      <c r="SL19" s="2"/>
      <c r="SM19" s="109"/>
      <c r="SN19" s="110"/>
      <c r="SO19" s="110"/>
      <c r="SP19" s="110"/>
      <c r="SQ19" s="110"/>
      <c r="SR19" s="110"/>
      <c r="SS19" s="110"/>
      <c r="ST19" s="110"/>
      <c r="SU19" s="110"/>
      <c r="SV19" s="110"/>
      <c r="SW19" s="110"/>
      <c r="SX19" s="110"/>
      <c r="SY19" s="110"/>
      <c r="SZ19" s="110"/>
      <c r="TA19" s="111"/>
    </row>
    <row r="20" spans="1:521" ht="14.25" customHeight="1" x14ac:dyDescent="0.15">
      <c r="A20" s="2"/>
      <c r="B20" s="23"/>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4"/>
      <c r="SL20" s="2"/>
      <c r="SM20" s="109"/>
      <c r="SN20" s="110"/>
      <c r="SO20" s="110"/>
      <c r="SP20" s="110"/>
      <c r="SQ20" s="110"/>
      <c r="SR20" s="110"/>
      <c r="SS20" s="110"/>
      <c r="ST20" s="110"/>
      <c r="SU20" s="110"/>
      <c r="SV20" s="110"/>
      <c r="SW20" s="110"/>
      <c r="SX20" s="110"/>
      <c r="SY20" s="110"/>
      <c r="SZ20" s="110"/>
      <c r="TA20" s="111"/>
    </row>
    <row r="21" spans="1:521" ht="14.25" customHeight="1" x14ac:dyDescent="0.15">
      <c r="A21" s="2"/>
      <c r="B21" s="23"/>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4"/>
      <c r="SL21" s="2"/>
      <c r="SM21" s="109"/>
      <c r="SN21" s="110"/>
      <c r="SO21" s="110"/>
      <c r="SP21" s="110"/>
      <c r="SQ21" s="110"/>
      <c r="SR21" s="110"/>
      <c r="SS21" s="110"/>
      <c r="ST21" s="110"/>
      <c r="SU21" s="110"/>
      <c r="SV21" s="110"/>
      <c r="SW21" s="110"/>
      <c r="SX21" s="110"/>
      <c r="SY21" s="110"/>
      <c r="SZ21" s="110"/>
      <c r="TA21" s="111"/>
    </row>
    <row r="22" spans="1:521" ht="14.25" customHeight="1" x14ac:dyDescent="0.15">
      <c r="A22" s="2"/>
      <c r="B22" s="23"/>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4"/>
      <c r="SL22" s="2"/>
      <c r="SM22" s="109"/>
      <c r="SN22" s="110"/>
      <c r="SO22" s="110"/>
      <c r="SP22" s="110"/>
      <c r="SQ22" s="110"/>
      <c r="SR22" s="110"/>
      <c r="SS22" s="110"/>
      <c r="ST22" s="110"/>
      <c r="SU22" s="110"/>
      <c r="SV22" s="110"/>
      <c r="SW22" s="110"/>
      <c r="SX22" s="110"/>
      <c r="SY22" s="110"/>
      <c r="SZ22" s="110"/>
      <c r="TA22" s="111"/>
    </row>
    <row r="23" spans="1:521" ht="14.25" customHeight="1" x14ac:dyDescent="0.15">
      <c r="A23" s="2"/>
      <c r="B23" s="23"/>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4"/>
      <c r="SL23" s="2"/>
      <c r="SM23" s="109"/>
      <c r="SN23" s="110"/>
      <c r="SO23" s="110"/>
      <c r="SP23" s="110"/>
      <c r="SQ23" s="110"/>
      <c r="SR23" s="110"/>
      <c r="SS23" s="110"/>
      <c r="ST23" s="110"/>
      <c r="SU23" s="110"/>
      <c r="SV23" s="110"/>
      <c r="SW23" s="110"/>
      <c r="SX23" s="110"/>
      <c r="SY23" s="110"/>
      <c r="SZ23" s="110"/>
      <c r="TA23" s="111"/>
    </row>
    <row r="24" spans="1:521" ht="14.25" customHeight="1" x14ac:dyDescent="0.15">
      <c r="A24" s="2"/>
      <c r="B24" s="23"/>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4"/>
      <c r="SL24" s="2"/>
      <c r="SM24" s="109"/>
      <c r="SN24" s="110"/>
      <c r="SO24" s="110"/>
      <c r="SP24" s="110"/>
      <c r="SQ24" s="110"/>
      <c r="SR24" s="110"/>
      <c r="SS24" s="110"/>
      <c r="ST24" s="110"/>
      <c r="SU24" s="110"/>
      <c r="SV24" s="110"/>
      <c r="SW24" s="110"/>
      <c r="SX24" s="110"/>
      <c r="SY24" s="110"/>
      <c r="SZ24" s="110"/>
      <c r="TA24" s="111"/>
    </row>
    <row r="25" spans="1:521" ht="14.25" customHeight="1" x14ac:dyDescent="0.15">
      <c r="A25" s="2"/>
      <c r="B25" s="23"/>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4"/>
      <c r="SL25" s="2"/>
      <c r="SM25" s="109"/>
      <c r="SN25" s="110"/>
      <c r="SO25" s="110"/>
      <c r="SP25" s="110"/>
      <c r="SQ25" s="110"/>
      <c r="SR25" s="110"/>
      <c r="SS25" s="110"/>
      <c r="ST25" s="110"/>
      <c r="SU25" s="110"/>
      <c r="SV25" s="110"/>
      <c r="SW25" s="110"/>
      <c r="SX25" s="110"/>
      <c r="SY25" s="110"/>
      <c r="SZ25" s="110"/>
      <c r="TA25" s="111"/>
    </row>
    <row r="26" spans="1:521" ht="14.25" customHeight="1" x14ac:dyDescent="0.15">
      <c r="A26" s="2"/>
      <c r="B26" s="23"/>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4"/>
      <c r="SL26" s="2"/>
      <c r="SM26" s="109"/>
      <c r="SN26" s="110"/>
      <c r="SO26" s="110"/>
      <c r="SP26" s="110"/>
      <c r="SQ26" s="110"/>
      <c r="SR26" s="110"/>
      <c r="SS26" s="110"/>
      <c r="ST26" s="110"/>
      <c r="SU26" s="110"/>
      <c r="SV26" s="110"/>
      <c r="SW26" s="110"/>
      <c r="SX26" s="110"/>
      <c r="SY26" s="110"/>
      <c r="SZ26" s="110"/>
      <c r="TA26" s="111"/>
    </row>
    <row r="27" spans="1:521" ht="14.25" customHeight="1" x14ac:dyDescent="0.15">
      <c r="A27" s="2"/>
      <c r="B27" s="23"/>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4"/>
      <c r="SL27" s="2"/>
      <c r="SM27" s="109"/>
      <c r="SN27" s="110"/>
      <c r="SO27" s="110"/>
      <c r="SP27" s="110"/>
      <c r="SQ27" s="110"/>
      <c r="SR27" s="110"/>
      <c r="SS27" s="110"/>
      <c r="ST27" s="110"/>
      <c r="SU27" s="110"/>
      <c r="SV27" s="110"/>
      <c r="SW27" s="110"/>
      <c r="SX27" s="110"/>
      <c r="SY27" s="110"/>
      <c r="SZ27" s="110"/>
      <c r="TA27" s="111"/>
    </row>
    <row r="28" spans="1:521" ht="14.25" customHeight="1" x14ac:dyDescent="0.15">
      <c r="A28" s="2"/>
      <c r="B28" s="23"/>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4"/>
      <c r="SL28" s="2"/>
      <c r="SM28" s="109"/>
      <c r="SN28" s="110"/>
      <c r="SO28" s="110"/>
      <c r="SP28" s="110"/>
      <c r="SQ28" s="110"/>
      <c r="SR28" s="110"/>
      <c r="SS28" s="110"/>
      <c r="ST28" s="110"/>
      <c r="SU28" s="110"/>
      <c r="SV28" s="110"/>
      <c r="SW28" s="110"/>
      <c r="SX28" s="110"/>
      <c r="SY28" s="110"/>
      <c r="SZ28" s="110"/>
      <c r="TA28" s="111"/>
    </row>
    <row r="29" spans="1:521" ht="14.25" customHeight="1" x14ac:dyDescent="0.15">
      <c r="A29" s="2"/>
      <c r="B29" s="23"/>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4"/>
      <c r="SL29" s="2"/>
      <c r="SM29" s="109"/>
      <c r="SN29" s="110"/>
      <c r="SO29" s="110"/>
      <c r="SP29" s="110"/>
      <c r="SQ29" s="110"/>
      <c r="SR29" s="110"/>
      <c r="SS29" s="110"/>
      <c r="ST29" s="110"/>
      <c r="SU29" s="110"/>
      <c r="SV29" s="110"/>
      <c r="SW29" s="110"/>
      <c r="SX29" s="110"/>
      <c r="SY29" s="110"/>
      <c r="SZ29" s="110"/>
      <c r="TA29" s="111"/>
    </row>
    <row r="30" spans="1:521" ht="14.25" customHeight="1" x14ac:dyDescent="0.15">
      <c r="A30" s="2"/>
      <c r="B30" s="23"/>
      <c r="C30" s="2"/>
      <c r="D30" s="2"/>
      <c r="E30" s="2"/>
      <c r="F30" s="2"/>
      <c r="G30" s="2"/>
      <c r="H30" s="2"/>
      <c r="I30" s="2"/>
      <c r="J30" s="25"/>
      <c r="K30" s="26"/>
      <c r="L30" s="27"/>
      <c r="M30" s="27" ph="1"/>
      <c r="N30" s="27" ph="1"/>
      <c r="O30" s="27" ph="1"/>
      <c r="P30" s="27" ph="1"/>
      <c r="Q30" s="27" ph="1"/>
      <c r="R30" s="27" ph="1"/>
      <c r="S30" s="27" ph="1"/>
      <c r="T30" s="27" ph="1"/>
      <c r="U30" s="27" ph="1"/>
      <c r="V30" s="27" ph="1"/>
      <c r="W30" s="27" ph="1"/>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7"/>
      <c r="DU30" s="29"/>
      <c r="DV30" s="2"/>
      <c r="DW30" s="2"/>
      <c r="DX30" s="2"/>
      <c r="DY30" s="2"/>
      <c r="DZ30" s="2"/>
      <c r="EA30" s="2"/>
      <c r="EB30" s="2"/>
      <c r="EC30" s="2"/>
      <c r="ED30" s="25"/>
      <c r="EE30" s="26"/>
      <c r="EF30" s="27"/>
      <c r="EG30" s="27" ph="1"/>
      <c r="EH30" s="27" ph="1"/>
      <c r="EI30" s="27" ph="1"/>
      <c r="EJ30" s="27" ph="1"/>
      <c r="EK30" s="27" ph="1"/>
      <c r="EL30" s="27" ph="1"/>
      <c r="EM30" s="27" ph="1"/>
      <c r="EN30" s="27" ph="1"/>
      <c r="EO30" s="27" ph="1"/>
      <c r="EP30" s="27" ph="1"/>
      <c r="EQ30" s="27" ph="1"/>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7"/>
      <c r="IO30" s="29"/>
      <c r="IP30" s="2"/>
      <c r="IQ30" s="2"/>
      <c r="IR30" s="2"/>
      <c r="IS30" s="2"/>
      <c r="IT30" s="2"/>
      <c r="IU30" s="2"/>
      <c r="IV30" s="2"/>
      <c r="IW30" s="2"/>
      <c r="IX30" s="25"/>
      <c r="IY30" s="26"/>
      <c r="IZ30" s="27"/>
      <c r="JA30" s="27" ph="1"/>
      <c r="JB30" s="27" ph="1"/>
      <c r="JC30" s="27" ph="1"/>
      <c r="JD30" s="27" ph="1"/>
      <c r="JE30" s="27" ph="1"/>
      <c r="JF30" s="27" ph="1"/>
      <c r="JG30" s="27" ph="1"/>
      <c r="JH30" s="27" ph="1"/>
      <c r="JI30" s="27" ph="1"/>
      <c r="JJ30" s="27" ph="1"/>
      <c r="JK30" s="27" ph="1"/>
      <c r="JL30" s="28"/>
      <c r="JM30" s="28"/>
      <c r="JN30" s="28"/>
      <c r="JO30" s="28"/>
      <c r="JP30" s="28"/>
      <c r="JQ30" s="28"/>
      <c r="JR30" s="28"/>
      <c r="JS30" s="28"/>
      <c r="JT30" s="28"/>
      <c r="JU30" s="28"/>
      <c r="JV30" s="28"/>
      <c r="JW30" s="28"/>
      <c r="JX30" s="28"/>
      <c r="JY30" s="28"/>
      <c r="JZ30" s="28"/>
      <c r="KA30" s="28"/>
      <c r="KB30" s="28"/>
      <c r="KC30" s="28"/>
      <c r="KD30" s="28"/>
      <c r="KE30" s="28"/>
      <c r="KF30" s="28"/>
      <c r="KG30" s="28"/>
      <c r="KH30" s="28"/>
      <c r="KI30" s="28"/>
      <c r="KJ30" s="28"/>
      <c r="KK30" s="28"/>
      <c r="KL30" s="28"/>
      <c r="KM30" s="28"/>
      <c r="KN30" s="28"/>
      <c r="KO30" s="28"/>
      <c r="KP30" s="28"/>
      <c r="KQ30" s="28"/>
      <c r="KR30" s="28"/>
      <c r="KS30" s="28"/>
      <c r="KT30" s="28"/>
      <c r="KU30" s="28"/>
      <c r="KV30" s="28"/>
      <c r="KW30" s="28"/>
      <c r="KX30" s="28"/>
      <c r="KY30" s="28"/>
      <c r="KZ30" s="28"/>
      <c r="LA30" s="28"/>
      <c r="LB30" s="28"/>
      <c r="LC30" s="28"/>
      <c r="LD30" s="28"/>
      <c r="LE30" s="28"/>
      <c r="LF30" s="28"/>
      <c r="LG30" s="28"/>
      <c r="LH30" s="28"/>
      <c r="LI30" s="28"/>
      <c r="LJ30" s="28"/>
      <c r="LK30" s="28"/>
      <c r="LL30" s="28"/>
      <c r="LM30" s="28"/>
      <c r="LN30" s="28"/>
      <c r="LO30" s="28"/>
      <c r="LP30" s="28"/>
      <c r="LQ30" s="28"/>
      <c r="LR30" s="28"/>
      <c r="LS30" s="28"/>
      <c r="LT30" s="28"/>
      <c r="LU30" s="28"/>
      <c r="LV30" s="28"/>
      <c r="LW30" s="28"/>
      <c r="LX30" s="28"/>
      <c r="LY30" s="28"/>
      <c r="LZ30" s="28"/>
      <c r="MA30" s="28"/>
      <c r="MB30" s="28"/>
      <c r="MC30" s="28"/>
      <c r="MD30" s="28"/>
      <c r="ME30" s="28"/>
      <c r="MF30" s="28"/>
      <c r="MG30" s="28"/>
      <c r="MH30" s="28"/>
      <c r="MI30" s="28"/>
      <c r="MJ30" s="28"/>
      <c r="MK30" s="28"/>
      <c r="ML30" s="28"/>
      <c r="MM30" s="28"/>
      <c r="MN30" s="28"/>
      <c r="MO30" s="28"/>
      <c r="MP30" s="28"/>
      <c r="MQ30" s="28"/>
      <c r="MR30" s="28"/>
      <c r="MS30" s="28"/>
      <c r="MT30" s="28"/>
      <c r="MU30" s="28"/>
      <c r="MV30" s="28"/>
      <c r="MW30" s="28"/>
      <c r="MX30" s="28"/>
      <c r="MY30" s="28"/>
      <c r="MZ30" s="28"/>
      <c r="NA30" s="28"/>
      <c r="NB30" s="28"/>
      <c r="NC30" s="28"/>
      <c r="ND30" s="28"/>
      <c r="NE30" s="28"/>
      <c r="NF30" s="28"/>
      <c r="NG30" s="28"/>
      <c r="NH30" s="27"/>
      <c r="NI30" s="29"/>
      <c r="NJ30" s="2"/>
      <c r="NK30" s="2"/>
      <c r="NL30" s="2"/>
      <c r="NM30" s="2"/>
      <c r="NN30" s="2"/>
      <c r="NO30" s="2"/>
      <c r="NP30" s="2"/>
      <c r="NQ30" s="2"/>
      <c r="NR30" s="25"/>
      <c r="NS30" s="26"/>
      <c r="NT30" s="27"/>
      <c r="NU30" s="27" ph="1"/>
      <c r="NV30" s="27" ph="1"/>
      <c r="NW30" s="27" ph="1"/>
      <c r="NX30" s="27" ph="1"/>
      <c r="NY30" s="27" ph="1"/>
      <c r="NZ30" s="27" ph="1"/>
      <c r="OA30" s="27" ph="1"/>
      <c r="OB30" s="27" ph="1"/>
      <c r="OC30" s="27" ph="1"/>
      <c r="OD30" s="27" ph="1"/>
      <c r="OE30" s="27" ph="1"/>
      <c r="OF30" s="28"/>
      <c r="OG30" s="28"/>
      <c r="OH30" s="28"/>
      <c r="OI30" s="28"/>
      <c r="OJ30" s="28"/>
      <c r="OK30" s="28"/>
      <c r="OL30" s="28"/>
      <c r="OM30" s="28"/>
      <c r="ON30" s="28"/>
      <c r="OO30" s="28"/>
      <c r="OP30" s="28"/>
      <c r="OQ30" s="28"/>
      <c r="OR30" s="28"/>
      <c r="OS30" s="28"/>
      <c r="OT30" s="28"/>
      <c r="OU30" s="28"/>
      <c r="OV30" s="28"/>
      <c r="OW30" s="28"/>
      <c r="OX30" s="28"/>
      <c r="OY30" s="28"/>
      <c r="OZ30" s="28"/>
      <c r="PA30" s="28"/>
      <c r="PB30" s="28"/>
      <c r="PC30" s="28"/>
      <c r="PD30" s="28"/>
      <c r="PE30" s="28"/>
      <c r="PF30" s="28"/>
      <c r="PG30" s="28"/>
      <c r="PH30" s="28"/>
      <c r="PI30" s="28"/>
      <c r="PJ30" s="28"/>
      <c r="PK30" s="28"/>
      <c r="PL30" s="28"/>
      <c r="PM30" s="28"/>
      <c r="PN30" s="28"/>
      <c r="PO30" s="28"/>
      <c r="PP30" s="28"/>
      <c r="PQ30" s="28"/>
      <c r="PR30" s="28"/>
      <c r="PS30" s="28"/>
      <c r="PT30" s="28"/>
      <c r="PU30" s="28"/>
      <c r="PV30" s="28"/>
      <c r="PW30" s="28"/>
      <c r="PX30" s="28"/>
      <c r="PY30" s="28"/>
      <c r="PZ30" s="28"/>
      <c r="QA30" s="28"/>
      <c r="QB30" s="28"/>
      <c r="QC30" s="28"/>
      <c r="QD30" s="28"/>
      <c r="QE30" s="28"/>
      <c r="QF30" s="28"/>
      <c r="QG30" s="28"/>
      <c r="QH30" s="28"/>
      <c r="QI30" s="28"/>
      <c r="QJ30" s="28"/>
      <c r="QK30" s="28"/>
      <c r="QL30" s="28"/>
      <c r="QM30" s="28"/>
      <c r="QN30" s="28"/>
      <c r="QO30" s="28"/>
      <c r="QP30" s="28"/>
      <c r="QQ30" s="28"/>
      <c r="QR30" s="28"/>
      <c r="QS30" s="28"/>
      <c r="QT30" s="28"/>
      <c r="QU30" s="28"/>
      <c r="QV30" s="28"/>
      <c r="QW30" s="28"/>
      <c r="QX30" s="28"/>
      <c r="QY30" s="28"/>
      <c r="QZ30" s="28"/>
      <c r="RA30" s="28"/>
      <c r="RB30" s="28"/>
      <c r="RC30" s="28"/>
      <c r="RD30" s="28"/>
      <c r="RE30" s="28"/>
      <c r="RF30" s="28"/>
      <c r="RG30" s="28"/>
      <c r="RH30" s="28"/>
      <c r="RI30" s="28"/>
      <c r="RJ30" s="28"/>
      <c r="RK30" s="28"/>
      <c r="RL30" s="28"/>
      <c r="RM30" s="28"/>
      <c r="RN30" s="28"/>
      <c r="RO30" s="28"/>
      <c r="RP30" s="28"/>
      <c r="RQ30" s="28"/>
      <c r="RR30" s="28"/>
      <c r="RS30" s="28"/>
      <c r="RT30" s="28"/>
      <c r="RU30" s="28"/>
      <c r="RV30" s="28"/>
      <c r="RW30" s="28"/>
      <c r="RX30" s="28"/>
      <c r="RY30" s="28"/>
      <c r="RZ30" s="28"/>
      <c r="SA30" s="28"/>
      <c r="SB30" s="27"/>
      <c r="SC30" s="29"/>
      <c r="SD30" s="2"/>
      <c r="SE30" s="2"/>
      <c r="SF30" s="2"/>
      <c r="SG30" s="2"/>
      <c r="SH30" s="2"/>
      <c r="SI30" s="2"/>
      <c r="SJ30" s="2"/>
      <c r="SK30" s="24"/>
      <c r="SL30" s="2"/>
      <c r="SM30" s="109"/>
      <c r="SN30" s="110"/>
      <c r="SO30" s="110"/>
      <c r="SP30" s="110"/>
      <c r="SQ30" s="110"/>
      <c r="SR30" s="110"/>
      <c r="SS30" s="110"/>
      <c r="ST30" s="110"/>
      <c r="SU30" s="110"/>
      <c r="SV30" s="110"/>
      <c r="SW30" s="110"/>
      <c r="SX30" s="110"/>
      <c r="SY30" s="110"/>
      <c r="SZ30" s="110"/>
      <c r="TA30" s="111"/>
    </row>
    <row r="31" spans="1:521" ht="15" customHeight="1" x14ac:dyDescent="0.15">
      <c r="A31" s="2"/>
      <c r="B31" s="23"/>
      <c r="C31" s="2"/>
      <c r="D31" s="2"/>
      <c r="E31" s="2"/>
      <c r="F31" s="2"/>
      <c r="G31" s="2"/>
      <c r="H31" s="2"/>
      <c r="I31" s="2"/>
      <c r="J31" s="25"/>
      <c r="K31" s="26"/>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27"/>
      <c r="DU31" s="29"/>
      <c r="DV31" s="2"/>
      <c r="DW31" s="2"/>
      <c r="DX31" s="2"/>
      <c r="DY31" s="2"/>
      <c r="DZ31" s="2"/>
      <c r="EA31" s="2"/>
      <c r="EB31" s="2"/>
      <c r="EC31" s="2"/>
      <c r="ED31" s="25"/>
      <c r="EE31" s="26"/>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27"/>
      <c r="IO31" s="29"/>
      <c r="IP31" s="2"/>
      <c r="IQ31" s="2"/>
      <c r="IR31" s="2"/>
      <c r="IS31" s="2"/>
      <c r="IT31" s="2"/>
      <c r="IU31" s="2"/>
      <c r="IV31" s="2"/>
      <c r="IW31" s="2"/>
      <c r="IX31" s="25"/>
      <c r="IY31" s="26"/>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27"/>
      <c r="NI31" s="29"/>
      <c r="NJ31" s="2"/>
      <c r="NK31" s="2"/>
      <c r="NL31" s="2"/>
      <c r="NM31" s="2"/>
      <c r="NN31" s="2"/>
      <c r="NO31" s="2"/>
      <c r="NP31" s="2"/>
      <c r="NQ31" s="2"/>
      <c r="NR31" s="25"/>
      <c r="NS31" s="26"/>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27"/>
      <c r="SC31" s="29"/>
      <c r="SD31" s="2"/>
      <c r="SE31" s="2"/>
      <c r="SF31" s="2"/>
      <c r="SG31" s="2"/>
      <c r="SH31" s="2"/>
      <c r="SI31" s="2"/>
      <c r="SJ31" s="2"/>
      <c r="SK31" s="24"/>
      <c r="SL31" s="2"/>
      <c r="SM31" s="109"/>
      <c r="SN31" s="110"/>
      <c r="SO31" s="110"/>
      <c r="SP31" s="110"/>
      <c r="SQ31" s="110"/>
      <c r="SR31" s="110"/>
      <c r="SS31" s="110"/>
      <c r="ST31" s="110"/>
      <c r="SU31" s="110"/>
      <c r="SV31" s="110"/>
      <c r="SW31" s="110"/>
      <c r="SX31" s="110"/>
      <c r="SY31" s="110"/>
      <c r="SZ31" s="110"/>
      <c r="TA31" s="111"/>
    </row>
    <row r="32" spans="1:521" ht="15" customHeight="1" x14ac:dyDescent="0.15">
      <c r="A32" s="2"/>
      <c r="B32" s="23"/>
      <c r="C32" s="2"/>
      <c r="D32" s="2"/>
      <c r="E32" s="2"/>
      <c r="F32" s="2"/>
      <c r="G32" s="2"/>
      <c r="H32" s="2"/>
      <c r="I32" s="2"/>
      <c r="J32" s="25"/>
      <c r="K32" s="26"/>
      <c r="L32" s="124" t="s">
        <v>20</v>
      </c>
      <c r="M32" s="125"/>
      <c r="N32" s="125"/>
      <c r="O32" s="125"/>
      <c r="P32" s="125"/>
      <c r="Q32" s="125"/>
      <c r="R32" s="125"/>
      <c r="S32" s="125"/>
      <c r="T32" s="125"/>
      <c r="U32" s="125"/>
      <c r="V32" s="125"/>
      <c r="W32" s="126"/>
      <c r="X32" s="127">
        <f>データ!T6</f>
        <v>124.92</v>
      </c>
      <c r="Y32" s="128"/>
      <c r="Z32" s="128"/>
      <c r="AA32" s="128"/>
      <c r="AB32" s="128"/>
      <c r="AC32" s="128"/>
      <c r="AD32" s="128"/>
      <c r="AE32" s="128"/>
      <c r="AF32" s="128"/>
      <c r="AG32" s="128"/>
      <c r="AH32" s="128"/>
      <c r="AI32" s="128"/>
      <c r="AJ32" s="128"/>
      <c r="AK32" s="128"/>
      <c r="AL32" s="128"/>
      <c r="AM32" s="128"/>
      <c r="AN32" s="128"/>
      <c r="AO32" s="128"/>
      <c r="AP32" s="128"/>
      <c r="AQ32" s="129"/>
      <c r="AR32" s="127">
        <f>データ!U6</f>
        <v>134.31</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127.24</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112.23</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122.47</v>
      </c>
      <c r="DA32" s="128"/>
      <c r="DB32" s="128"/>
      <c r="DC32" s="128"/>
      <c r="DD32" s="128"/>
      <c r="DE32" s="128"/>
      <c r="DF32" s="128"/>
      <c r="DG32" s="128"/>
      <c r="DH32" s="128"/>
      <c r="DI32" s="128"/>
      <c r="DJ32" s="128"/>
      <c r="DK32" s="128"/>
      <c r="DL32" s="128"/>
      <c r="DM32" s="128"/>
      <c r="DN32" s="128"/>
      <c r="DO32" s="128"/>
      <c r="DP32" s="128"/>
      <c r="DQ32" s="128"/>
      <c r="DR32" s="128"/>
      <c r="DS32" s="129"/>
      <c r="DT32" s="27"/>
      <c r="DU32" s="29"/>
      <c r="DV32" s="2"/>
      <c r="DW32" s="2"/>
      <c r="DX32" s="2"/>
      <c r="DY32" s="2"/>
      <c r="DZ32" s="2"/>
      <c r="EA32" s="2"/>
      <c r="EB32" s="2"/>
      <c r="EC32" s="2"/>
      <c r="ED32" s="25"/>
      <c r="EE32" s="26"/>
      <c r="EF32" s="124" t="s">
        <v>20</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27"/>
      <c r="IO32" s="29"/>
      <c r="IP32" s="2"/>
      <c r="IQ32" s="2"/>
      <c r="IR32" s="2"/>
      <c r="IS32" s="2"/>
      <c r="IT32" s="2"/>
      <c r="IU32" s="2"/>
      <c r="IV32" s="2"/>
      <c r="IW32" s="2"/>
      <c r="IX32" s="25"/>
      <c r="IY32" s="26"/>
      <c r="IZ32" s="124" t="s">
        <v>20</v>
      </c>
      <c r="JA32" s="125"/>
      <c r="JB32" s="125"/>
      <c r="JC32" s="125"/>
      <c r="JD32" s="125"/>
      <c r="JE32" s="125"/>
      <c r="JF32" s="125"/>
      <c r="JG32" s="125"/>
      <c r="JH32" s="125"/>
      <c r="JI32" s="125"/>
      <c r="JJ32" s="125"/>
      <c r="JK32" s="126"/>
      <c r="JL32" s="127">
        <f>データ!AP6</f>
        <v>689.2</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1047.4000000000001</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1288.55</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939.4</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1076.05</v>
      </c>
      <c r="MO32" s="128"/>
      <c r="MP32" s="128"/>
      <c r="MQ32" s="128"/>
      <c r="MR32" s="128"/>
      <c r="MS32" s="128"/>
      <c r="MT32" s="128"/>
      <c r="MU32" s="128"/>
      <c r="MV32" s="128"/>
      <c r="MW32" s="128"/>
      <c r="MX32" s="128"/>
      <c r="MY32" s="128"/>
      <c r="MZ32" s="128"/>
      <c r="NA32" s="128"/>
      <c r="NB32" s="128"/>
      <c r="NC32" s="128"/>
      <c r="ND32" s="128"/>
      <c r="NE32" s="128"/>
      <c r="NF32" s="128"/>
      <c r="NG32" s="129"/>
      <c r="NH32" s="27"/>
      <c r="NI32" s="29"/>
      <c r="NJ32" s="2"/>
      <c r="NK32" s="2"/>
      <c r="NL32" s="2"/>
      <c r="NM32" s="2"/>
      <c r="NN32" s="2"/>
      <c r="NO32" s="2"/>
      <c r="NP32" s="2"/>
      <c r="NQ32" s="2"/>
      <c r="NR32" s="25"/>
      <c r="NS32" s="26"/>
      <c r="NT32" s="124" t="s">
        <v>20</v>
      </c>
      <c r="NU32" s="125"/>
      <c r="NV32" s="125"/>
      <c r="NW32" s="125"/>
      <c r="NX32" s="125"/>
      <c r="NY32" s="125"/>
      <c r="NZ32" s="125"/>
      <c r="OA32" s="125"/>
      <c r="OB32" s="125"/>
      <c r="OC32" s="125"/>
      <c r="OD32" s="125"/>
      <c r="OE32" s="126"/>
      <c r="OF32" s="127">
        <f>データ!BA6</f>
        <v>24.83</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17.72</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13.51</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9.65</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5.85</v>
      </c>
      <c r="RI32" s="128"/>
      <c r="RJ32" s="128"/>
      <c r="RK32" s="128"/>
      <c r="RL32" s="128"/>
      <c r="RM32" s="128"/>
      <c r="RN32" s="128"/>
      <c r="RO32" s="128"/>
      <c r="RP32" s="128"/>
      <c r="RQ32" s="128"/>
      <c r="RR32" s="128"/>
      <c r="RS32" s="128"/>
      <c r="RT32" s="128"/>
      <c r="RU32" s="128"/>
      <c r="RV32" s="128"/>
      <c r="RW32" s="128"/>
      <c r="RX32" s="128"/>
      <c r="RY32" s="128"/>
      <c r="RZ32" s="128"/>
      <c r="SA32" s="129"/>
      <c r="SB32" s="27"/>
      <c r="SC32" s="29"/>
      <c r="SD32" s="2"/>
      <c r="SE32" s="2"/>
      <c r="SF32" s="2"/>
      <c r="SG32" s="2"/>
      <c r="SH32" s="2"/>
      <c r="SI32" s="2"/>
      <c r="SJ32" s="2"/>
      <c r="SK32" s="24"/>
      <c r="SL32" s="2"/>
      <c r="SM32" s="109"/>
      <c r="SN32" s="110"/>
      <c r="SO32" s="110"/>
      <c r="SP32" s="110"/>
      <c r="SQ32" s="110"/>
      <c r="SR32" s="110"/>
      <c r="SS32" s="110"/>
      <c r="ST32" s="110"/>
      <c r="SU32" s="110"/>
      <c r="SV32" s="110"/>
      <c r="SW32" s="110"/>
      <c r="SX32" s="110"/>
      <c r="SY32" s="110"/>
      <c r="SZ32" s="110"/>
      <c r="TA32" s="111"/>
    </row>
    <row r="33" spans="1:521" ht="15" customHeight="1" x14ac:dyDescent="0.15">
      <c r="A33" s="2"/>
      <c r="B33" s="23"/>
      <c r="C33" s="2"/>
      <c r="D33" s="2"/>
      <c r="E33" s="2"/>
      <c r="F33" s="2"/>
      <c r="G33" s="2"/>
      <c r="H33" s="2"/>
      <c r="I33" s="2"/>
      <c r="J33" s="25"/>
      <c r="K33" s="26"/>
      <c r="L33" s="124" t="s">
        <v>21</v>
      </c>
      <c r="M33" s="125"/>
      <c r="N33" s="125"/>
      <c r="O33" s="125"/>
      <c r="P33" s="125"/>
      <c r="Q33" s="125"/>
      <c r="R33" s="125"/>
      <c r="S33" s="125"/>
      <c r="T33" s="125"/>
      <c r="U33" s="125"/>
      <c r="V33" s="125"/>
      <c r="W33" s="126"/>
      <c r="X33" s="127">
        <f>データ!Y6</f>
        <v>118.17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119.31</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116.37</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117.28</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116.96</v>
      </c>
      <c r="DA33" s="128"/>
      <c r="DB33" s="128"/>
      <c r="DC33" s="128"/>
      <c r="DD33" s="128"/>
      <c r="DE33" s="128"/>
      <c r="DF33" s="128"/>
      <c r="DG33" s="128"/>
      <c r="DH33" s="128"/>
      <c r="DI33" s="128"/>
      <c r="DJ33" s="128"/>
      <c r="DK33" s="128"/>
      <c r="DL33" s="128"/>
      <c r="DM33" s="128"/>
      <c r="DN33" s="128"/>
      <c r="DO33" s="128"/>
      <c r="DP33" s="128"/>
      <c r="DQ33" s="128"/>
      <c r="DR33" s="128"/>
      <c r="DS33" s="129"/>
      <c r="DT33" s="26"/>
      <c r="DU33" s="29"/>
      <c r="DV33" s="2"/>
      <c r="DW33" s="2"/>
      <c r="DX33" s="2"/>
      <c r="DY33" s="2"/>
      <c r="DZ33" s="2"/>
      <c r="EA33" s="2"/>
      <c r="EB33" s="2"/>
      <c r="EC33" s="2"/>
      <c r="ED33" s="25"/>
      <c r="EE33" s="26"/>
      <c r="EF33" s="124" t="s">
        <v>21</v>
      </c>
      <c r="EG33" s="125"/>
      <c r="EH33" s="125"/>
      <c r="EI33" s="125"/>
      <c r="EJ33" s="125"/>
      <c r="EK33" s="125"/>
      <c r="EL33" s="125"/>
      <c r="EM33" s="125"/>
      <c r="EN33" s="125"/>
      <c r="EO33" s="125"/>
      <c r="EP33" s="125"/>
      <c r="EQ33" s="126"/>
      <c r="ER33" s="127">
        <f>データ!AJ6</f>
        <v>49.41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50.52</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52.25</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53.3</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50.25</v>
      </c>
      <c r="HU33" s="128"/>
      <c r="HV33" s="128"/>
      <c r="HW33" s="128"/>
      <c r="HX33" s="128"/>
      <c r="HY33" s="128"/>
      <c r="HZ33" s="128"/>
      <c r="IA33" s="128"/>
      <c r="IB33" s="128"/>
      <c r="IC33" s="128"/>
      <c r="ID33" s="128"/>
      <c r="IE33" s="128"/>
      <c r="IF33" s="128"/>
      <c r="IG33" s="128"/>
      <c r="IH33" s="128"/>
      <c r="II33" s="128"/>
      <c r="IJ33" s="128"/>
      <c r="IK33" s="128"/>
      <c r="IL33" s="128"/>
      <c r="IM33" s="129"/>
      <c r="IN33" s="26"/>
      <c r="IO33" s="29"/>
      <c r="IP33" s="2"/>
      <c r="IQ33" s="2"/>
      <c r="IR33" s="2"/>
      <c r="IS33" s="2"/>
      <c r="IT33" s="2"/>
      <c r="IU33" s="2"/>
      <c r="IV33" s="2"/>
      <c r="IW33" s="2"/>
      <c r="IX33" s="25"/>
      <c r="IY33" s="26"/>
      <c r="IZ33" s="124" t="s">
        <v>21</v>
      </c>
      <c r="JA33" s="125"/>
      <c r="JB33" s="125"/>
      <c r="JC33" s="125"/>
      <c r="JD33" s="125"/>
      <c r="JE33" s="125"/>
      <c r="JF33" s="125"/>
      <c r="JG33" s="125"/>
      <c r="JH33" s="125"/>
      <c r="JI33" s="125"/>
      <c r="JJ33" s="125"/>
      <c r="JK33" s="126"/>
      <c r="JL33" s="127">
        <f>データ!AU6</f>
        <v>577.44000000000005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605.5</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551.42999999999995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687.99</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655.75</v>
      </c>
      <c r="MO33" s="128"/>
      <c r="MP33" s="128"/>
      <c r="MQ33" s="128"/>
      <c r="MR33" s="128"/>
      <c r="MS33" s="128"/>
      <c r="MT33" s="128"/>
      <c r="MU33" s="128"/>
      <c r="MV33" s="128"/>
      <c r="MW33" s="128"/>
      <c r="MX33" s="128"/>
      <c r="MY33" s="128"/>
      <c r="MZ33" s="128"/>
      <c r="NA33" s="128"/>
      <c r="NB33" s="128"/>
      <c r="NC33" s="128"/>
      <c r="ND33" s="128"/>
      <c r="NE33" s="128"/>
      <c r="NF33" s="128"/>
      <c r="NG33" s="129"/>
      <c r="NH33" s="26"/>
      <c r="NI33" s="29"/>
      <c r="NJ33" s="2"/>
      <c r="NK33" s="2"/>
      <c r="NL33" s="2"/>
      <c r="NM33" s="2"/>
      <c r="NN33" s="2"/>
      <c r="NO33" s="2"/>
      <c r="NP33" s="2"/>
      <c r="NQ33" s="2"/>
      <c r="NR33" s="25"/>
      <c r="NS33" s="26"/>
      <c r="NT33" s="124" t="s">
        <v>21</v>
      </c>
      <c r="NU33" s="125"/>
      <c r="NV33" s="125"/>
      <c r="NW33" s="125"/>
      <c r="NX33" s="125"/>
      <c r="NY33" s="125"/>
      <c r="NZ33" s="125"/>
      <c r="OA33" s="125"/>
      <c r="OB33" s="125"/>
      <c r="OC33" s="125"/>
      <c r="OD33" s="125"/>
      <c r="OE33" s="126"/>
      <c r="OF33" s="127">
        <f>データ!BF6</f>
        <v>235.11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222.22</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216.41</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208.47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193.85</v>
      </c>
      <c r="RI33" s="128"/>
      <c r="RJ33" s="128"/>
      <c r="RK33" s="128"/>
      <c r="RL33" s="128"/>
      <c r="RM33" s="128"/>
      <c r="RN33" s="128"/>
      <c r="RO33" s="128"/>
      <c r="RP33" s="128"/>
      <c r="RQ33" s="128"/>
      <c r="RR33" s="128"/>
      <c r="RS33" s="128"/>
      <c r="RT33" s="128"/>
      <c r="RU33" s="128"/>
      <c r="RV33" s="128"/>
      <c r="RW33" s="128"/>
      <c r="RX33" s="128"/>
      <c r="RY33" s="128"/>
      <c r="RZ33" s="128"/>
      <c r="SA33" s="129"/>
      <c r="SB33" s="26"/>
      <c r="SC33" s="29"/>
      <c r="SD33" s="2"/>
      <c r="SE33" s="2"/>
      <c r="SF33" s="2"/>
      <c r="SG33" s="2"/>
      <c r="SH33" s="2"/>
      <c r="SI33" s="2"/>
      <c r="SJ33" s="2"/>
      <c r="SK33" s="24"/>
      <c r="SL33" s="2"/>
      <c r="SM33" s="109"/>
      <c r="SN33" s="110"/>
      <c r="SO33" s="110"/>
      <c r="SP33" s="110"/>
      <c r="SQ33" s="110"/>
      <c r="SR33" s="110"/>
      <c r="SS33" s="110"/>
      <c r="ST33" s="110"/>
      <c r="SU33" s="110"/>
      <c r="SV33" s="110"/>
      <c r="SW33" s="110"/>
      <c r="SX33" s="110"/>
      <c r="SY33" s="110"/>
      <c r="SZ33" s="110"/>
      <c r="TA33" s="111"/>
    </row>
    <row r="34" spans="1:521" ht="14.25" customHeight="1" x14ac:dyDescent="0.15">
      <c r="A34" s="2"/>
      <c r="B34" s="23"/>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4"/>
      <c r="SL34" s="2"/>
      <c r="SM34" s="109"/>
      <c r="SN34" s="110"/>
      <c r="SO34" s="110"/>
      <c r="SP34" s="110"/>
      <c r="SQ34" s="110"/>
      <c r="SR34" s="110"/>
      <c r="SS34" s="110"/>
      <c r="ST34" s="110"/>
      <c r="SU34" s="110"/>
      <c r="SV34" s="110"/>
      <c r="SW34" s="110"/>
      <c r="SX34" s="110"/>
      <c r="SY34" s="110"/>
      <c r="SZ34" s="110"/>
      <c r="TA34" s="111"/>
    </row>
    <row r="35" spans="1:521" ht="14.25" customHeight="1" x14ac:dyDescent="0.15">
      <c r="A35" s="2"/>
      <c r="B35" s="23"/>
      <c r="C35" s="1"/>
      <c r="D35" s="1"/>
      <c r="E35" s="1"/>
      <c r="F35" s="1"/>
      <c r="G35" s="1"/>
      <c r="H35" s="1"/>
      <c r="I35" s="1"/>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1"/>
      <c r="DW35" s="31"/>
      <c r="DX35" s="31"/>
      <c r="DY35" s="31"/>
      <c r="DZ35" s="31"/>
      <c r="EA35" s="31"/>
      <c r="EB35" s="31"/>
      <c r="EC35" s="31"/>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1"/>
      <c r="IQ35" s="31"/>
      <c r="IR35" s="31"/>
      <c r="IS35" s="31"/>
      <c r="IT35" s="31"/>
      <c r="IU35" s="31"/>
      <c r="IV35" s="31"/>
      <c r="IW35" s="31"/>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0"/>
      <c r="ND35" s="30"/>
      <c r="NE35" s="30"/>
      <c r="NF35" s="30"/>
      <c r="NG35" s="30"/>
      <c r="NH35" s="30"/>
      <c r="NI35" s="30"/>
      <c r="NJ35" s="31"/>
      <c r="NK35" s="31"/>
      <c r="NL35" s="31"/>
      <c r="NM35" s="31"/>
      <c r="NN35" s="31"/>
      <c r="NO35" s="31"/>
      <c r="NP35" s="31"/>
      <c r="NQ35" s="31"/>
      <c r="NR35" s="32"/>
      <c r="NS35" s="32"/>
      <c r="NT35" s="32"/>
      <c r="NU35" s="32"/>
      <c r="NV35" s="32"/>
      <c r="NW35" s="32"/>
      <c r="NX35" s="32"/>
      <c r="NY35" s="32"/>
      <c r="NZ35" s="32"/>
      <c r="OA35" s="32"/>
      <c r="OB35" s="32"/>
      <c r="OC35" s="32"/>
      <c r="OD35" s="32"/>
      <c r="OE35" s="32"/>
      <c r="OF35" s="32"/>
      <c r="OG35" s="32"/>
      <c r="OH35" s="32"/>
      <c r="OI35" s="32"/>
      <c r="OJ35" s="32"/>
      <c r="OK35" s="32"/>
      <c r="OL35" s="32"/>
      <c r="OM35" s="32"/>
      <c r="ON35" s="32"/>
      <c r="OO35" s="32"/>
      <c r="OP35" s="32"/>
      <c r="OQ35" s="32"/>
      <c r="OR35" s="32"/>
      <c r="OS35" s="32"/>
      <c r="OT35" s="32"/>
      <c r="OU35" s="32"/>
      <c r="OV35" s="32"/>
      <c r="OW35" s="32"/>
      <c r="OX35" s="32"/>
      <c r="OY35" s="32"/>
      <c r="OZ35" s="32"/>
      <c r="PA35" s="32"/>
      <c r="PB35" s="32"/>
      <c r="PC35" s="32"/>
      <c r="PD35" s="32"/>
      <c r="PE35" s="32"/>
      <c r="PF35" s="32"/>
      <c r="PG35" s="32"/>
      <c r="PH35" s="32"/>
      <c r="PI35" s="32"/>
      <c r="PJ35" s="32"/>
      <c r="PK35" s="32"/>
      <c r="PL35" s="32"/>
      <c r="PM35" s="32"/>
      <c r="PN35" s="32"/>
      <c r="PO35" s="32"/>
      <c r="PP35" s="32"/>
      <c r="PQ35" s="32"/>
      <c r="PR35" s="32"/>
      <c r="PS35" s="32"/>
      <c r="PT35" s="32"/>
      <c r="PU35" s="32"/>
      <c r="PV35" s="32"/>
      <c r="PW35" s="32"/>
      <c r="PX35" s="32"/>
      <c r="PY35" s="32"/>
      <c r="PZ35" s="32"/>
      <c r="QA35" s="32"/>
      <c r="QB35" s="32"/>
      <c r="QC35" s="32"/>
      <c r="QD35" s="32"/>
      <c r="QE35" s="32"/>
      <c r="QF35" s="32"/>
      <c r="QG35" s="32"/>
      <c r="QH35" s="32"/>
      <c r="QI35" s="32"/>
      <c r="QJ35" s="32"/>
      <c r="QK35" s="32"/>
      <c r="QL35" s="32"/>
      <c r="QM35" s="32"/>
      <c r="QN35" s="32"/>
      <c r="QO35" s="32"/>
      <c r="QP35" s="32"/>
      <c r="QQ35" s="32"/>
      <c r="QR35" s="32"/>
      <c r="QS35" s="32"/>
      <c r="QT35" s="32"/>
      <c r="QU35" s="32"/>
      <c r="QV35" s="32"/>
      <c r="QW35" s="32"/>
      <c r="QX35" s="32"/>
      <c r="QY35" s="32"/>
      <c r="QZ35" s="32"/>
      <c r="RA35" s="32"/>
      <c r="RB35" s="32"/>
      <c r="RC35" s="32"/>
      <c r="RD35" s="32"/>
      <c r="RE35" s="32"/>
      <c r="RF35" s="32"/>
      <c r="RG35" s="32"/>
      <c r="RH35" s="32"/>
      <c r="RI35" s="32"/>
      <c r="RJ35" s="32"/>
      <c r="RK35" s="32"/>
      <c r="RL35" s="32"/>
      <c r="RM35" s="32"/>
      <c r="RN35" s="32"/>
      <c r="RO35" s="32"/>
      <c r="RP35" s="32"/>
      <c r="RQ35" s="32"/>
      <c r="RR35" s="32"/>
      <c r="RS35" s="32"/>
      <c r="RT35" s="32"/>
      <c r="RU35" s="32"/>
      <c r="RV35" s="32"/>
      <c r="RW35" s="32"/>
      <c r="RX35" s="32"/>
      <c r="RY35" s="32"/>
      <c r="RZ35" s="32"/>
      <c r="SA35" s="32"/>
      <c r="SB35" s="32"/>
      <c r="SC35" s="32"/>
      <c r="SD35" s="1"/>
      <c r="SE35" s="1"/>
      <c r="SF35" s="1"/>
      <c r="SG35" s="1"/>
      <c r="SH35" s="1"/>
      <c r="SI35" s="1"/>
      <c r="SJ35" s="1"/>
      <c r="SK35" s="24"/>
      <c r="SL35" s="2"/>
      <c r="SM35" s="109"/>
      <c r="SN35" s="110"/>
      <c r="SO35" s="110"/>
      <c r="SP35" s="110"/>
      <c r="SQ35" s="110"/>
      <c r="SR35" s="110"/>
      <c r="SS35" s="110"/>
      <c r="ST35" s="110"/>
      <c r="SU35" s="110"/>
      <c r="SV35" s="110"/>
      <c r="SW35" s="110"/>
      <c r="SX35" s="110"/>
      <c r="SY35" s="110"/>
      <c r="SZ35" s="110"/>
      <c r="TA35" s="111"/>
    </row>
    <row r="36" spans="1:521" ht="14.25" customHeight="1" x14ac:dyDescent="0.15">
      <c r="A36" s="2"/>
      <c r="B36" s="23"/>
      <c r="C36" s="1"/>
      <c r="D36" s="1"/>
      <c r="E36" s="1"/>
      <c r="F36" s="1"/>
      <c r="G36" s="1"/>
      <c r="H36" s="1"/>
      <c r="I36" s="1"/>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1"/>
      <c r="DW36" s="31"/>
      <c r="DX36" s="31"/>
      <c r="DY36" s="31"/>
      <c r="DZ36" s="31"/>
      <c r="EA36" s="31"/>
      <c r="EB36" s="31"/>
      <c r="EC36" s="31"/>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1"/>
      <c r="IQ36" s="31"/>
      <c r="IR36" s="31"/>
      <c r="IS36" s="31"/>
      <c r="IT36" s="31"/>
      <c r="IU36" s="31"/>
      <c r="IV36" s="31"/>
      <c r="IW36" s="31"/>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0"/>
      <c r="ND36" s="30"/>
      <c r="NE36" s="30"/>
      <c r="NF36" s="30"/>
      <c r="NG36" s="30"/>
      <c r="NH36" s="30"/>
      <c r="NI36" s="30"/>
      <c r="NJ36" s="31"/>
      <c r="NK36" s="31"/>
      <c r="NL36" s="31"/>
      <c r="NM36" s="31"/>
      <c r="NN36" s="31"/>
      <c r="NO36" s="31"/>
      <c r="NP36" s="31"/>
      <c r="NQ36" s="31"/>
      <c r="NR36" s="30"/>
      <c r="NS36" s="30"/>
      <c r="NT36" s="30"/>
      <c r="NU36" s="30"/>
      <c r="NV36" s="30"/>
      <c r="NW36" s="30"/>
      <c r="NX36" s="30"/>
      <c r="NY36" s="30"/>
      <c r="NZ36" s="30"/>
      <c r="OA36" s="30"/>
      <c r="OB36" s="30"/>
      <c r="OC36" s="30"/>
      <c r="OD36" s="30"/>
      <c r="OE36" s="30"/>
      <c r="OF36" s="30"/>
      <c r="OG36" s="30"/>
      <c r="OH36" s="30"/>
      <c r="OI36" s="30"/>
      <c r="OJ36" s="30"/>
      <c r="OK36" s="30"/>
      <c r="OL36" s="30"/>
      <c r="OM36" s="30"/>
      <c r="ON36" s="30"/>
      <c r="OO36" s="30"/>
      <c r="OP36" s="30"/>
      <c r="OQ36" s="30"/>
      <c r="OR36" s="30"/>
      <c r="OS36" s="30"/>
      <c r="OT36" s="30"/>
      <c r="OU36" s="30"/>
      <c r="OV36" s="30"/>
      <c r="OW36" s="30"/>
      <c r="OX36" s="30"/>
      <c r="OY36" s="30"/>
      <c r="OZ36" s="30"/>
      <c r="PA36" s="30"/>
      <c r="PB36" s="30"/>
      <c r="PC36" s="30"/>
      <c r="PD36" s="30"/>
      <c r="PE36" s="30"/>
      <c r="PF36" s="30"/>
      <c r="PG36" s="30"/>
      <c r="PH36" s="30"/>
      <c r="PI36" s="30"/>
      <c r="PJ36" s="30"/>
      <c r="PK36" s="30"/>
      <c r="PL36" s="30"/>
      <c r="PM36" s="30"/>
      <c r="PN36" s="30"/>
      <c r="PO36" s="30"/>
      <c r="PP36" s="30"/>
      <c r="PQ36" s="30"/>
      <c r="PR36" s="30"/>
      <c r="PS36" s="30"/>
      <c r="PT36" s="30"/>
      <c r="PU36" s="30"/>
      <c r="PV36" s="30"/>
      <c r="PW36" s="30"/>
      <c r="PX36" s="30"/>
      <c r="PY36" s="30"/>
      <c r="PZ36" s="30"/>
      <c r="QA36" s="30"/>
      <c r="QB36" s="30"/>
      <c r="QC36" s="30"/>
      <c r="QD36" s="30"/>
      <c r="QE36" s="30"/>
      <c r="QF36" s="30"/>
      <c r="QG36" s="30"/>
      <c r="QH36" s="30"/>
      <c r="QI36" s="30"/>
      <c r="QJ36" s="30"/>
      <c r="QK36" s="30"/>
      <c r="QL36" s="30"/>
      <c r="QM36" s="30"/>
      <c r="QN36" s="30"/>
      <c r="QO36" s="30"/>
      <c r="QP36" s="30"/>
      <c r="QQ36" s="30"/>
      <c r="QR36" s="30"/>
      <c r="QS36" s="30"/>
      <c r="QT36" s="30"/>
      <c r="QU36" s="30"/>
      <c r="QV36" s="30"/>
      <c r="QW36" s="30"/>
      <c r="QX36" s="30"/>
      <c r="QY36" s="30"/>
      <c r="QZ36" s="30"/>
      <c r="RA36" s="30"/>
      <c r="RB36" s="30"/>
      <c r="RC36" s="30"/>
      <c r="RD36" s="30"/>
      <c r="RE36" s="30"/>
      <c r="RF36" s="30"/>
      <c r="RG36" s="30"/>
      <c r="RH36" s="30"/>
      <c r="RI36" s="30"/>
      <c r="RJ36" s="30"/>
      <c r="RK36" s="30"/>
      <c r="RL36" s="30"/>
      <c r="RM36" s="30"/>
      <c r="RN36" s="30"/>
      <c r="RO36" s="30"/>
      <c r="RP36" s="30"/>
      <c r="RQ36" s="30"/>
      <c r="RR36" s="30"/>
      <c r="RS36" s="30"/>
      <c r="RT36" s="30"/>
      <c r="RU36" s="30"/>
      <c r="RV36" s="30"/>
      <c r="RW36" s="30"/>
      <c r="RX36" s="30"/>
      <c r="RY36" s="30"/>
      <c r="RZ36" s="30"/>
      <c r="SA36" s="30"/>
      <c r="SB36" s="30"/>
      <c r="SC36" s="30"/>
      <c r="SD36" s="1"/>
      <c r="SE36" s="1"/>
      <c r="SF36" s="1"/>
      <c r="SG36" s="1"/>
      <c r="SH36" s="1"/>
      <c r="SI36" s="1"/>
      <c r="SJ36" s="1"/>
      <c r="SK36" s="24"/>
      <c r="SL36" s="2"/>
      <c r="SM36" s="109"/>
      <c r="SN36" s="110"/>
      <c r="SO36" s="110"/>
      <c r="SP36" s="110"/>
      <c r="SQ36" s="110"/>
      <c r="SR36" s="110"/>
      <c r="SS36" s="110"/>
      <c r="ST36" s="110"/>
      <c r="SU36" s="110"/>
      <c r="SV36" s="110"/>
      <c r="SW36" s="110"/>
      <c r="SX36" s="110"/>
      <c r="SY36" s="110"/>
      <c r="SZ36" s="110"/>
      <c r="TA36" s="111"/>
    </row>
    <row r="37" spans="1:521" ht="14.25" customHeight="1" x14ac:dyDescent="0.15">
      <c r="A37" s="2"/>
      <c r="B37" s="2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4"/>
      <c r="SL37" s="2"/>
      <c r="SM37" s="109"/>
      <c r="SN37" s="110"/>
      <c r="SO37" s="110"/>
      <c r="SP37" s="110"/>
      <c r="SQ37" s="110"/>
      <c r="SR37" s="110"/>
      <c r="SS37" s="110"/>
      <c r="ST37" s="110"/>
      <c r="SU37" s="110"/>
      <c r="SV37" s="110"/>
      <c r="SW37" s="110"/>
      <c r="SX37" s="110"/>
      <c r="SY37" s="110"/>
      <c r="SZ37" s="110"/>
      <c r="TA37" s="111"/>
    </row>
    <row r="38" spans="1:521" ht="14.25" customHeight="1" x14ac:dyDescent="0.15">
      <c r="A38" s="2"/>
      <c r="B38" s="2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4"/>
      <c r="SL38" s="2"/>
      <c r="SM38" s="109"/>
      <c r="SN38" s="110"/>
      <c r="SO38" s="110"/>
      <c r="SP38" s="110"/>
      <c r="SQ38" s="110"/>
      <c r="SR38" s="110"/>
      <c r="SS38" s="110"/>
      <c r="ST38" s="110"/>
      <c r="SU38" s="110"/>
      <c r="SV38" s="110"/>
      <c r="SW38" s="110"/>
      <c r="SX38" s="110"/>
      <c r="SY38" s="110"/>
      <c r="SZ38" s="110"/>
      <c r="TA38" s="111"/>
    </row>
    <row r="39" spans="1:521" ht="14.25" customHeight="1" x14ac:dyDescent="0.15">
      <c r="A39" s="2"/>
      <c r="B39" s="2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6"/>
      <c r="NS39" s="26"/>
      <c r="NT39" s="26"/>
      <c r="NU39" s="26"/>
      <c r="NV39" s="26"/>
      <c r="NW39" s="26"/>
      <c r="NX39" s="26"/>
      <c r="NY39" s="26"/>
      <c r="NZ39" s="26"/>
      <c r="OA39" s="26"/>
      <c r="OB39" s="26"/>
      <c r="OC39" s="26"/>
      <c r="OD39" s="26"/>
      <c r="OE39" s="26"/>
      <c r="OF39" s="26"/>
      <c r="OG39" s="26"/>
      <c r="OH39" s="26"/>
      <c r="OI39" s="26"/>
      <c r="OJ39" s="26"/>
      <c r="OK39" s="26"/>
      <c r="OL39" s="26"/>
      <c r="OM39" s="26"/>
      <c r="ON39" s="26"/>
      <c r="OO39" s="26"/>
      <c r="OP39" s="26"/>
      <c r="OQ39" s="26"/>
      <c r="OR39" s="26"/>
      <c r="OS39" s="26"/>
      <c r="OT39" s="26"/>
      <c r="OU39" s="26"/>
      <c r="OV39" s="26"/>
      <c r="OW39" s="26"/>
      <c r="OX39" s="26"/>
      <c r="OY39" s="26"/>
      <c r="OZ39" s="26"/>
      <c r="PA39" s="26"/>
      <c r="PB39" s="26"/>
      <c r="PC39" s="26"/>
      <c r="PD39" s="26"/>
      <c r="PE39" s="26"/>
      <c r="PF39" s="26"/>
      <c r="PG39" s="26"/>
      <c r="PH39" s="26"/>
      <c r="PI39" s="26"/>
      <c r="PJ39" s="26"/>
      <c r="PK39" s="26"/>
      <c r="PL39" s="26"/>
      <c r="PM39" s="26"/>
      <c r="PN39" s="26"/>
      <c r="PO39" s="26"/>
      <c r="PP39" s="26"/>
      <c r="PQ39" s="26"/>
      <c r="PR39" s="26"/>
      <c r="PS39" s="26"/>
      <c r="PT39" s="26"/>
      <c r="PU39" s="26"/>
      <c r="PV39" s="26"/>
      <c r="PW39" s="26"/>
      <c r="PX39" s="26"/>
      <c r="PY39" s="26"/>
      <c r="PZ39" s="26"/>
      <c r="QA39" s="26"/>
      <c r="QB39" s="26"/>
      <c r="QC39" s="26"/>
      <c r="QD39" s="26"/>
      <c r="QE39" s="26"/>
      <c r="QF39" s="26"/>
      <c r="QG39" s="26"/>
      <c r="QH39" s="26"/>
      <c r="QI39" s="26"/>
      <c r="QJ39" s="26"/>
      <c r="QK39" s="26"/>
      <c r="QL39" s="26"/>
      <c r="QM39" s="26"/>
      <c r="QN39" s="26"/>
      <c r="QO39" s="26"/>
      <c r="QP39" s="26"/>
      <c r="QQ39" s="26"/>
      <c r="QR39" s="26"/>
      <c r="QS39" s="26"/>
      <c r="QT39" s="26"/>
      <c r="QU39" s="26"/>
      <c r="QV39" s="26"/>
      <c r="QW39" s="26"/>
      <c r="QX39" s="26"/>
      <c r="QY39" s="26"/>
      <c r="QZ39" s="26"/>
      <c r="RA39" s="26"/>
      <c r="RB39" s="26"/>
      <c r="RC39" s="26"/>
      <c r="RD39" s="26"/>
      <c r="RE39" s="26"/>
      <c r="RF39" s="26"/>
      <c r="RG39" s="26"/>
      <c r="RH39" s="26"/>
      <c r="RI39" s="26"/>
      <c r="RJ39" s="26"/>
      <c r="RK39" s="26"/>
      <c r="RL39" s="26"/>
      <c r="RM39" s="26"/>
      <c r="RN39" s="26"/>
      <c r="RO39" s="26"/>
      <c r="RP39" s="26"/>
      <c r="RQ39" s="26"/>
      <c r="RR39" s="26"/>
      <c r="RS39" s="26"/>
      <c r="RT39" s="26"/>
      <c r="RU39" s="26"/>
      <c r="RV39" s="26"/>
      <c r="RW39" s="26"/>
      <c r="RX39" s="26"/>
      <c r="RY39" s="26"/>
      <c r="RZ39" s="26"/>
      <c r="SA39" s="26"/>
      <c r="SB39" s="26"/>
      <c r="SC39" s="26"/>
      <c r="SD39" s="2"/>
      <c r="SE39" s="2"/>
      <c r="SF39" s="2"/>
      <c r="SG39" s="2"/>
      <c r="SH39" s="2"/>
      <c r="SI39" s="2"/>
      <c r="SJ39" s="2"/>
      <c r="SK39" s="24"/>
      <c r="SL39" s="2"/>
      <c r="SM39" s="109"/>
      <c r="SN39" s="110"/>
      <c r="SO39" s="110"/>
      <c r="SP39" s="110"/>
      <c r="SQ39" s="110"/>
      <c r="SR39" s="110"/>
      <c r="SS39" s="110"/>
      <c r="ST39" s="110"/>
      <c r="SU39" s="110"/>
      <c r="SV39" s="110"/>
      <c r="SW39" s="110"/>
      <c r="SX39" s="110"/>
      <c r="SY39" s="110"/>
      <c r="SZ39" s="110"/>
      <c r="TA39" s="111"/>
    </row>
    <row r="40" spans="1:521" ht="14.25" customHeight="1" x14ac:dyDescent="0.15">
      <c r="A40" s="2"/>
      <c r="B40" s="23"/>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4"/>
      <c r="SL40" s="2"/>
      <c r="SM40" s="109"/>
      <c r="SN40" s="110"/>
      <c r="SO40" s="110"/>
      <c r="SP40" s="110"/>
      <c r="SQ40" s="110"/>
      <c r="SR40" s="110"/>
      <c r="SS40" s="110"/>
      <c r="ST40" s="110"/>
      <c r="SU40" s="110"/>
      <c r="SV40" s="110"/>
      <c r="SW40" s="110"/>
      <c r="SX40" s="110"/>
      <c r="SY40" s="110"/>
      <c r="SZ40" s="110"/>
      <c r="TA40" s="111"/>
    </row>
    <row r="41" spans="1:521" ht="14.25" customHeight="1" x14ac:dyDescent="0.15">
      <c r="A41" s="2"/>
      <c r="B41" s="23"/>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4"/>
      <c r="SL41" s="2"/>
      <c r="SM41" s="109"/>
      <c r="SN41" s="110"/>
      <c r="SO41" s="110"/>
      <c r="SP41" s="110"/>
      <c r="SQ41" s="110"/>
      <c r="SR41" s="110"/>
      <c r="SS41" s="110"/>
      <c r="ST41" s="110"/>
      <c r="SU41" s="110"/>
      <c r="SV41" s="110"/>
      <c r="SW41" s="110"/>
      <c r="SX41" s="110"/>
      <c r="SY41" s="110"/>
      <c r="SZ41" s="110"/>
      <c r="TA41" s="111"/>
    </row>
    <row r="42" spans="1:521" ht="14.25" customHeight="1" x14ac:dyDescent="0.15">
      <c r="A42" s="2"/>
      <c r="B42" s="23"/>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4"/>
      <c r="SL42" s="2"/>
      <c r="SM42" s="109"/>
      <c r="SN42" s="110"/>
      <c r="SO42" s="110"/>
      <c r="SP42" s="110"/>
      <c r="SQ42" s="110"/>
      <c r="SR42" s="110"/>
      <c r="SS42" s="110"/>
      <c r="ST42" s="110"/>
      <c r="SU42" s="110"/>
      <c r="SV42" s="110"/>
      <c r="SW42" s="110"/>
      <c r="SX42" s="110"/>
      <c r="SY42" s="110"/>
      <c r="SZ42" s="110"/>
      <c r="TA42" s="111"/>
    </row>
    <row r="43" spans="1:521" ht="14.25" customHeight="1" x14ac:dyDescent="0.15">
      <c r="A43" s="2"/>
      <c r="B43" s="23"/>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4"/>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3"/>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4"/>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3"/>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4"/>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3"/>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4"/>
      <c r="SL46" s="2"/>
      <c r="SM46" s="133" t="s">
        <v>22</v>
      </c>
      <c r="SN46" s="134"/>
      <c r="SO46" s="134"/>
      <c r="SP46" s="134"/>
      <c r="SQ46" s="134"/>
      <c r="SR46" s="134"/>
      <c r="SS46" s="134"/>
      <c r="ST46" s="134"/>
      <c r="SU46" s="134"/>
      <c r="SV46" s="134"/>
      <c r="SW46" s="134"/>
      <c r="SX46" s="134"/>
      <c r="SY46" s="134"/>
      <c r="SZ46" s="134"/>
      <c r="TA46" s="135"/>
    </row>
    <row r="47" spans="1:521" ht="13.5" customHeight="1" x14ac:dyDescent="0.15">
      <c r="A47" s="2"/>
      <c r="B47" s="23"/>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4"/>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3"/>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4"/>
      <c r="SL48" s="2"/>
      <c r="SM48" s="109" t="s">
        <v>104</v>
      </c>
      <c r="SN48" s="110"/>
      <c r="SO48" s="110"/>
      <c r="SP48" s="110"/>
      <c r="SQ48" s="110"/>
      <c r="SR48" s="110"/>
      <c r="SS48" s="110"/>
      <c r="ST48" s="110"/>
      <c r="SU48" s="110"/>
      <c r="SV48" s="110"/>
      <c r="SW48" s="110"/>
      <c r="SX48" s="110"/>
      <c r="SY48" s="110"/>
      <c r="SZ48" s="110"/>
      <c r="TA48" s="111"/>
    </row>
    <row r="49" spans="1:521" ht="13.5" customHeight="1" x14ac:dyDescent="0.15">
      <c r="A49" s="2"/>
      <c r="B49" s="23"/>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4"/>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3"/>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4"/>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3"/>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4"/>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3"/>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4"/>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3"/>
      <c r="C53" s="2"/>
      <c r="D53" s="2"/>
      <c r="E53" s="2"/>
      <c r="F53" s="2"/>
      <c r="G53" s="2"/>
      <c r="H53" s="2"/>
      <c r="I53" s="2"/>
      <c r="J53" s="25"/>
      <c r="K53" s="26"/>
      <c r="L53" s="27"/>
      <c r="M53" s="27" ph="1"/>
      <c r="N53" s="27" ph="1"/>
      <c r="O53" s="27" ph="1"/>
      <c r="P53" s="27" ph="1"/>
      <c r="Q53" s="27" ph="1"/>
      <c r="R53" s="27" ph="1"/>
      <c r="S53" s="27" ph="1"/>
      <c r="T53" s="27" ph="1"/>
      <c r="U53" s="27" ph="1"/>
      <c r="V53" s="27" ph="1"/>
      <c r="W53" s="27" ph="1"/>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7"/>
      <c r="DU53" s="29"/>
      <c r="DV53" s="2"/>
      <c r="DW53" s="2"/>
      <c r="DX53" s="2"/>
      <c r="DY53" s="2"/>
      <c r="DZ53" s="2"/>
      <c r="EA53" s="2"/>
      <c r="EB53" s="2"/>
      <c r="EC53" s="2"/>
      <c r="ED53" s="25"/>
      <c r="EE53" s="26"/>
      <c r="EF53" s="27"/>
      <c r="EG53" s="27" ph="1"/>
      <c r="EH53" s="27" ph="1"/>
      <c r="EI53" s="27" ph="1"/>
      <c r="EJ53" s="27" ph="1"/>
      <c r="EK53" s="27" ph="1"/>
      <c r="EL53" s="27" ph="1"/>
      <c r="EM53" s="27" ph="1"/>
      <c r="EN53" s="27" ph="1"/>
      <c r="EO53" s="27" ph="1"/>
      <c r="EP53" s="27" ph="1"/>
      <c r="EQ53" s="27" ph="1"/>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7"/>
      <c r="IO53" s="29"/>
      <c r="IP53" s="2"/>
      <c r="IQ53" s="2"/>
      <c r="IR53" s="2"/>
      <c r="IS53" s="2"/>
      <c r="IT53" s="2"/>
      <c r="IU53" s="2"/>
      <c r="IV53" s="2"/>
      <c r="IW53" s="2"/>
      <c r="IX53" s="25"/>
      <c r="IY53" s="26"/>
      <c r="IZ53" s="27"/>
      <c r="JA53" s="27" ph="1"/>
      <c r="JB53" s="27" ph="1"/>
      <c r="JC53" s="27" ph="1"/>
      <c r="JD53" s="27" ph="1"/>
      <c r="JE53" s="27" ph="1"/>
      <c r="JF53" s="27" ph="1"/>
      <c r="JG53" s="27" ph="1"/>
      <c r="JH53" s="27" ph="1"/>
      <c r="JI53" s="27" ph="1"/>
      <c r="JJ53" s="27" ph="1"/>
      <c r="JK53" s="27" ph="1"/>
      <c r="JL53" s="28"/>
      <c r="JM53" s="28"/>
      <c r="JN53" s="28"/>
      <c r="JO53" s="28"/>
      <c r="JP53" s="28"/>
      <c r="JQ53" s="28"/>
      <c r="JR53" s="28"/>
      <c r="JS53" s="28"/>
      <c r="JT53" s="28"/>
      <c r="JU53" s="28"/>
      <c r="JV53" s="28"/>
      <c r="JW53" s="28"/>
      <c r="JX53" s="28"/>
      <c r="JY53" s="28"/>
      <c r="JZ53" s="28"/>
      <c r="KA53" s="28"/>
      <c r="KB53" s="28"/>
      <c r="KC53" s="28"/>
      <c r="KD53" s="28"/>
      <c r="KE53" s="28"/>
      <c r="KF53" s="28"/>
      <c r="KG53" s="28"/>
      <c r="KH53" s="28"/>
      <c r="KI53" s="28"/>
      <c r="KJ53" s="28"/>
      <c r="KK53" s="28"/>
      <c r="KL53" s="28"/>
      <c r="KM53" s="28"/>
      <c r="KN53" s="28"/>
      <c r="KO53" s="28"/>
      <c r="KP53" s="28"/>
      <c r="KQ53" s="28"/>
      <c r="KR53" s="28"/>
      <c r="KS53" s="28"/>
      <c r="KT53" s="28"/>
      <c r="KU53" s="28"/>
      <c r="KV53" s="28"/>
      <c r="KW53" s="28"/>
      <c r="KX53" s="28"/>
      <c r="KY53" s="28"/>
      <c r="KZ53" s="28"/>
      <c r="LA53" s="28"/>
      <c r="LB53" s="28"/>
      <c r="LC53" s="28"/>
      <c r="LD53" s="28"/>
      <c r="LE53" s="28"/>
      <c r="LF53" s="28"/>
      <c r="LG53" s="28"/>
      <c r="LH53" s="28"/>
      <c r="LI53" s="28"/>
      <c r="LJ53" s="28"/>
      <c r="LK53" s="28"/>
      <c r="LL53" s="28"/>
      <c r="LM53" s="28"/>
      <c r="LN53" s="28"/>
      <c r="LO53" s="28"/>
      <c r="LP53" s="28"/>
      <c r="LQ53" s="28"/>
      <c r="LR53" s="28"/>
      <c r="LS53" s="28"/>
      <c r="LT53" s="28"/>
      <c r="LU53" s="28"/>
      <c r="LV53" s="28"/>
      <c r="LW53" s="28"/>
      <c r="LX53" s="28"/>
      <c r="LY53" s="28"/>
      <c r="LZ53" s="28"/>
      <c r="MA53" s="28"/>
      <c r="MB53" s="28"/>
      <c r="MC53" s="28"/>
      <c r="MD53" s="28"/>
      <c r="ME53" s="28"/>
      <c r="MF53" s="28"/>
      <c r="MG53" s="28"/>
      <c r="MH53" s="28"/>
      <c r="MI53" s="28"/>
      <c r="MJ53" s="28"/>
      <c r="MK53" s="28"/>
      <c r="ML53" s="28"/>
      <c r="MM53" s="28"/>
      <c r="MN53" s="28"/>
      <c r="MO53" s="28"/>
      <c r="MP53" s="28"/>
      <c r="MQ53" s="28"/>
      <c r="MR53" s="28"/>
      <c r="MS53" s="28"/>
      <c r="MT53" s="28"/>
      <c r="MU53" s="28"/>
      <c r="MV53" s="28"/>
      <c r="MW53" s="28"/>
      <c r="MX53" s="28"/>
      <c r="MY53" s="28"/>
      <c r="MZ53" s="28"/>
      <c r="NA53" s="28"/>
      <c r="NB53" s="28"/>
      <c r="NC53" s="28"/>
      <c r="ND53" s="28"/>
      <c r="NE53" s="28"/>
      <c r="NF53" s="28"/>
      <c r="NG53" s="28"/>
      <c r="NH53" s="27"/>
      <c r="NI53" s="29"/>
      <c r="NJ53" s="2"/>
      <c r="NK53" s="2"/>
      <c r="NL53" s="2"/>
      <c r="NM53" s="2"/>
      <c r="NN53" s="2"/>
      <c r="NO53" s="2"/>
      <c r="NP53" s="2"/>
      <c r="NQ53" s="2"/>
      <c r="NR53" s="25"/>
      <c r="NS53" s="26"/>
      <c r="NT53" s="27"/>
      <c r="NU53" s="27" ph="1"/>
      <c r="NV53" s="27" ph="1"/>
      <c r="NW53" s="27" ph="1"/>
      <c r="NX53" s="27" ph="1"/>
      <c r="NY53" s="27" ph="1"/>
      <c r="NZ53" s="27" ph="1"/>
      <c r="OA53" s="27" ph="1"/>
      <c r="OB53" s="27" ph="1"/>
      <c r="OC53" s="27" ph="1"/>
      <c r="OD53" s="27" ph="1"/>
      <c r="OE53" s="27" ph="1"/>
      <c r="OF53" s="28"/>
      <c r="OG53" s="28"/>
      <c r="OH53" s="28"/>
      <c r="OI53" s="28"/>
      <c r="OJ53" s="28"/>
      <c r="OK53" s="28"/>
      <c r="OL53" s="28"/>
      <c r="OM53" s="28"/>
      <c r="ON53" s="28"/>
      <c r="OO53" s="28"/>
      <c r="OP53" s="28"/>
      <c r="OQ53" s="28"/>
      <c r="OR53" s="28"/>
      <c r="OS53" s="28"/>
      <c r="OT53" s="28"/>
      <c r="OU53" s="28"/>
      <c r="OV53" s="28"/>
      <c r="OW53" s="28"/>
      <c r="OX53" s="28"/>
      <c r="OY53" s="28"/>
      <c r="OZ53" s="28"/>
      <c r="PA53" s="28"/>
      <c r="PB53" s="28"/>
      <c r="PC53" s="28"/>
      <c r="PD53" s="28"/>
      <c r="PE53" s="28"/>
      <c r="PF53" s="28"/>
      <c r="PG53" s="28"/>
      <c r="PH53" s="28"/>
      <c r="PI53" s="28"/>
      <c r="PJ53" s="28"/>
      <c r="PK53" s="28"/>
      <c r="PL53" s="28"/>
      <c r="PM53" s="28"/>
      <c r="PN53" s="28"/>
      <c r="PO53" s="28"/>
      <c r="PP53" s="28"/>
      <c r="PQ53" s="28"/>
      <c r="PR53" s="28"/>
      <c r="PS53" s="28"/>
      <c r="PT53" s="28"/>
      <c r="PU53" s="28"/>
      <c r="PV53" s="28"/>
      <c r="PW53" s="28"/>
      <c r="PX53" s="28"/>
      <c r="PY53" s="28"/>
      <c r="PZ53" s="28"/>
      <c r="QA53" s="28"/>
      <c r="QB53" s="28"/>
      <c r="QC53" s="28"/>
      <c r="QD53" s="28"/>
      <c r="QE53" s="28"/>
      <c r="QF53" s="28"/>
      <c r="QG53" s="28"/>
      <c r="QH53" s="28"/>
      <c r="QI53" s="28"/>
      <c r="QJ53" s="28"/>
      <c r="QK53" s="28"/>
      <c r="QL53" s="28"/>
      <c r="QM53" s="28"/>
      <c r="QN53" s="28"/>
      <c r="QO53" s="28"/>
      <c r="QP53" s="28"/>
      <c r="QQ53" s="28"/>
      <c r="QR53" s="28"/>
      <c r="QS53" s="28"/>
      <c r="QT53" s="28"/>
      <c r="QU53" s="28"/>
      <c r="QV53" s="28"/>
      <c r="QW53" s="28"/>
      <c r="QX53" s="28"/>
      <c r="QY53" s="28"/>
      <c r="QZ53" s="28"/>
      <c r="RA53" s="28"/>
      <c r="RB53" s="28"/>
      <c r="RC53" s="28"/>
      <c r="RD53" s="28"/>
      <c r="RE53" s="28"/>
      <c r="RF53" s="28"/>
      <c r="RG53" s="28"/>
      <c r="RH53" s="28"/>
      <c r="RI53" s="28"/>
      <c r="RJ53" s="28"/>
      <c r="RK53" s="28"/>
      <c r="RL53" s="28"/>
      <c r="RM53" s="28"/>
      <c r="RN53" s="28"/>
      <c r="RO53" s="28"/>
      <c r="RP53" s="28"/>
      <c r="RQ53" s="28"/>
      <c r="RR53" s="28"/>
      <c r="RS53" s="28"/>
      <c r="RT53" s="28"/>
      <c r="RU53" s="28"/>
      <c r="RV53" s="28"/>
      <c r="RW53" s="28"/>
      <c r="RX53" s="28"/>
      <c r="RY53" s="28"/>
      <c r="RZ53" s="28"/>
      <c r="SA53" s="28"/>
      <c r="SB53" s="27"/>
      <c r="SC53" s="29"/>
      <c r="SD53" s="2"/>
      <c r="SE53" s="2"/>
      <c r="SF53" s="2"/>
      <c r="SG53" s="2"/>
      <c r="SH53" s="2"/>
      <c r="SI53" s="2"/>
      <c r="SJ53" s="2"/>
      <c r="SK53" s="24"/>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3"/>
      <c r="C54" s="2"/>
      <c r="D54" s="2"/>
      <c r="E54" s="2"/>
      <c r="F54" s="2"/>
      <c r="G54" s="2"/>
      <c r="H54" s="2"/>
      <c r="I54" s="2"/>
      <c r="J54" s="25"/>
      <c r="K54" s="26"/>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27"/>
      <c r="DU54" s="29"/>
      <c r="DV54" s="2"/>
      <c r="DW54" s="2"/>
      <c r="DX54" s="2"/>
      <c r="DY54" s="2"/>
      <c r="DZ54" s="2"/>
      <c r="EA54" s="2"/>
      <c r="EB54" s="2"/>
      <c r="EC54" s="2"/>
      <c r="ED54" s="25"/>
      <c r="EE54" s="26"/>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27"/>
      <c r="IO54" s="29"/>
      <c r="IP54" s="2"/>
      <c r="IQ54" s="2"/>
      <c r="IR54" s="2"/>
      <c r="IS54" s="2"/>
      <c r="IT54" s="2"/>
      <c r="IU54" s="2"/>
      <c r="IV54" s="2"/>
      <c r="IW54" s="2"/>
      <c r="IX54" s="25"/>
      <c r="IY54" s="26"/>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27"/>
      <c r="NI54" s="29"/>
      <c r="NJ54" s="2"/>
      <c r="NK54" s="2"/>
      <c r="NL54" s="2"/>
      <c r="NM54" s="2"/>
      <c r="NN54" s="2"/>
      <c r="NO54" s="2"/>
      <c r="NP54" s="2"/>
      <c r="NQ54" s="2"/>
      <c r="NR54" s="25"/>
      <c r="NS54" s="26"/>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27"/>
      <c r="SC54" s="29"/>
      <c r="SD54" s="2"/>
      <c r="SE54" s="2"/>
      <c r="SF54" s="2"/>
      <c r="SG54" s="2"/>
      <c r="SH54" s="2"/>
      <c r="SI54" s="2"/>
      <c r="SJ54" s="2"/>
      <c r="SK54" s="24"/>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3"/>
      <c r="C55" s="2"/>
      <c r="D55" s="2"/>
      <c r="E55" s="2"/>
      <c r="F55" s="2"/>
      <c r="G55" s="2"/>
      <c r="H55" s="2"/>
      <c r="I55" s="2"/>
      <c r="J55" s="25"/>
      <c r="K55" s="26"/>
      <c r="L55" s="124" t="s">
        <v>20</v>
      </c>
      <c r="M55" s="125"/>
      <c r="N55" s="125"/>
      <c r="O55" s="125"/>
      <c r="P55" s="125"/>
      <c r="Q55" s="125"/>
      <c r="R55" s="125"/>
      <c r="S55" s="125"/>
      <c r="T55" s="125"/>
      <c r="U55" s="125"/>
      <c r="V55" s="125"/>
      <c r="W55" s="126"/>
      <c r="X55" s="127">
        <f>データ!BL6</f>
        <v>114.55</v>
      </c>
      <c r="Y55" s="128"/>
      <c r="Z55" s="128"/>
      <c r="AA55" s="128"/>
      <c r="AB55" s="128"/>
      <c r="AC55" s="128"/>
      <c r="AD55" s="128"/>
      <c r="AE55" s="128"/>
      <c r="AF55" s="128"/>
      <c r="AG55" s="128"/>
      <c r="AH55" s="128"/>
      <c r="AI55" s="128"/>
      <c r="AJ55" s="128"/>
      <c r="AK55" s="128"/>
      <c r="AL55" s="128"/>
      <c r="AM55" s="128"/>
      <c r="AN55" s="128"/>
      <c r="AO55" s="128"/>
      <c r="AP55" s="128"/>
      <c r="AQ55" s="129"/>
      <c r="AR55" s="127">
        <f>データ!BM6</f>
        <v>120.31</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112.69</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106.54</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108.43</v>
      </c>
      <c r="DA55" s="128"/>
      <c r="DB55" s="128"/>
      <c r="DC55" s="128"/>
      <c r="DD55" s="128"/>
      <c r="DE55" s="128"/>
      <c r="DF55" s="128"/>
      <c r="DG55" s="128"/>
      <c r="DH55" s="128"/>
      <c r="DI55" s="128"/>
      <c r="DJ55" s="128"/>
      <c r="DK55" s="128"/>
      <c r="DL55" s="128"/>
      <c r="DM55" s="128"/>
      <c r="DN55" s="128"/>
      <c r="DO55" s="128"/>
      <c r="DP55" s="128"/>
      <c r="DQ55" s="128"/>
      <c r="DR55" s="128"/>
      <c r="DS55" s="129"/>
      <c r="DT55" s="27"/>
      <c r="DU55" s="29"/>
      <c r="DV55" s="2"/>
      <c r="DW55" s="2"/>
      <c r="DX55" s="2"/>
      <c r="DY55" s="2"/>
      <c r="DZ55" s="2"/>
      <c r="EA55" s="2"/>
      <c r="EB55" s="2"/>
      <c r="EC55" s="2"/>
      <c r="ED55" s="25"/>
      <c r="EE55" s="26"/>
      <c r="EF55" s="124" t="s">
        <v>20</v>
      </c>
      <c r="EG55" s="125"/>
      <c r="EH55" s="125"/>
      <c r="EI55" s="125"/>
      <c r="EJ55" s="125"/>
      <c r="EK55" s="125"/>
      <c r="EL55" s="125"/>
      <c r="EM55" s="125"/>
      <c r="EN55" s="125"/>
      <c r="EO55" s="125"/>
      <c r="EP55" s="125"/>
      <c r="EQ55" s="126"/>
      <c r="ER55" s="127">
        <f>データ!BW6</f>
        <v>48.57</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46.8</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49.72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52.49</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51.89</v>
      </c>
      <c r="HU55" s="128"/>
      <c r="HV55" s="128"/>
      <c r="HW55" s="128"/>
      <c r="HX55" s="128"/>
      <c r="HY55" s="128"/>
      <c r="HZ55" s="128"/>
      <c r="IA55" s="128"/>
      <c r="IB55" s="128"/>
      <c r="IC55" s="128"/>
      <c r="ID55" s="128"/>
      <c r="IE55" s="128"/>
      <c r="IF55" s="128"/>
      <c r="IG55" s="128"/>
      <c r="IH55" s="128"/>
      <c r="II55" s="128"/>
      <c r="IJ55" s="128"/>
      <c r="IK55" s="128"/>
      <c r="IL55" s="128"/>
      <c r="IM55" s="129"/>
      <c r="IN55" s="27"/>
      <c r="IO55" s="29"/>
      <c r="IP55" s="2"/>
      <c r="IQ55" s="2"/>
      <c r="IR55" s="2"/>
      <c r="IS55" s="2"/>
      <c r="IT55" s="2"/>
      <c r="IU55" s="2"/>
      <c r="IV55" s="2"/>
      <c r="IW55" s="2"/>
      <c r="IX55" s="25"/>
      <c r="IY55" s="26"/>
      <c r="IZ55" s="124" t="s">
        <v>20</v>
      </c>
      <c r="JA55" s="125"/>
      <c r="JB55" s="125"/>
      <c r="JC55" s="125"/>
      <c r="JD55" s="125"/>
      <c r="JE55" s="125"/>
      <c r="JF55" s="125"/>
      <c r="JG55" s="125"/>
      <c r="JH55" s="125"/>
      <c r="JI55" s="125"/>
      <c r="JJ55" s="125"/>
      <c r="JK55" s="126"/>
      <c r="JL55" s="127">
        <f>データ!CH6</f>
        <v>20.66</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21.42</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21.19</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21.16</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21.25</v>
      </c>
      <c r="MO55" s="128"/>
      <c r="MP55" s="128"/>
      <c r="MQ55" s="128"/>
      <c r="MR55" s="128"/>
      <c r="MS55" s="128"/>
      <c r="MT55" s="128"/>
      <c r="MU55" s="128"/>
      <c r="MV55" s="128"/>
      <c r="MW55" s="128"/>
      <c r="MX55" s="128"/>
      <c r="MY55" s="128"/>
      <c r="MZ55" s="128"/>
      <c r="NA55" s="128"/>
      <c r="NB55" s="128"/>
      <c r="NC55" s="128"/>
      <c r="ND55" s="128"/>
      <c r="NE55" s="128"/>
      <c r="NF55" s="128"/>
      <c r="NG55" s="129"/>
      <c r="NH55" s="27"/>
      <c r="NI55" s="29"/>
      <c r="NJ55" s="2"/>
      <c r="NK55" s="2"/>
      <c r="NL55" s="2"/>
      <c r="NM55" s="2"/>
      <c r="NN55" s="2"/>
      <c r="NO55" s="2"/>
      <c r="NP55" s="2"/>
      <c r="NQ55" s="2"/>
      <c r="NR55" s="25"/>
      <c r="NS55" s="26"/>
      <c r="NT55" s="124" t="s">
        <v>20</v>
      </c>
      <c r="NU55" s="125"/>
      <c r="NV55" s="125"/>
      <c r="NW55" s="125"/>
      <c r="NX55" s="125"/>
      <c r="NY55" s="125"/>
      <c r="NZ55" s="125"/>
      <c r="OA55" s="125"/>
      <c r="OB55" s="125"/>
      <c r="OC55" s="125"/>
      <c r="OD55" s="125"/>
      <c r="OE55" s="126"/>
      <c r="OF55" s="127">
        <f>データ!CS6</f>
        <v>33.76</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34.07</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34.43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33.57</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33.369999999999997</v>
      </c>
      <c r="RI55" s="128"/>
      <c r="RJ55" s="128"/>
      <c r="RK55" s="128"/>
      <c r="RL55" s="128"/>
      <c r="RM55" s="128"/>
      <c r="RN55" s="128"/>
      <c r="RO55" s="128"/>
      <c r="RP55" s="128"/>
      <c r="RQ55" s="128"/>
      <c r="RR55" s="128"/>
      <c r="RS55" s="128"/>
      <c r="RT55" s="128"/>
      <c r="RU55" s="128"/>
      <c r="RV55" s="128"/>
      <c r="RW55" s="128"/>
      <c r="RX55" s="128"/>
      <c r="RY55" s="128"/>
      <c r="RZ55" s="128"/>
      <c r="SA55" s="129"/>
      <c r="SB55" s="27"/>
      <c r="SC55" s="29"/>
      <c r="SD55" s="2"/>
      <c r="SE55" s="2"/>
      <c r="SF55" s="2"/>
      <c r="SG55" s="2"/>
      <c r="SH55" s="2"/>
      <c r="SI55" s="2"/>
      <c r="SJ55" s="2"/>
      <c r="SK55" s="24"/>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3"/>
      <c r="C56" s="2"/>
      <c r="D56" s="2"/>
      <c r="E56" s="2"/>
      <c r="F56" s="2"/>
      <c r="G56" s="2"/>
      <c r="H56" s="2"/>
      <c r="I56" s="2"/>
      <c r="J56" s="25"/>
      <c r="K56" s="26"/>
      <c r="L56" s="124" t="s">
        <v>21</v>
      </c>
      <c r="M56" s="125"/>
      <c r="N56" s="125"/>
      <c r="O56" s="125"/>
      <c r="P56" s="125"/>
      <c r="Q56" s="125"/>
      <c r="R56" s="125"/>
      <c r="S56" s="125"/>
      <c r="T56" s="125"/>
      <c r="U56" s="125"/>
      <c r="V56" s="125"/>
      <c r="W56" s="126"/>
      <c r="X56" s="127">
        <f>データ!BQ6</f>
        <v>109.11</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109.19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105.24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105.71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105.06</v>
      </c>
      <c r="DA56" s="128"/>
      <c r="DB56" s="128"/>
      <c r="DC56" s="128"/>
      <c r="DD56" s="128"/>
      <c r="DE56" s="128"/>
      <c r="DF56" s="128"/>
      <c r="DG56" s="128"/>
      <c r="DH56" s="128"/>
      <c r="DI56" s="128"/>
      <c r="DJ56" s="128"/>
      <c r="DK56" s="128"/>
      <c r="DL56" s="128"/>
      <c r="DM56" s="128"/>
      <c r="DN56" s="128"/>
      <c r="DO56" s="128"/>
      <c r="DP56" s="128"/>
      <c r="DQ56" s="128"/>
      <c r="DR56" s="128"/>
      <c r="DS56" s="129"/>
      <c r="DT56" s="26"/>
      <c r="DU56" s="29"/>
      <c r="DV56" s="2"/>
      <c r="DW56" s="2"/>
      <c r="DX56" s="2"/>
      <c r="DY56" s="2"/>
      <c r="DZ56" s="2"/>
      <c r="EA56" s="2"/>
      <c r="EB56" s="2"/>
      <c r="EC56" s="2"/>
      <c r="ED56" s="25"/>
      <c r="EE56" s="26"/>
      <c r="EF56" s="124" t="s">
        <v>21</v>
      </c>
      <c r="EG56" s="125"/>
      <c r="EH56" s="125"/>
      <c r="EI56" s="125"/>
      <c r="EJ56" s="125"/>
      <c r="EK56" s="125"/>
      <c r="EL56" s="125"/>
      <c r="EM56" s="125"/>
      <c r="EN56" s="125"/>
      <c r="EO56" s="125"/>
      <c r="EP56" s="125"/>
      <c r="EQ56" s="126"/>
      <c r="ER56" s="127">
        <f>データ!CB6</f>
        <v>25</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25.13</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26.03</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25.98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26.84</v>
      </c>
      <c r="HU56" s="128"/>
      <c r="HV56" s="128"/>
      <c r="HW56" s="128"/>
      <c r="HX56" s="128"/>
      <c r="HY56" s="128"/>
      <c r="HZ56" s="128"/>
      <c r="IA56" s="128"/>
      <c r="IB56" s="128"/>
      <c r="IC56" s="128"/>
      <c r="ID56" s="128"/>
      <c r="IE56" s="128"/>
      <c r="IF56" s="128"/>
      <c r="IG56" s="128"/>
      <c r="IH56" s="128"/>
      <c r="II56" s="128"/>
      <c r="IJ56" s="128"/>
      <c r="IK56" s="128"/>
      <c r="IL56" s="128"/>
      <c r="IM56" s="129"/>
      <c r="IN56" s="26"/>
      <c r="IO56" s="29"/>
      <c r="IP56" s="2"/>
      <c r="IQ56" s="2"/>
      <c r="IR56" s="2"/>
      <c r="IS56" s="2"/>
      <c r="IT56" s="2"/>
      <c r="IU56" s="2"/>
      <c r="IV56" s="2"/>
      <c r="IW56" s="2"/>
      <c r="IX56" s="25"/>
      <c r="IY56" s="26"/>
      <c r="IZ56" s="124" t="s">
        <v>21</v>
      </c>
      <c r="JA56" s="125"/>
      <c r="JB56" s="125"/>
      <c r="JC56" s="125"/>
      <c r="JD56" s="125"/>
      <c r="JE56" s="125"/>
      <c r="JF56" s="125"/>
      <c r="JG56" s="125"/>
      <c r="JH56" s="125"/>
      <c r="JI56" s="125"/>
      <c r="JJ56" s="125"/>
      <c r="JK56" s="126"/>
      <c r="JL56" s="127">
        <f>データ!CM6</f>
        <v>41.77</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40.97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40.69</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40.67</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40.89</v>
      </c>
      <c r="MO56" s="128"/>
      <c r="MP56" s="128"/>
      <c r="MQ56" s="128"/>
      <c r="MR56" s="128"/>
      <c r="MS56" s="128"/>
      <c r="MT56" s="128"/>
      <c r="MU56" s="128"/>
      <c r="MV56" s="128"/>
      <c r="MW56" s="128"/>
      <c r="MX56" s="128"/>
      <c r="MY56" s="128"/>
      <c r="MZ56" s="128"/>
      <c r="NA56" s="128"/>
      <c r="NB56" s="128"/>
      <c r="NC56" s="128"/>
      <c r="ND56" s="128"/>
      <c r="NE56" s="128"/>
      <c r="NF56" s="128"/>
      <c r="NG56" s="129"/>
      <c r="NH56" s="26"/>
      <c r="NI56" s="29"/>
      <c r="NJ56" s="2"/>
      <c r="NK56" s="2"/>
      <c r="NL56" s="2"/>
      <c r="NM56" s="2"/>
      <c r="NN56" s="2"/>
      <c r="NO56" s="2"/>
      <c r="NP56" s="2"/>
      <c r="NQ56" s="2"/>
      <c r="NR56" s="25"/>
      <c r="NS56" s="26"/>
      <c r="NT56" s="124" t="s">
        <v>21</v>
      </c>
      <c r="NU56" s="125"/>
      <c r="NV56" s="125"/>
      <c r="NW56" s="125"/>
      <c r="NX56" s="125"/>
      <c r="NY56" s="125"/>
      <c r="NZ56" s="125"/>
      <c r="OA56" s="125"/>
      <c r="OB56" s="125"/>
      <c r="OC56" s="125"/>
      <c r="OD56" s="125"/>
      <c r="OE56" s="126"/>
      <c r="OF56" s="127">
        <f>データ!CX6</f>
        <v>64.95</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63.26</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62.7</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62.59</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61.76</v>
      </c>
      <c r="RI56" s="128"/>
      <c r="RJ56" s="128"/>
      <c r="RK56" s="128"/>
      <c r="RL56" s="128"/>
      <c r="RM56" s="128"/>
      <c r="RN56" s="128"/>
      <c r="RO56" s="128"/>
      <c r="RP56" s="128"/>
      <c r="RQ56" s="128"/>
      <c r="RR56" s="128"/>
      <c r="RS56" s="128"/>
      <c r="RT56" s="128"/>
      <c r="RU56" s="128"/>
      <c r="RV56" s="128"/>
      <c r="RW56" s="128"/>
      <c r="RX56" s="128"/>
      <c r="RY56" s="128"/>
      <c r="RZ56" s="128"/>
      <c r="SA56" s="129"/>
      <c r="SB56" s="26"/>
      <c r="SC56" s="29"/>
      <c r="SD56" s="2"/>
      <c r="SE56" s="2"/>
      <c r="SF56" s="2"/>
      <c r="SG56" s="2"/>
      <c r="SH56" s="2"/>
      <c r="SI56" s="2"/>
      <c r="SJ56" s="2"/>
      <c r="SK56" s="24"/>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3"/>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4"/>
      <c r="SL57" s="2"/>
      <c r="SM57" s="109"/>
      <c r="SN57" s="110"/>
      <c r="SO57" s="110"/>
      <c r="SP57" s="110"/>
      <c r="SQ57" s="110"/>
      <c r="SR57" s="110"/>
      <c r="SS57" s="110"/>
      <c r="ST57" s="110"/>
      <c r="SU57" s="110"/>
      <c r="SV57" s="110"/>
      <c r="SW57" s="110"/>
      <c r="SX57" s="110"/>
      <c r="SY57" s="110"/>
      <c r="SZ57" s="110"/>
      <c r="TA57" s="111"/>
    </row>
    <row r="58" spans="1:521" ht="12" customHeight="1" x14ac:dyDescent="0.15">
      <c r="A58" s="2"/>
      <c r="B58" s="23"/>
      <c r="C58" s="1"/>
      <c r="D58" s="1"/>
      <c r="E58" s="1"/>
      <c r="F58" s="1"/>
      <c r="G58" s="1"/>
      <c r="H58" s="1"/>
      <c r="I58" s="1"/>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1"/>
      <c r="DW58" s="31"/>
      <c r="DX58" s="31"/>
      <c r="DY58" s="31"/>
      <c r="DZ58" s="31"/>
      <c r="EA58" s="31"/>
      <c r="EB58" s="31"/>
      <c r="EC58" s="31"/>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1"/>
      <c r="IQ58" s="31"/>
      <c r="IR58" s="31"/>
      <c r="IS58" s="31"/>
      <c r="IT58" s="31"/>
      <c r="IU58" s="31"/>
      <c r="IV58" s="31"/>
      <c r="IW58" s="31"/>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0"/>
      <c r="ND58" s="30"/>
      <c r="NE58" s="30"/>
      <c r="NF58" s="30"/>
      <c r="NG58" s="30"/>
      <c r="NH58" s="30"/>
      <c r="NI58" s="30"/>
      <c r="NJ58" s="31"/>
      <c r="NK58" s="31"/>
      <c r="NL58" s="31"/>
      <c r="NM58" s="31"/>
      <c r="NN58" s="31"/>
      <c r="NO58" s="31"/>
      <c r="NP58" s="31"/>
      <c r="NQ58" s="31"/>
      <c r="NR58" s="30"/>
      <c r="NS58" s="30"/>
      <c r="NT58" s="30"/>
      <c r="NU58" s="30"/>
      <c r="NV58" s="30"/>
      <c r="NW58" s="30"/>
      <c r="NX58" s="30"/>
      <c r="NY58" s="30"/>
      <c r="NZ58" s="30"/>
      <c r="OA58" s="30"/>
      <c r="OB58" s="30"/>
      <c r="OC58" s="30"/>
      <c r="OD58" s="30"/>
      <c r="OE58" s="30"/>
      <c r="OF58" s="30"/>
      <c r="OG58" s="30"/>
      <c r="OH58" s="30"/>
      <c r="OI58" s="30"/>
      <c r="OJ58" s="30"/>
      <c r="OK58" s="30"/>
      <c r="OL58" s="30"/>
      <c r="OM58" s="30"/>
      <c r="ON58" s="30"/>
      <c r="OO58" s="30"/>
      <c r="OP58" s="30"/>
      <c r="OQ58" s="30"/>
      <c r="OR58" s="30"/>
      <c r="OS58" s="30"/>
      <c r="OT58" s="30"/>
      <c r="OU58" s="30"/>
      <c r="OV58" s="30"/>
      <c r="OW58" s="30"/>
      <c r="OX58" s="30"/>
      <c r="OY58" s="30"/>
      <c r="OZ58" s="30"/>
      <c r="PA58" s="30"/>
      <c r="PB58" s="30"/>
      <c r="PC58" s="30"/>
      <c r="PD58" s="30"/>
      <c r="PE58" s="30"/>
      <c r="PF58" s="30"/>
      <c r="PG58" s="30"/>
      <c r="PH58" s="30"/>
      <c r="PI58" s="30"/>
      <c r="PJ58" s="30"/>
      <c r="PK58" s="30"/>
      <c r="PL58" s="30"/>
      <c r="PM58" s="30"/>
      <c r="PN58" s="30"/>
      <c r="PO58" s="30"/>
      <c r="PP58" s="30"/>
      <c r="PQ58" s="30"/>
      <c r="PR58" s="30"/>
      <c r="PS58" s="30"/>
      <c r="PT58" s="30"/>
      <c r="PU58" s="30"/>
      <c r="PV58" s="30"/>
      <c r="PW58" s="30"/>
      <c r="PX58" s="30"/>
      <c r="PY58" s="30"/>
      <c r="PZ58" s="30"/>
      <c r="QA58" s="30"/>
      <c r="QB58" s="30"/>
      <c r="QC58" s="30"/>
      <c r="QD58" s="30"/>
      <c r="QE58" s="30"/>
      <c r="QF58" s="30"/>
      <c r="QG58" s="30"/>
      <c r="QH58" s="30"/>
      <c r="QI58" s="30"/>
      <c r="QJ58" s="30"/>
      <c r="QK58" s="30"/>
      <c r="QL58" s="30"/>
      <c r="QM58" s="30"/>
      <c r="QN58" s="30"/>
      <c r="QO58" s="30"/>
      <c r="QP58" s="30"/>
      <c r="QQ58" s="30"/>
      <c r="QR58" s="30"/>
      <c r="QS58" s="30"/>
      <c r="QT58" s="30"/>
      <c r="QU58" s="30"/>
      <c r="QV58" s="30"/>
      <c r="QW58" s="30"/>
      <c r="QX58" s="30"/>
      <c r="QY58" s="30"/>
      <c r="QZ58" s="30"/>
      <c r="RA58" s="30"/>
      <c r="RB58" s="30"/>
      <c r="RC58" s="30"/>
      <c r="RD58" s="30"/>
      <c r="RE58" s="30"/>
      <c r="RF58" s="30"/>
      <c r="RG58" s="30"/>
      <c r="RH58" s="30"/>
      <c r="RI58" s="30"/>
      <c r="RJ58" s="30"/>
      <c r="RK58" s="30"/>
      <c r="RL58" s="30"/>
      <c r="RM58" s="30"/>
      <c r="RN58" s="30"/>
      <c r="RO58" s="30"/>
      <c r="RP58" s="30"/>
      <c r="RQ58" s="30"/>
      <c r="RR58" s="30"/>
      <c r="RS58" s="30"/>
      <c r="RT58" s="30"/>
      <c r="RU58" s="30"/>
      <c r="RV58" s="30"/>
      <c r="RW58" s="30"/>
      <c r="RX58" s="30"/>
      <c r="RY58" s="30"/>
      <c r="RZ58" s="30"/>
      <c r="SA58" s="30"/>
      <c r="SB58" s="30"/>
      <c r="SC58" s="30"/>
      <c r="SD58" s="1"/>
      <c r="SE58" s="1"/>
      <c r="SF58" s="1"/>
      <c r="SG58" s="1"/>
      <c r="SH58" s="1"/>
      <c r="SI58" s="1"/>
      <c r="SJ58" s="1"/>
      <c r="SK58" s="24"/>
      <c r="SL58" s="2"/>
      <c r="SM58" s="109"/>
      <c r="SN58" s="110"/>
      <c r="SO58" s="110"/>
      <c r="SP58" s="110"/>
      <c r="SQ58" s="110"/>
      <c r="SR58" s="110"/>
      <c r="SS58" s="110"/>
      <c r="ST58" s="110"/>
      <c r="SU58" s="110"/>
      <c r="SV58" s="110"/>
      <c r="SW58" s="110"/>
      <c r="SX58" s="110"/>
      <c r="SY58" s="110"/>
      <c r="SZ58" s="110"/>
      <c r="TA58" s="111"/>
    </row>
    <row r="59" spans="1:521" ht="12" customHeight="1" x14ac:dyDescent="0.15">
      <c r="A59" s="2"/>
      <c r="B59" s="23"/>
      <c r="C59" s="1"/>
      <c r="D59" s="1"/>
      <c r="E59" s="1"/>
      <c r="F59" s="1"/>
      <c r="G59" s="1"/>
      <c r="H59" s="1"/>
      <c r="I59" s="1"/>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1"/>
      <c r="DW59" s="31"/>
      <c r="DX59" s="31"/>
      <c r="DY59" s="31"/>
      <c r="DZ59" s="31"/>
      <c r="EA59" s="31"/>
      <c r="EB59" s="31"/>
      <c r="EC59" s="31"/>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1"/>
      <c r="IQ59" s="31"/>
      <c r="IR59" s="31"/>
      <c r="IS59" s="31"/>
      <c r="IT59" s="31"/>
      <c r="IU59" s="31"/>
      <c r="IV59" s="31"/>
      <c r="IW59" s="31"/>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1"/>
      <c r="NK59" s="31"/>
      <c r="NL59" s="31"/>
      <c r="NM59" s="31"/>
      <c r="NN59" s="31"/>
      <c r="NO59" s="31"/>
      <c r="NP59" s="31"/>
      <c r="NQ59" s="31"/>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1"/>
      <c r="SE59" s="1"/>
      <c r="SF59" s="1"/>
      <c r="SG59" s="1"/>
      <c r="SH59" s="1"/>
      <c r="SI59" s="1"/>
      <c r="SJ59" s="1"/>
      <c r="SK59" s="24"/>
      <c r="SL59" s="2"/>
      <c r="SM59" s="109"/>
      <c r="SN59" s="110"/>
      <c r="SO59" s="110"/>
      <c r="SP59" s="110"/>
      <c r="SQ59" s="110"/>
      <c r="SR59" s="110"/>
      <c r="SS59" s="110"/>
      <c r="ST59" s="110"/>
      <c r="SU59" s="110"/>
      <c r="SV59" s="110"/>
      <c r="SW59" s="110"/>
      <c r="SX59" s="110"/>
      <c r="SY59" s="110"/>
      <c r="SZ59" s="110"/>
      <c r="TA59" s="111"/>
    </row>
    <row r="60" spans="1:521" ht="12" customHeight="1" x14ac:dyDescent="0.15">
      <c r="A60" s="2"/>
      <c r="B60" s="23"/>
      <c r="C60" s="33"/>
      <c r="D60" s="33"/>
      <c r="E60" s="33"/>
      <c r="F60" s="33"/>
      <c r="G60" s="33"/>
      <c r="H60" s="33"/>
      <c r="I60" s="33"/>
      <c r="J60" s="33"/>
      <c r="K60" s="33"/>
      <c r="L60" s="33"/>
      <c r="M60" s="33"/>
      <c r="N60" s="33"/>
      <c r="O60" s="33"/>
      <c r="P60" s="33"/>
      <c r="Q60" s="33"/>
      <c r="R60" s="34"/>
      <c r="S60" s="33"/>
      <c r="T60" s="33"/>
      <c r="U60" s="33"/>
      <c r="V60" s="33"/>
      <c r="W60" s="33"/>
      <c r="X60" s="33"/>
      <c r="Y60" s="33"/>
      <c r="Z60" s="33"/>
      <c r="AA60" s="33"/>
      <c r="AB60" s="33"/>
      <c r="AC60" s="33"/>
      <c r="AD60" s="33"/>
      <c r="AE60" s="33"/>
      <c r="AF60" s="33"/>
      <c r="AG60" s="34"/>
      <c r="AH60" s="33"/>
      <c r="AI60" s="33"/>
      <c r="AJ60" s="33"/>
      <c r="AK60" s="33"/>
      <c r="AL60" s="33"/>
      <c r="AM60" s="33"/>
      <c r="AN60" s="33"/>
      <c r="AO60" s="33"/>
      <c r="AP60" s="33"/>
      <c r="AQ60" s="33"/>
      <c r="AR60" s="33"/>
      <c r="AS60" s="33"/>
      <c r="AT60" s="33"/>
      <c r="AU60" s="33"/>
      <c r="AV60" s="34"/>
      <c r="AW60" s="33"/>
      <c r="AX60" s="33"/>
      <c r="AY60" s="33"/>
      <c r="AZ60" s="33"/>
      <c r="BA60" s="33"/>
      <c r="BB60" s="33"/>
      <c r="BC60" s="33"/>
      <c r="BD60" s="33"/>
      <c r="BE60" s="33"/>
      <c r="BF60" s="33"/>
      <c r="BG60" s="33"/>
      <c r="BH60" s="33"/>
      <c r="BI60" s="33"/>
      <c r="BJ60" s="33"/>
      <c r="BK60" s="2"/>
      <c r="BL60" s="2"/>
      <c r="BM60" s="33"/>
      <c r="BN60" s="33"/>
      <c r="BO60" s="33"/>
      <c r="BP60" s="33"/>
      <c r="BQ60" s="33"/>
      <c r="BR60" s="33"/>
      <c r="BS60" s="33"/>
      <c r="BT60" s="33"/>
      <c r="BU60" s="33"/>
      <c r="BV60" s="33"/>
      <c r="BW60" s="33"/>
      <c r="BX60" s="33"/>
      <c r="BY60" s="33"/>
      <c r="BZ60" s="33"/>
      <c r="CA60" s="34"/>
      <c r="CB60" s="33"/>
      <c r="CC60" s="33"/>
      <c r="CD60" s="33"/>
      <c r="CE60" s="33"/>
      <c r="CF60" s="33"/>
      <c r="CG60" s="33"/>
      <c r="CH60" s="33"/>
      <c r="CI60" s="33"/>
      <c r="CJ60" s="33"/>
      <c r="CK60" s="33"/>
      <c r="CL60" s="33"/>
      <c r="CM60" s="33"/>
      <c r="CN60" s="33"/>
      <c r="CO60" s="33"/>
      <c r="CP60" s="34"/>
      <c r="CQ60" s="33"/>
      <c r="CR60" s="33"/>
      <c r="CS60" s="33"/>
      <c r="CT60" s="33"/>
      <c r="CU60" s="33"/>
      <c r="CV60" s="33"/>
      <c r="CW60" s="33"/>
      <c r="CX60" s="33"/>
      <c r="CY60" s="33"/>
      <c r="CZ60" s="33"/>
      <c r="DA60" s="33"/>
      <c r="DB60" s="33"/>
      <c r="DC60" s="33"/>
      <c r="DD60" s="33"/>
      <c r="DE60" s="34"/>
      <c r="DF60" s="33"/>
      <c r="DG60" s="33"/>
      <c r="DH60" s="33"/>
      <c r="DI60" s="33"/>
      <c r="DJ60" s="33"/>
      <c r="DK60" s="33"/>
      <c r="DL60" s="33"/>
      <c r="DM60" s="33"/>
      <c r="DN60" s="33"/>
      <c r="DO60" s="33"/>
      <c r="DP60" s="33"/>
      <c r="DQ60" s="33"/>
      <c r="DR60" s="33"/>
      <c r="DS60" s="33"/>
      <c r="DT60" s="2"/>
      <c r="DU60" s="2"/>
      <c r="DV60" s="33"/>
      <c r="DW60" s="33"/>
      <c r="DX60" s="33"/>
      <c r="DY60" s="33"/>
      <c r="DZ60" s="33"/>
      <c r="EA60" s="33"/>
      <c r="EB60" s="33"/>
      <c r="EC60" s="33"/>
      <c r="ED60" s="33"/>
      <c r="EE60" s="33"/>
      <c r="EF60" s="33"/>
      <c r="EG60" s="33"/>
      <c r="EH60" s="33"/>
      <c r="EI60" s="33"/>
      <c r="EJ60" s="33"/>
      <c r="EK60" s="34"/>
      <c r="EL60" s="33"/>
      <c r="EM60" s="33"/>
      <c r="EN60" s="33"/>
      <c r="EO60" s="33"/>
      <c r="EP60" s="33"/>
      <c r="EQ60" s="33"/>
      <c r="ER60" s="33"/>
      <c r="ES60" s="33"/>
      <c r="ET60" s="33"/>
      <c r="EU60" s="33"/>
      <c r="EV60" s="33"/>
      <c r="EW60" s="33"/>
      <c r="EX60" s="33"/>
      <c r="EY60" s="33"/>
      <c r="EZ60" s="34"/>
      <c r="FA60" s="33"/>
      <c r="FB60" s="33"/>
      <c r="FC60" s="33"/>
      <c r="FD60" s="33"/>
      <c r="FE60" s="33"/>
      <c r="FF60" s="33"/>
      <c r="FG60" s="33"/>
      <c r="FH60" s="33"/>
      <c r="FI60" s="33"/>
      <c r="FJ60" s="33"/>
      <c r="FK60" s="33"/>
      <c r="FL60" s="33"/>
      <c r="FM60" s="33"/>
      <c r="FN60" s="33"/>
      <c r="FO60" s="34"/>
      <c r="FP60" s="33"/>
      <c r="FQ60" s="33"/>
      <c r="FR60" s="33"/>
      <c r="FS60" s="33"/>
      <c r="FT60" s="33"/>
      <c r="FU60" s="33"/>
      <c r="FV60" s="33"/>
      <c r="FW60" s="33"/>
      <c r="FX60" s="33"/>
      <c r="FY60" s="33"/>
      <c r="FZ60" s="33"/>
      <c r="GA60" s="33"/>
      <c r="GB60" s="33"/>
      <c r="GC60" s="33"/>
      <c r="GD60" s="2"/>
      <c r="GE60" s="2"/>
      <c r="GF60" s="33"/>
      <c r="GG60" s="33"/>
      <c r="GH60" s="33"/>
      <c r="GI60" s="33"/>
      <c r="GJ60" s="33"/>
      <c r="GK60" s="33"/>
      <c r="GL60" s="33"/>
      <c r="GM60" s="33"/>
      <c r="GN60" s="33"/>
      <c r="GO60" s="33"/>
      <c r="GP60" s="33"/>
      <c r="GQ60" s="33"/>
      <c r="GR60" s="33"/>
      <c r="GS60" s="33"/>
      <c r="GT60" s="34"/>
      <c r="GU60" s="33"/>
      <c r="GV60" s="33"/>
      <c r="GW60" s="33"/>
      <c r="GX60" s="33"/>
      <c r="GY60" s="33"/>
      <c r="GZ60" s="33"/>
      <c r="HA60" s="33"/>
      <c r="HB60" s="33"/>
      <c r="HC60" s="33"/>
      <c r="HD60" s="33"/>
      <c r="HE60" s="33"/>
      <c r="HF60" s="33"/>
      <c r="HG60" s="33"/>
      <c r="HH60" s="33"/>
      <c r="HI60" s="34"/>
      <c r="HJ60" s="33"/>
      <c r="HK60" s="33"/>
      <c r="HL60" s="33"/>
      <c r="HM60" s="33"/>
      <c r="HN60" s="33"/>
      <c r="HO60" s="33"/>
      <c r="HP60" s="33"/>
      <c r="HQ60" s="33"/>
      <c r="HR60" s="33"/>
      <c r="HS60" s="33"/>
      <c r="HT60" s="33"/>
      <c r="HU60" s="33"/>
      <c r="HV60" s="33"/>
      <c r="HW60" s="33"/>
      <c r="HX60" s="34"/>
      <c r="HY60" s="33"/>
      <c r="HZ60" s="33"/>
      <c r="IA60" s="33"/>
      <c r="IB60" s="33"/>
      <c r="IC60" s="33"/>
      <c r="ID60" s="33"/>
      <c r="IE60" s="33"/>
      <c r="IF60" s="33"/>
      <c r="IG60" s="33"/>
      <c r="IH60" s="33"/>
      <c r="II60" s="33"/>
      <c r="IJ60" s="33"/>
      <c r="IK60" s="33"/>
      <c r="IL60" s="33"/>
      <c r="IM60" s="2"/>
      <c r="IN60" s="2"/>
      <c r="IO60" s="33"/>
      <c r="IP60" s="33"/>
      <c r="IQ60" s="33"/>
      <c r="IR60" s="33"/>
      <c r="IS60" s="33"/>
      <c r="IT60" s="33"/>
      <c r="IU60" s="33"/>
      <c r="IV60" s="33"/>
      <c r="IW60" s="33"/>
      <c r="IX60" s="33"/>
      <c r="IY60" s="33"/>
      <c r="IZ60" s="33"/>
      <c r="JA60" s="33"/>
      <c r="JB60" s="33"/>
      <c r="JC60" s="33"/>
      <c r="JD60" s="34"/>
      <c r="JE60" s="33"/>
      <c r="JF60" s="33"/>
      <c r="JG60" s="33"/>
      <c r="JH60" s="33"/>
      <c r="JI60" s="33"/>
      <c r="JJ60" s="33"/>
      <c r="JK60" s="33"/>
      <c r="JL60" s="33"/>
      <c r="JM60" s="33"/>
      <c r="JN60" s="33"/>
      <c r="JO60" s="33"/>
      <c r="JP60" s="33"/>
      <c r="JQ60" s="33"/>
      <c r="JR60" s="33"/>
      <c r="JS60" s="34"/>
      <c r="JT60" s="33"/>
      <c r="JU60" s="33"/>
      <c r="JV60" s="33"/>
      <c r="JW60" s="33"/>
      <c r="JX60" s="33"/>
      <c r="JY60" s="33"/>
      <c r="JZ60" s="33"/>
      <c r="KA60" s="33"/>
      <c r="KB60" s="33"/>
      <c r="KC60" s="33"/>
      <c r="KD60" s="33"/>
      <c r="KE60" s="33"/>
      <c r="KF60" s="33"/>
      <c r="KG60" s="33"/>
      <c r="KH60" s="34"/>
      <c r="KI60" s="33"/>
      <c r="KJ60" s="33"/>
      <c r="KK60" s="33"/>
      <c r="KL60" s="33"/>
      <c r="KM60" s="33"/>
      <c r="KN60" s="33"/>
      <c r="KO60" s="33"/>
      <c r="KP60" s="33"/>
      <c r="KQ60" s="33"/>
      <c r="KR60" s="33"/>
      <c r="KS60" s="33"/>
      <c r="KT60" s="33"/>
      <c r="KU60" s="33"/>
      <c r="KV60" s="33"/>
      <c r="KW60" s="2"/>
      <c r="KX60" s="2"/>
      <c r="KY60" s="33"/>
      <c r="KZ60" s="33"/>
      <c r="LA60" s="33"/>
      <c r="LB60" s="33"/>
      <c r="LC60" s="33"/>
      <c r="LD60" s="33"/>
      <c r="LE60" s="33"/>
      <c r="LF60" s="33"/>
      <c r="LG60" s="33"/>
      <c r="LH60" s="33"/>
      <c r="LI60" s="2"/>
      <c r="LJ60" s="2"/>
      <c r="LK60" s="33"/>
      <c r="LL60" s="33"/>
      <c r="LM60" s="33"/>
      <c r="LN60" s="33"/>
      <c r="LO60" s="33"/>
      <c r="LP60" s="33"/>
      <c r="LQ60" s="33"/>
      <c r="LR60" s="33"/>
      <c r="LS60" s="33"/>
      <c r="LT60" s="33"/>
      <c r="LU60" s="33"/>
      <c r="LV60" s="33"/>
      <c r="LW60" s="33"/>
      <c r="LX60" s="33"/>
      <c r="LY60" s="34"/>
      <c r="LZ60" s="33"/>
      <c r="MA60" s="33"/>
      <c r="MB60" s="33"/>
      <c r="MC60" s="33"/>
      <c r="MD60" s="33"/>
      <c r="ME60" s="33"/>
      <c r="MF60" s="33"/>
      <c r="MG60" s="33"/>
      <c r="MH60" s="33"/>
      <c r="MI60" s="33"/>
      <c r="MJ60" s="33"/>
      <c r="MK60" s="33"/>
      <c r="ML60" s="33"/>
      <c r="MM60" s="33"/>
      <c r="MN60" s="34"/>
      <c r="MO60" s="33"/>
      <c r="MP60" s="33"/>
      <c r="MQ60" s="33"/>
      <c r="MR60" s="33"/>
      <c r="MS60" s="33"/>
      <c r="MT60" s="33"/>
      <c r="MU60" s="33"/>
      <c r="MV60" s="33"/>
      <c r="MW60" s="33"/>
      <c r="MX60" s="33"/>
      <c r="MY60" s="33"/>
      <c r="MZ60" s="33"/>
      <c r="NA60" s="33"/>
      <c r="NB60" s="33"/>
      <c r="NC60" s="34"/>
      <c r="ND60" s="33"/>
      <c r="NE60" s="33"/>
      <c r="NF60" s="33"/>
      <c r="NG60" s="33"/>
      <c r="NH60" s="33"/>
      <c r="NI60" s="33"/>
      <c r="NJ60" s="33"/>
      <c r="NK60" s="33"/>
      <c r="NL60" s="33"/>
      <c r="NM60" s="33"/>
      <c r="NN60" s="33"/>
      <c r="NO60" s="33"/>
      <c r="NP60" s="33"/>
      <c r="NQ60" s="33"/>
      <c r="NR60" s="2"/>
      <c r="NS60" s="2"/>
      <c r="NT60" s="33"/>
      <c r="NU60" s="33"/>
      <c r="NV60" s="33"/>
      <c r="NW60" s="33"/>
      <c r="NX60" s="33"/>
      <c r="NY60" s="33"/>
      <c r="NZ60" s="33"/>
      <c r="OA60" s="33"/>
      <c r="OB60" s="33"/>
      <c r="OC60" s="33"/>
      <c r="OD60" s="33"/>
      <c r="OE60" s="33"/>
      <c r="OF60" s="33"/>
      <c r="OG60" s="33"/>
      <c r="OH60" s="33"/>
      <c r="OI60" s="34"/>
      <c r="OJ60" s="33"/>
      <c r="OK60" s="33"/>
      <c r="OL60" s="33"/>
      <c r="OM60" s="33"/>
      <c r="ON60" s="33"/>
      <c r="OO60" s="33"/>
      <c r="OP60" s="33"/>
      <c r="OQ60" s="33"/>
      <c r="OR60" s="33"/>
      <c r="OS60" s="33"/>
      <c r="OT60" s="33"/>
      <c r="OU60" s="33"/>
      <c r="OV60" s="33"/>
      <c r="OW60" s="33"/>
      <c r="OX60" s="34"/>
      <c r="OY60" s="33"/>
      <c r="OZ60" s="33"/>
      <c r="PA60" s="33"/>
      <c r="PB60" s="33"/>
      <c r="PC60" s="33"/>
      <c r="PD60" s="33"/>
      <c r="PE60" s="33"/>
      <c r="PF60" s="33"/>
      <c r="PG60" s="33"/>
      <c r="PH60" s="33"/>
      <c r="PI60" s="33"/>
      <c r="PJ60" s="33"/>
      <c r="PK60" s="33"/>
      <c r="PL60" s="33"/>
      <c r="PM60" s="34"/>
      <c r="PN60" s="33"/>
      <c r="PO60" s="33"/>
      <c r="PP60" s="33"/>
      <c r="PQ60" s="33"/>
      <c r="PR60" s="33"/>
      <c r="PS60" s="33"/>
      <c r="PT60" s="33"/>
      <c r="PU60" s="33"/>
      <c r="PV60" s="33"/>
      <c r="PW60" s="33"/>
      <c r="PX60" s="33"/>
      <c r="PY60" s="33"/>
      <c r="PZ60" s="33"/>
      <c r="QA60" s="33"/>
      <c r="QB60" s="2"/>
      <c r="QC60" s="2"/>
      <c r="QD60" s="33"/>
      <c r="QE60" s="33"/>
      <c r="QF60" s="33"/>
      <c r="QG60" s="33"/>
      <c r="QH60" s="33"/>
      <c r="QI60" s="33"/>
      <c r="QJ60" s="33"/>
      <c r="QK60" s="33"/>
      <c r="QL60" s="33"/>
      <c r="QM60" s="33"/>
      <c r="QN60" s="33"/>
      <c r="QO60" s="33"/>
      <c r="QP60" s="33"/>
      <c r="QQ60" s="33"/>
      <c r="QR60" s="34"/>
      <c r="QS60" s="33"/>
      <c r="QT60" s="33"/>
      <c r="QU60" s="33"/>
      <c r="QV60" s="33"/>
      <c r="QW60" s="33"/>
      <c r="QX60" s="33"/>
      <c r="QY60" s="33"/>
      <c r="QZ60" s="33"/>
      <c r="RA60" s="33"/>
      <c r="RB60" s="33"/>
      <c r="RC60" s="33"/>
      <c r="RD60" s="33"/>
      <c r="RE60" s="33"/>
      <c r="RF60" s="33"/>
      <c r="RG60" s="34"/>
      <c r="RH60" s="33"/>
      <c r="RI60" s="33"/>
      <c r="RJ60" s="33"/>
      <c r="RK60" s="33"/>
      <c r="RL60" s="33"/>
      <c r="RM60" s="33"/>
      <c r="RN60" s="33"/>
      <c r="RO60" s="33"/>
      <c r="RP60" s="33"/>
      <c r="RQ60" s="33"/>
      <c r="RR60" s="33"/>
      <c r="RS60" s="33"/>
      <c r="RT60" s="33"/>
      <c r="RU60" s="33"/>
      <c r="RV60" s="34"/>
      <c r="RW60" s="33"/>
      <c r="RX60" s="33"/>
      <c r="RY60" s="33"/>
      <c r="RZ60" s="33"/>
      <c r="SA60" s="33"/>
      <c r="SB60" s="33"/>
      <c r="SC60" s="33"/>
      <c r="SD60" s="33"/>
      <c r="SE60" s="33"/>
      <c r="SF60" s="33"/>
      <c r="SG60" s="33"/>
      <c r="SH60" s="33"/>
      <c r="SI60" s="33"/>
      <c r="SJ60" s="33"/>
      <c r="SK60" s="24"/>
      <c r="SL60" s="2"/>
      <c r="SM60" s="109"/>
      <c r="SN60" s="110"/>
      <c r="SO60" s="110"/>
      <c r="SP60" s="110"/>
      <c r="SQ60" s="110"/>
      <c r="SR60" s="110"/>
      <c r="SS60" s="110"/>
      <c r="ST60" s="110"/>
      <c r="SU60" s="110"/>
      <c r="SV60" s="110"/>
      <c r="SW60" s="110"/>
      <c r="SX60" s="110"/>
      <c r="SY60" s="110"/>
      <c r="SZ60" s="110"/>
      <c r="TA60" s="111"/>
    </row>
    <row r="61" spans="1:521" ht="12"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c r="IJ61" s="36"/>
      <c r="IK61" s="36"/>
      <c r="IL61" s="36"/>
      <c r="IM61" s="36"/>
      <c r="IN61" s="36"/>
      <c r="IO61" s="36"/>
      <c r="IP61" s="36"/>
      <c r="IQ61" s="36"/>
      <c r="IR61" s="36"/>
      <c r="IS61" s="36"/>
      <c r="IT61" s="36"/>
      <c r="IU61" s="36"/>
      <c r="IV61" s="36"/>
      <c r="IW61" s="36"/>
      <c r="IX61" s="36"/>
      <c r="IY61" s="36"/>
      <c r="IZ61" s="36"/>
      <c r="JA61" s="36"/>
      <c r="JB61" s="36"/>
      <c r="JC61" s="36"/>
      <c r="JD61" s="36"/>
      <c r="JE61" s="36"/>
      <c r="JF61" s="36"/>
      <c r="JG61" s="36"/>
      <c r="JH61" s="36"/>
      <c r="JI61" s="36"/>
      <c r="JJ61" s="36"/>
      <c r="JK61" s="36"/>
      <c r="JL61" s="36"/>
      <c r="JM61" s="36"/>
      <c r="JN61" s="36"/>
      <c r="JO61" s="36"/>
      <c r="JP61" s="36"/>
      <c r="JQ61" s="36"/>
      <c r="JR61" s="36"/>
      <c r="JS61" s="36"/>
      <c r="JT61" s="36"/>
      <c r="JU61" s="36"/>
      <c r="JV61" s="36"/>
      <c r="JW61" s="36"/>
      <c r="JX61" s="36"/>
      <c r="JY61" s="36"/>
      <c r="JZ61" s="36"/>
      <c r="KA61" s="36"/>
      <c r="KB61" s="36"/>
      <c r="KC61" s="36"/>
      <c r="KD61" s="36"/>
      <c r="KE61" s="36"/>
      <c r="KF61" s="36"/>
      <c r="KG61" s="36"/>
      <c r="KH61" s="36"/>
      <c r="KI61" s="36"/>
      <c r="KJ61" s="36"/>
      <c r="KK61" s="36"/>
      <c r="KL61" s="36"/>
      <c r="KM61" s="36"/>
      <c r="KN61" s="36"/>
      <c r="KO61" s="36"/>
      <c r="KP61" s="36"/>
      <c r="KQ61" s="36"/>
      <c r="KR61" s="36"/>
      <c r="KS61" s="36"/>
      <c r="KT61" s="36"/>
      <c r="KU61" s="36"/>
      <c r="KV61" s="36"/>
      <c r="KW61" s="36"/>
      <c r="KX61" s="36"/>
      <c r="KY61" s="36"/>
      <c r="KZ61" s="36"/>
      <c r="LA61" s="36"/>
      <c r="LB61" s="36"/>
      <c r="LC61" s="36"/>
      <c r="LD61" s="36"/>
      <c r="LE61" s="36"/>
      <c r="LF61" s="36"/>
      <c r="LG61" s="36"/>
      <c r="LH61" s="36"/>
      <c r="LI61" s="36"/>
      <c r="LJ61" s="36"/>
      <c r="LK61" s="36"/>
      <c r="LL61" s="36"/>
      <c r="LM61" s="36"/>
      <c r="LN61" s="36"/>
      <c r="LO61" s="36"/>
      <c r="LP61" s="36"/>
      <c r="LQ61" s="36"/>
      <c r="LR61" s="36"/>
      <c r="LS61" s="36"/>
      <c r="LT61" s="36"/>
      <c r="LU61" s="36"/>
      <c r="LV61" s="36"/>
      <c r="LW61" s="36"/>
      <c r="LX61" s="36"/>
      <c r="LY61" s="36"/>
      <c r="LZ61" s="36"/>
      <c r="MA61" s="36"/>
      <c r="MB61" s="36"/>
      <c r="MC61" s="36"/>
      <c r="MD61" s="36"/>
      <c r="ME61" s="36"/>
      <c r="MF61" s="36"/>
      <c r="MG61" s="36"/>
      <c r="MH61" s="36"/>
      <c r="MI61" s="36"/>
      <c r="MJ61" s="36"/>
      <c r="MK61" s="36"/>
      <c r="ML61" s="36"/>
      <c r="MM61" s="36"/>
      <c r="MN61" s="36"/>
      <c r="MO61" s="36"/>
      <c r="MP61" s="36"/>
      <c r="MQ61" s="36"/>
      <c r="MR61" s="36"/>
      <c r="MS61" s="36"/>
      <c r="MT61" s="36"/>
      <c r="MU61" s="36"/>
      <c r="MV61" s="36"/>
      <c r="MW61" s="36"/>
      <c r="MX61" s="36"/>
      <c r="MY61" s="36"/>
      <c r="MZ61" s="36"/>
      <c r="NA61" s="36"/>
      <c r="NB61" s="36"/>
      <c r="NC61" s="36"/>
      <c r="ND61" s="36"/>
      <c r="NE61" s="36"/>
      <c r="NF61" s="36"/>
      <c r="NG61" s="36"/>
      <c r="NH61" s="36"/>
      <c r="NI61" s="36"/>
      <c r="NJ61" s="36"/>
      <c r="NK61" s="36"/>
      <c r="NL61" s="36"/>
      <c r="NM61" s="36"/>
      <c r="NN61" s="36"/>
      <c r="NO61" s="36"/>
      <c r="NP61" s="36"/>
      <c r="NQ61" s="36"/>
      <c r="NR61" s="36"/>
      <c r="NS61" s="36"/>
      <c r="NT61" s="36"/>
      <c r="NU61" s="36"/>
      <c r="NV61" s="36"/>
      <c r="NW61" s="36"/>
      <c r="NX61" s="36"/>
      <c r="NY61" s="36"/>
      <c r="NZ61" s="36"/>
      <c r="OA61" s="36"/>
      <c r="OB61" s="36"/>
      <c r="OC61" s="36"/>
      <c r="OD61" s="36"/>
      <c r="OE61" s="36"/>
      <c r="OF61" s="36"/>
      <c r="OG61" s="36"/>
      <c r="OH61" s="36"/>
      <c r="OI61" s="36"/>
      <c r="OJ61" s="36"/>
      <c r="OK61" s="36"/>
      <c r="OL61" s="36"/>
      <c r="OM61" s="36"/>
      <c r="ON61" s="36"/>
      <c r="OO61" s="36"/>
      <c r="OP61" s="36"/>
      <c r="OQ61" s="36"/>
      <c r="OR61" s="36"/>
      <c r="OS61" s="36"/>
      <c r="OT61" s="36"/>
      <c r="OU61" s="36"/>
      <c r="OV61" s="36"/>
      <c r="OW61" s="36"/>
      <c r="OX61" s="36"/>
      <c r="OY61" s="36"/>
      <c r="OZ61" s="36"/>
      <c r="PA61" s="36"/>
      <c r="PB61" s="36"/>
      <c r="PC61" s="36"/>
      <c r="PD61" s="36"/>
      <c r="PE61" s="36"/>
      <c r="PF61" s="36"/>
      <c r="PG61" s="36"/>
      <c r="PH61" s="36"/>
      <c r="PI61" s="36"/>
      <c r="PJ61" s="36"/>
      <c r="PK61" s="36"/>
      <c r="PL61" s="36"/>
      <c r="PM61" s="36"/>
      <c r="PN61" s="36"/>
      <c r="PO61" s="36"/>
      <c r="PP61" s="36"/>
      <c r="PQ61" s="36"/>
      <c r="PR61" s="36"/>
      <c r="PS61" s="36"/>
      <c r="PT61" s="36"/>
      <c r="PU61" s="36"/>
      <c r="PV61" s="36"/>
      <c r="PW61" s="36"/>
      <c r="PX61" s="36"/>
      <c r="PY61" s="36"/>
      <c r="PZ61" s="36"/>
      <c r="QA61" s="36"/>
      <c r="QB61" s="36"/>
      <c r="QC61" s="36"/>
      <c r="QD61" s="36"/>
      <c r="QE61" s="36"/>
      <c r="QF61" s="36"/>
      <c r="QG61" s="36"/>
      <c r="QH61" s="36"/>
      <c r="QI61" s="36"/>
      <c r="QJ61" s="36"/>
      <c r="QK61" s="36"/>
      <c r="QL61" s="36"/>
      <c r="QM61" s="36"/>
      <c r="QN61" s="36"/>
      <c r="QO61" s="36"/>
      <c r="QP61" s="36"/>
      <c r="QQ61" s="36"/>
      <c r="QR61" s="36"/>
      <c r="QS61" s="36"/>
      <c r="QT61" s="36"/>
      <c r="QU61" s="36"/>
      <c r="QV61" s="36"/>
      <c r="QW61" s="36"/>
      <c r="QX61" s="36"/>
      <c r="QY61" s="36"/>
      <c r="QZ61" s="36"/>
      <c r="RA61" s="36"/>
      <c r="RB61" s="36"/>
      <c r="RC61" s="36"/>
      <c r="RD61" s="36"/>
      <c r="RE61" s="36"/>
      <c r="RF61" s="36"/>
      <c r="RG61" s="36"/>
      <c r="RH61" s="36"/>
      <c r="RI61" s="36"/>
      <c r="RJ61" s="36"/>
      <c r="RK61" s="36"/>
      <c r="RL61" s="36"/>
      <c r="RM61" s="36"/>
      <c r="RN61" s="36"/>
      <c r="RO61" s="36"/>
      <c r="RP61" s="36"/>
      <c r="RQ61" s="36"/>
      <c r="RR61" s="36"/>
      <c r="RS61" s="36"/>
      <c r="RT61" s="36"/>
      <c r="RU61" s="36"/>
      <c r="RV61" s="36"/>
      <c r="RW61" s="36"/>
      <c r="RX61" s="36"/>
      <c r="RY61" s="36"/>
      <c r="RZ61" s="36"/>
      <c r="SA61" s="36"/>
      <c r="SB61" s="36"/>
      <c r="SC61" s="36"/>
      <c r="SD61" s="36"/>
      <c r="SE61" s="36"/>
      <c r="SF61" s="36"/>
      <c r="SG61" s="36"/>
      <c r="SH61" s="36"/>
      <c r="SI61" s="36"/>
      <c r="SJ61" s="36"/>
      <c r="SK61" s="37"/>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23</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0.5" customHeight="1" x14ac:dyDescent="0.15">
      <c r="A64" s="2"/>
      <c r="B64" s="2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4"/>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3"/>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4"/>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3"/>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4"/>
      <c r="SL66" s="2"/>
      <c r="SM66" s="103" t="s">
        <v>24</v>
      </c>
      <c r="SN66" s="104"/>
      <c r="SO66" s="104"/>
      <c r="SP66" s="104"/>
      <c r="SQ66" s="104"/>
      <c r="SR66" s="104"/>
      <c r="SS66" s="104"/>
      <c r="ST66" s="104"/>
      <c r="SU66" s="104"/>
      <c r="SV66" s="104"/>
      <c r="SW66" s="104"/>
      <c r="SX66" s="104"/>
      <c r="SY66" s="104"/>
      <c r="SZ66" s="104"/>
      <c r="TA66" s="105"/>
    </row>
    <row r="67" spans="1:521" ht="13.5" customHeight="1" x14ac:dyDescent="0.15">
      <c r="A67" s="2"/>
      <c r="B67" s="23"/>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4"/>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3"/>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4"/>
      <c r="SL68" s="2"/>
      <c r="SM68" s="109" t="s">
        <v>108</v>
      </c>
      <c r="SN68" s="110"/>
      <c r="SO68" s="110"/>
      <c r="SP68" s="110"/>
      <c r="SQ68" s="110"/>
      <c r="SR68" s="110"/>
      <c r="SS68" s="110"/>
      <c r="ST68" s="110"/>
      <c r="SU68" s="110"/>
      <c r="SV68" s="110"/>
      <c r="SW68" s="110"/>
      <c r="SX68" s="110"/>
      <c r="SY68" s="110"/>
      <c r="SZ68" s="110"/>
      <c r="TA68" s="111"/>
    </row>
    <row r="69" spans="1:521" ht="13.5" customHeight="1" x14ac:dyDescent="0.15">
      <c r="A69" s="2"/>
      <c r="B69" s="23"/>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4"/>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3"/>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4"/>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3"/>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4"/>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3"/>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4"/>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3"/>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4"/>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3"/>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4"/>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3"/>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4"/>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3"/>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4"/>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3"/>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4"/>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3"/>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4"/>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3"/>
      <c r="C79" s="2"/>
      <c r="D79" s="2"/>
      <c r="E79" s="2"/>
      <c r="F79" s="2"/>
      <c r="G79" s="2"/>
      <c r="H79" s="2"/>
      <c r="I79" s="2"/>
      <c r="J79" s="25"/>
      <c r="K79" s="26"/>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6"/>
      <c r="FE79" s="29"/>
      <c r="FF79" s="2"/>
      <c r="FG79" s="2"/>
      <c r="FH79" s="2"/>
      <c r="FI79" s="2"/>
      <c r="FJ79" s="2"/>
      <c r="FK79" s="2"/>
      <c r="FL79" s="2"/>
      <c r="FM79" s="2"/>
      <c r="FN79" s="2"/>
      <c r="FO79" s="2"/>
      <c r="FP79" s="2"/>
      <c r="FQ79" s="2"/>
      <c r="FR79" s="2"/>
      <c r="FS79" s="2"/>
      <c r="FT79" s="2"/>
      <c r="FU79" s="2"/>
      <c r="FV79" s="25"/>
      <c r="FW79" s="26"/>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6"/>
      <c r="LQ79" s="29"/>
      <c r="LR79" s="2"/>
      <c r="LS79" s="2"/>
      <c r="LT79" s="2"/>
      <c r="LU79" s="2"/>
      <c r="LV79" s="2"/>
      <c r="LW79" s="2"/>
      <c r="LX79" s="2"/>
      <c r="LY79" s="2"/>
      <c r="LZ79" s="2"/>
      <c r="MA79" s="2"/>
      <c r="MB79" s="2"/>
      <c r="MC79" s="2"/>
      <c r="MD79" s="2"/>
      <c r="ME79" s="2"/>
      <c r="MF79" s="2"/>
      <c r="MG79" s="2"/>
      <c r="MH79" s="25"/>
      <c r="MI79" s="26"/>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6"/>
      <c r="SC79" s="29"/>
      <c r="SD79" s="2"/>
      <c r="SE79" s="2"/>
      <c r="SF79" s="2"/>
      <c r="SG79" s="2"/>
      <c r="SH79" s="2"/>
      <c r="SI79" s="2"/>
      <c r="SJ79" s="2"/>
      <c r="SK79" s="24"/>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3"/>
      <c r="C80" s="2"/>
      <c r="D80" s="2"/>
      <c r="E80" s="2"/>
      <c r="F80" s="2"/>
      <c r="G80" s="2"/>
      <c r="H80" s="2"/>
      <c r="I80" s="2"/>
      <c r="J80" s="25"/>
      <c r="K80" s="26"/>
      <c r="L80" s="148" t="s">
        <v>20</v>
      </c>
      <c r="M80" s="148"/>
      <c r="N80" s="148"/>
      <c r="O80" s="148"/>
      <c r="P80" s="148"/>
      <c r="Q80" s="148"/>
      <c r="R80" s="148"/>
      <c r="S80" s="148"/>
      <c r="T80" s="148"/>
      <c r="U80" s="148"/>
      <c r="V80" s="148"/>
      <c r="W80" s="148"/>
      <c r="X80" s="148"/>
      <c r="Y80" s="147">
        <f>データ!DD6</f>
        <v>63.8</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65.22</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66.8</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60.19</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62.42</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6"/>
      <c r="FE80" s="29"/>
      <c r="FF80" s="2"/>
      <c r="FG80" s="2"/>
      <c r="FH80" s="2"/>
      <c r="FI80" s="2"/>
      <c r="FJ80" s="2"/>
      <c r="FK80" s="2"/>
      <c r="FL80" s="2"/>
      <c r="FM80" s="2"/>
      <c r="FN80" s="2"/>
      <c r="FO80" s="2"/>
      <c r="FP80" s="2"/>
      <c r="FQ80" s="2"/>
      <c r="FR80" s="2"/>
      <c r="FS80" s="2"/>
      <c r="FT80" s="2"/>
      <c r="FU80" s="2"/>
      <c r="FV80" s="25"/>
      <c r="FW80" s="26"/>
      <c r="FX80" s="148" t="s">
        <v>20</v>
      </c>
      <c r="FY80" s="148"/>
      <c r="FZ80" s="148"/>
      <c r="GA80" s="148"/>
      <c r="GB80" s="148"/>
      <c r="GC80" s="148"/>
      <c r="GD80" s="148"/>
      <c r="GE80" s="148"/>
      <c r="GF80" s="148"/>
      <c r="GG80" s="148"/>
      <c r="GH80" s="148"/>
      <c r="GI80" s="148"/>
      <c r="GJ80" s="148"/>
      <c r="GK80" s="147">
        <f>データ!DO6</f>
        <v>0</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0</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0</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0</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0</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6"/>
      <c r="LQ80" s="29"/>
      <c r="LR80" s="2"/>
      <c r="LS80" s="2"/>
      <c r="LT80" s="2"/>
      <c r="LU80" s="2"/>
      <c r="LV80" s="2"/>
      <c r="LW80" s="2"/>
      <c r="LX80" s="2"/>
      <c r="LY80" s="2"/>
      <c r="LZ80" s="2"/>
      <c r="MA80" s="2"/>
      <c r="MB80" s="2"/>
      <c r="MC80" s="2"/>
      <c r="MD80" s="2"/>
      <c r="ME80" s="2"/>
      <c r="MF80" s="2"/>
      <c r="MG80" s="2"/>
      <c r="MH80" s="25"/>
      <c r="MI80" s="26"/>
      <c r="MJ80" s="148" t="s">
        <v>20</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6"/>
      <c r="SC80" s="29"/>
      <c r="SD80" s="2"/>
      <c r="SE80" s="2"/>
      <c r="SF80" s="2"/>
      <c r="SG80" s="2"/>
      <c r="SH80" s="2"/>
      <c r="SI80" s="2"/>
      <c r="SJ80" s="2"/>
      <c r="SK80" s="24"/>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3"/>
      <c r="C81" s="2"/>
      <c r="D81" s="2"/>
      <c r="E81" s="2"/>
      <c r="F81" s="2"/>
      <c r="G81" s="2"/>
      <c r="H81" s="2"/>
      <c r="I81" s="2"/>
      <c r="J81" s="25"/>
      <c r="K81" s="26"/>
      <c r="L81" s="148" t="s">
        <v>21</v>
      </c>
      <c r="M81" s="148"/>
      <c r="N81" s="148"/>
      <c r="O81" s="148"/>
      <c r="P81" s="148"/>
      <c r="Q81" s="148"/>
      <c r="R81" s="148"/>
      <c r="S81" s="148"/>
      <c r="T81" s="148"/>
      <c r="U81" s="148"/>
      <c r="V81" s="148"/>
      <c r="W81" s="148"/>
      <c r="X81" s="148"/>
      <c r="Y81" s="147">
        <f>データ!DI6</f>
        <v>53.38</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54.49</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55.39</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55.25</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57.11</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6"/>
      <c r="FE81" s="29"/>
      <c r="FF81" s="2"/>
      <c r="FG81" s="2"/>
      <c r="FH81" s="2"/>
      <c r="FI81" s="2"/>
      <c r="FJ81" s="2"/>
      <c r="FK81" s="2"/>
      <c r="FL81" s="2"/>
      <c r="FM81" s="2"/>
      <c r="FN81" s="2"/>
      <c r="FO81" s="2"/>
      <c r="FP81" s="2"/>
      <c r="FQ81" s="2"/>
      <c r="FR81" s="2"/>
      <c r="FS81" s="2"/>
      <c r="FT81" s="2"/>
      <c r="FU81" s="2"/>
      <c r="FV81" s="25"/>
      <c r="FW81" s="26"/>
      <c r="FX81" s="148" t="s">
        <v>21</v>
      </c>
      <c r="FY81" s="148"/>
      <c r="FZ81" s="148"/>
      <c r="GA81" s="148"/>
      <c r="GB81" s="148"/>
      <c r="GC81" s="148"/>
      <c r="GD81" s="148"/>
      <c r="GE81" s="148"/>
      <c r="GF81" s="148"/>
      <c r="GG81" s="148"/>
      <c r="GH81" s="148"/>
      <c r="GI81" s="148"/>
      <c r="GJ81" s="148"/>
      <c r="GK81" s="147">
        <f>データ!DT6</f>
        <v>39.6</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42</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43.33</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44.05</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51.87</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6"/>
      <c r="LQ81" s="29"/>
      <c r="LR81" s="2"/>
      <c r="LS81" s="2"/>
      <c r="LT81" s="2"/>
      <c r="LU81" s="2"/>
      <c r="LV81" s="2"/>
      <c r="LW81" s="2"/>
      <c r="LX81" s="2"/>
      <c r="LY81" s="2"/>
      <c r="LZ81" s="2"/>
      <c r="MA81" s="2"/>
      <c r="MB81" s="2"/>
      <c r="MC81" s="2"/>
      <c r="MD81" s="2"/>
      <c r="ME81" s="2"/>
      <c r="MF81" s="2"/>
      <c r="MG81" s="2"/>
      <c r="MH81" s="25"/>
      <c r="MI81" s="26"/>
      <c r="MJ81" s="148" t="s">
        <v>21</v>
      </c>
      <c r="MK81" s="148"/>
      <c r="ML81" s="148"/>
      <c r="MM81" s="148"/>
      <c r="MN81" s="148"/>
      <c r="MO81" s="148"/>
      <c r="MP81" s="148"/>
      <c r="MQ81" s="148"/>
      <c r="MR81" s="148"/>
      <c r="MS81" s="148"/>
      <c r="MT81" s="148"/>
      <c r="MU81" s="148"/>
      <c r="MV81" s="148"/>
      <c r="MW81" s="147">
        <f>データ!EE6</f>
        <v>0.41</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0.48</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0.52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1.3</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0.28000000000000003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6"/>
      <c r="SC81" s="29"/>
      <c r="SD81" s="2"/>
      <c r="SE81" s="2"/>
      <c r="SF81" s="2"/>
      <c r="SG81" s="2"/>
      <c r="SH81" s="2"/>
      <c r="SI81" s="2"/>
      <c r="SJ81" s="2"/>
      <c r="SK81" s="24"/>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3"/>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4"/>
      <c r="SL82" s="2"/>
      <c r="SM82" s="109"/>
      <c r="SN82" s="110"/>
      <c r="SO82" s="110"/>
      <c r="SP82" s="110"/>
      <c r="SQ82" s="110"/>
      <c r="SR82" s="110"/>
      <c r="SS82" s="110"/>
      <c r="ST82" s="110"/>
      <c r="SU82" s="110"/>
      <c r="SV82" s="110"/>
      <c r="SW82" s="110"/>
      <c r="SX82" s="110"/>
      <c r="SY82" s="110"/>
      <c r="SZ82" s="110"/>
      <c r="TA82" s="111"/>
    </row>
    <row r="83" spans="1:521" ht="12" customHeight="1" x14ac:dyDescent="0.15">
      <c r="A83" s="2"/>
      <c r="B83" s="23"/>
      <c r="C83" s="1"/>
      <c r="D83" s="1"/>
      <c r="E83" s="1"/>
      <c r="F83" s="1"/>
      <c r="G83" s="1"/>
      <c r="H83" s="1"/>
      <c r="I83" s="1"/>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1"/>
      <c r="FG83" s="31"/>
      <c r="FH83" s="31"/>
      <c r="FI83" s="38"/>
      <c r="FJ83" s="38"/>
      <c r="FK83" s="31"/>
      <c r="FL83" s="31"/>
      <c r="FM83" s="31"/>
      <c r="FN83" s="31"/>
      <c r="FO83" s="31"/>
      <c r="FP83" s="31"/>
      <c r="FQ83" s="31"/>
      <c r="FR83" s="31"/>
      <c r="FS83" s="31"/>
      <c r="FT83" s="31"/>
      <c r="FU83" s="31"/>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0"/>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1"/>
      <c r="LS83" s="31"/>
      <c r="LT83" s="31"/>
      <c r="LU83" s="31"/>
      <c r="LV83" s="31"/>
      <c r="LW83" s="31"/>
      <c r="LX83" s="31"/>
      <c r="LY83" s="31"/>
      <c r="LZ83" s="31"/>
      <c r="MA83" s="31"/>
      <c r="MB83" s="31"/>
      <c r="MC83" s="38"/>
      <c r="MD83" s="38"/>
      <c r="ME83" s="31"/>
      <c r="MF83" s="31"/>
      <c r="MG83" s="31"/>
      <c r="MH83" s="30"/>
      <c r="MI83" s="30"/>
      <c r="MJ83" s="30"/>
      <c r="MK83" s="30"/>
      <c r="ML83" s="30"/>
      <c r="MM83" s="30"/>
      <c r="MN83" s="30"/>
      <c r="MO83" s="30"/>
      <c r="MP83" s="30"/>
      <c r="MQ83" s="30"/>
      <c r="MR83" s="30"/>
      <c r="MS83" s="30"/>
      <c r="MT83" s="30"/>
      <c r="MU83" s="30"/>
      <c r="MV83" s="30"/>
      <c r="MW83" s="30"/>
      <c r="MX83" s="30"/>
      <c r="MY83" s="30"/>
      <c r="MZ83" s="30"/>
      <c r="NA83" s="30"/>
      <c r="NB83" s="30"/>
      <c r="NC83" s="30"/>
      <c r="ND83" s="30"/>
      <c r="NE83" s="30"/>
      <c r="NF83" s="30"/>
      <c r="NG83" s="30"/>
      <c r="NH83" s="30"/>
      <c r="NI83" s="30"/>
      <c r="NJ83" s="30"/>
      <c r="NK83" s="30"/>
      <c r="NL83" s="30"/>
      <c r="NM83" s="30"/>
      <c r="NN83" s="30"/>
      <c r="NO83" s="30"/>
      <c r="NP83" s="30"/>
      <c r="NQ83" s="30"/>
      <c r="NR83" s="30"/>
      <c r="NS83" s="30"/>
      <c r="NT83" s="30"/>
      <c r="NU83" s="30"/>
      <c r="NV83" s="30"/>
      <c r="NW83" s="30"/>
      <c r="NX83" s="30"/>
      <c r="NY83" s="30"/>
      <c r="NZ83" s="30"/>
      <c r="OA83" s="30"/>
      <c r="OB83" s="30"/>
      <c r="OC83" s="30"/>
      <c r="OD83" s="30"/>
      <c r="OE83" s="30"/>
      <c r="OF83" s="30"/>
      <c r="OG83" s="30"/>
      <c r="OH83" s="30"/>
      <c r="OI83" s="30"/>
      <c r="OJ83" s="30"/>
      <c r="OK83" s="30"/>
      <c r="OL83" s="30"/>
      <c r="OM83" s="30"/>
      <c r="ON83" s="30"/>
      <c r="OO83" s="30"/>
      <c r="OP83" s="30"/>
      <c r="OQ83" s="30"/>
      <c r="OR83" s="30"/>
      <c r="OS83" s="30"/>
      <c r="OT83" s="30"/>
      <c r="OU83" s="30"/>
      <c r="OV83" s="30"/>
      <c r="OW83" s="30"/>
      <c r="OX83" s="30"/>
      <c r="OY83" s="30"/>
      <c r="OZ83" s="30"/>
      <c r="PA83" s="30"/>
      <c r="PB83" s="30"/>
      <c r="PC83" s="30"/>
      <c r="PD83" s="30"/>
      <c r="PE83" s="30"/>
      <c r="PF83" s="30"/>
      <c r="PG83" s="30"/>
      <c r="PH83" s="30"/>
      <c r="PI83" s="30"/>
      <c r="PJ83" s="30"/>
      <c r="PK83" s="30"/>
      <c r="PL83" s="30"/>
      <c r="PM83" s="30"/>
      <c r="PN83" s="30"/>
      <c r="PO83" s="30"/>
      <c r="PP83" s="30"/>
      <c r="PQ83" s="30"/>
      <c r="PR83" s="30"/>
      <c r="PS83" s="30"/>
      <c r="PT83" s="30"/>
      <c r="PU83" s="30"/>
      <c r="PV83" s="30"/>
      <c r="PW83" s="30"/>
      <c r="PX83" s="30"/>
      <c r="PY83" s="30"/>
      <c r="PZ83" s="30"/>
      <c r="QA83" s="30"/>
      <c r="QB83" s="30"/>
      <c r="QC83" s="30"/>
      <c r="QD83" s="30"/>
      <c r="QE83" s="30"/>
      <c r="QF83" s="30"/>
      <c r="QG83" s="30"/>
      <c r="QH83" s="30"/>
      <c r="QI83" s="30"/>
      <c r="QJ83" s="30"/>
      <c r="QK83" s="30"/>
      <c r="QL83" s="30"/>
      <c r="QM83" s="30"/>
      <c r="QN83" s="30"/>
      <c r="QO83" s="30"/>
      <c r="QP83" s="30"/>
      <c r="QQ83" s="30"/>
      <c r="QR83" s="30"/>
      <c r="QS83" s="30"/>
      <c r="QT83" s="30"/>
      <c r="QU83" s="30"/>
      <c r="QV83" s="30"/>
      <c r="QW83" s="30"/>
      <c r="QX83" s="30"/>
      <c r="QY83" s="30"/>
      <c r="QZ83" s="30"/>
      <c r="RA83" s="30"/>
      <c r="RB83" s="30"/>
      <c r="RC83" s="30"/>
      <c r="RD83" s="30"/>
      <c r="RE83" s="30"/>
      <c r="RF83" s="30"/>
      <c r="RG83" s="30"/>
      <c r="RH83" s="30"/>
      <c r="RI83" s="30"/>
      <c r="RJ83" s="30"/>
      <c r="RK83" s="30"/>
      <c r="RL83" s="30"/>
      <c r="RM83" s="30"/>
      <c r="RN83" s="30"/>
      <c r="RO83" s="30"/>
      <c r="RP83" s="30"/>
      <c r="RQ83" s="30"/>
      <c r="RR83" s="30"/>
      <c r="RS83" s="30"/>
      <c r="RT83" s="30"/>
      <c r="RU83" s="30"/>
      <c r="RV83" s="30"/>
      <c r="RW83" s="30"/>
      <c r="RX83" s="30"/>
      <c r="RY83" s="30"/>
      <c r="RZ83" s="30"/>
      <c r="SA83" s="30"/>
      <c r="SB83" s="30"/>
      <c r="SC83" s="30"/>
      <c r="SD83" s="1"/>
      <c r="SE83" s="1"/>
      <c r="SF83" s="1"/>
      <c r="SG83" s="1"/>
      <c r="SH83" s="1"/>
      <c r="SI83" s="1"/>
      <c r="SJ83" s="2"/>
      <c r="SK83" s="24"/>
      <c r="SL83" s="2"/>
      <c r="SM83" s="109"/>
      <c r="SN83" s="110"/>
      <c r="SO83" s="110"/>
      <c r="SP83" s="110"/>
      <c r="SQ83" s="110"/>
      <c r="SR83" s="110"/>
      <c r="SS83" s="110"/>
      <c r="ST83" s="110"/>
      <c r="SU83" s="110"/>
      <c r="SV83" s="110"/>
      <c r="SW83" s="110"/>
      <c r="SX83" s="110"/>
      <c r="SY83" s="110"/>
      <c r="SZ83" s="110"/>
      <c r="TA83" s="111"/>
    </row>
    <row r="84" spans="1:521" ht="12" customHeight="1" x14ac:dyDescent="0.15">
      <c r="A84" s="2"/>
      <c r="B84" s="23"/>
      <c r="C84" s="1"/>
      <c r="D84" s="1"/>
      <c r="E84" s="1"/>
      <c r="F84" s="1"/>
      <c r="G84" s="1"/>
      <c r="H84" s="1"/>
      <c r="I84" s="1"/>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1"/>
      <c r="FG84" s="31"/>
      <c r="FH84" s="31"/>
      <c r="FI84" s="38"/>
      <c r="FJ84" s="38"/>
      <c r="FK84" s="31"/>
      <c r="FL84" s="31"/>
      <c r="FM84" s="31"/>
      <c r="FN84" s="31"/>
      <c r="FO84" s="31"/>
      <c r="FP84" s="31"/>
      <c r="FQ84" s="31"/>
      <c r="FR84" s="31"/>
      <c r="FS84" s="31"/>
      <c r="FT84" s="31"/>
      <c r="FU84" s="31"/>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0"/>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1"/>
      <c r="LS84" s="31"/>
      <c r="LT84" s="31"/>
      <c r="LU84" s="31"/>
      <c r="LV84" s="31"/>
      <c r="LW84" s="31"/>
      <c r="LX84" s="31"/>
      <c r="LY84" s="31"/>
      <c r="LZ84" s="31"/>
      <c r="MA84" s="31"/>
      <c r="MB84" s="31"/>
      <c r="MC84" s="38"/>
      <c r="MD84" s="38"/>
      <c r="ME84" s="31"/>
      <c r="MF84" s="31"/>
      <c r="MG84" s="31"/>
      <c r="MH84" s="30"/>
      <c r="MI84" s="30"/>
      <c r="MJ84" s="30"/>
      <c r="MK84" s="30"/>
      <c r="ML84" s="30"/>
      <c r="MM84" s="30"/>
      <c r="MN84" s="30"/>
      <c r="MO84" s="30"/>
      <c r="MP84" s="30"/>
      <c r="MQ84" s="30"/>
      <c r="MR84" s="30"/>
      <c r="MS84" s="30"/>
      <c r="MT84" s="30"/>
      <c r="MU84" s="30"/>
      <c r="MV84" s="30"/>
      <c r="MW84" s="30"/>
      <c r="MX84" s="30"/>
      <c r="MY84" s="30"/>
      <c r="MZ84" s="30"/>
      <c r="NA84" s="30"/>
      <c r="NB84" s="30"/>
      <c r="NC84" s="30"/>
      <c r="ND84" s="30"/>
      <c r="NE84" s="30"/>
      <c r="NF84" s="30"/>
      <c r="NG84" s="30"/>
      <c r="NH84" s="30"/>
      <c r="NI84" s="30"/>
      <c r="NJ84" s="30"/>
      <c r="NK84" s="30"/>
      <c r="NL84" s="30"/>
      <c r="NM84" s="30"/>
      <c r="NN84" s="30"/>
      <c r="NO84" s="30"/>
      <c r="NP84" s="30"/>
      <c r="NQ84" s="30"/>
      <c r="NR84" s="30"/>
      <c r="NS84" s="30"/>
      <c r="NT84" s="30"/>
      <c r="NU84" s="30"/>
      <c r="NV84" s="30"/>
      <c r="NW84" s="30"/>
      <c r="NX84" s="30"/>
      <c r="NY84" s="30"/>
      <c r="NZ84" s="30"/>
      <c r="OA84" s="30"/>
      <c r="OB84" s="30"/>
      <c r="OC84" s="30"/>
      <c r="OD84" s="30"/>
      <c r="OE84" s="30"/>
      <c r="OF84" s="30"/>
      <c r="OG84" s="30"/>
      <c r="OH84" s="30"/>
      <c r="OI84" s="30"/>
      <c r="OJ84" s="30"/>
      <c r="OK84" s="30"/>
      <c r="OL84" s="30"/>
      <c r="OM84" s="30"/>
      <c r="ON84" s="30"/>
      <c r="OO84" s="30"/>
      <c r="OP84" s="30"/>
      <c r="OQ84" s="30"/>
      <c r="OR84" s="30"/>
      <c r="OS84" s="30"/>
      <c r="OT84" s="30"/>
      <c r="OU84" s="30"/>
      <c r="OV84" s="30"/>
      <c r="OW84" s="30"/>
      <c r="OX84" s="30"/>
      <c r="OY84" s="30"/>
      <c r="OZ84" s="30"/>
      <c r="PA84" s="30"/>
      <c r="PB84" s="30"/>
      <c r="PC84" s="30"/>
      <c r="PD84" s="30"/>
      <c r="PE84" s="30"/>
      <c r="PF84" s="30"/>
      <c r="PG84" s="30"/>
      <c r="PH84" s="30"/>
      <c r="PI84" s="30"/>
      <c r="PJ84" s="30"/>
      <c r="PK84" s="30"/>
      <c r="PL84" s="30"/>
      <c r="PM84" s="30"/>
      <c r="PN84" s="30"/>
      <c r="PO84" s="30"/>
      <c r="PP84" s="30"/>
      <c r="PQ84" s="30"/>
      <c r="PR84" s="30"/>
      <c r="PS84" s="30"/>
      <c r="PT84" s="30"/>
      <c r="PU84" s="30"/>
      <c r="PV84" s="30"/>
      <c r="PW84" s="30"/>
      <c r="PX84" s="30"/>
      <c r="PY84" s="30"/>
      <c r="PZ84" s="30"/>
      <c r="QA84" s="30"/>
      <c r="QB84" s="30"/>
      <c r="QC84" s="30"/>
      <c r="QD84" s="30"/>
      <c r="QE84" s="30"/>
      <c r="QF84" s="30"/>
      <c r="QG84" s="30"/>
      <c r="QH84" s="30"/>
      <c r="QI84" s="30"/>
      <c r="QJ84" s="30"/>
      <c r="QK84" s="30"/>
      <c r="QL84" s="30"/>
      <c r="QM84" s="30"/>
      <c r="QN84" s="30"/>
      <c r="QO84" s="30"/>
      <c r="QP84" s="30"/>
      <c r="QQ84" s="30"/>
      <c r="QR84" s="30"/>
      <c r="QS84" s="30"/>
      <c r="QT84" s="30"/>
      <c r="QU84" s="30"/>
      <c r="QV84" s="30"/>
      <c r="QW84" s="30"/>
      <c r="QX84" s="30"/>
      <c r="QY84" s="30"/>
      <c r="QZ84" s="30"/>
      <c r="RA84" s="30"/>
      <c r="RB84" s="30"/>
      <c r="RC84" s="30"/>
      <c r="RD84" s="30"/>
      <c r="RE84" s="30"/>
      <c r="RF84" s="30"/>
      <c r="RG84" s="30"/>
      <c r="RH84" s="30"/>
      <c r="RI84" s="30"/>
      <c r="RJ84" s="30"/>
      <c r="RK84" s="30"/>
      <c r="RL84" s="30"/>
      <c r="RM84" s="30"/>
      <c r="RN84" s="30"/>
      <c r="RO84" s="30"/>
      <c r="RP84" s="30"/>
      <c r="RQ84" s="30"/>
      <c r="RR84" s="30"/>
      <c r="RS84" s="30"/>
      <c r="RT84" s="30"/>
      <c r="RU84" s="30"/>
      <c r="RV84" s="30"/>
      <c r="RW84" s="30"/>
      <c r="RX84" s="30"/>
      <c r="RY84" s="30"/>
      <c r="RZ84" s="30"/>
      <c r="SA84" s="30"/>
      <c r="SB84" s="30"/>
      <c r="SC84" s="30"/>
      <c r="SD84" s="1"/>
      <c r="SE84" s="1"/>
      <c r="SF84" s="1"/>
      <c r="SG84" s="1"/>
      <c r="SH84" s="1"/>
      <c r="SI84" s="1"/>
      <c r="SJ84" s="2"/>
      <c r="SK84" s="24"/>
      <c r="SL84" s="2"/>
      <c r="SM84" s="109"/>
      <c r="SN84" s="110"/>
      <c r="SO84" s="110"/>
      <c r="SP84" s="110"/>
      <c r="SQ84" s="110"/>
      <c r="SR84" s="110"/>
      <c r="SS84" s="110"/>
      <c r="ST84" s="110"/>
      <c r="SU84" s="110"/>
      <c r="SV84" s="110"/>
      <c r="SW84" s="110"/>
      <c r="SX84" s="110"/>
      <c r="SY84" s="110"/>
      <c r="SZ84" s="110"/>
      <c r="TA84" s="111"/>
    </row>
    <row r="85" spans="1:521" ht="12" customHeight="1" x14ac:dyDescent="0.15">
      <c r="A85" s="2"/>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36"/>
      <c r="HH85" s="36"/>
      <c r="HI85" s="36"/>
      <c r="HJ85" s="36"/>
      <c r="HK85" s="36"/>
      <c r="HL85" s="36"/>
      <c r="HM85" s="36"/>
      <c r="HN85" s="36"/>
      <c r="HO85" s="36"/>
      <c r="HP85" s="36"/>
      <c r="HQ85" s="36"/>
      <c r="HR85" s="36"/>
      <c r="HS85" s="36"/>
      <c r="HT85" s="36"/>
      <c r="HU85" s="36"/>
      <c r="HV85" s="36"/>
      <c r="HW85" s="36"/>
      <c r="HX85" s="36"/>
      <c r="HY85" s="36"/>
      <c r="HZ85" s="36"/>
      <c r="IA85" s="36"/>
      <c r="IB85" s="36"/>
      <c r="IC85" s="36"/>
      <c r="ID85" s="36"/>
      <c r="IE85" s="36"/>
      <c r="IF85" s="36"/>
      <c r="IG85" s="36"/>
      <c r="IH85" s="36"/>
      <c r="II85" s="36"/>
      <c r="IJ85" s="36"/>
      <c r="IK85" s="36"/>
      <c r="IL85" s="36"/>
      <c r="IM85" s="36"/>
      <c r="IN85" s="36"/>
      <c r="IO85" s="36"/>
      <c r="IP85" s="36"/>
      <c r="IQ85" s="36"/>
      <c r="IR85" s="36"/>
      <c r="IS85" s="36"/>
      <c r="IT85" s="36"/>
      <c r="IU85" s="36"/>
      <c r="IV85" s="36"/>
      <c r="IW85" s="36"/>
      <c r="IX85" s="36"/>
      <c r="IY85" s="36"/>
      <c r="IZ85" s="36"/>
      <c r="JA85" s="36"/>
      <c r="JB85" s="36"/>
      <c r="JC85" s="36"/>
      <c r="JD85" s="36"/>
      <c r="JE85" s="36"/>
      <c r="JF85" s="36"/>
      <c r="JG85" s="36"/>
      <c r="JH85" s="36"/>
      <c r="JI85" s="36"/>
      <c r="JJ85" s="36"/>
      <c r="JK85" s="36"/>
      <c r="JL85" s="36"/>
      <c r="JM85" s="36"/>
      <c r="JN85" s="36"/>
      <c r="JO85" s="36"/>
      <c r="JP85" s="36"/>
      <c r="JQ85" s="36"/>
      <c r="JR85" s="36"/>
      <c r="JS85" s="36"/>
      <c r="JT85" s="36"/>
      <c r="JU85" s="36"/>
      <c r="JV85" s="36"/>
      <c r="JW85" s="36"/>
      <c r="JX85" s="36"/>
      <c r="JY85" s="36"/>
      <c r="JZ85" s="36"/>
      <c r="KA85" s="36"/>
      <c r="KB85" s="36"/>
      <c r="KC85" s="36"/>
      <c r="KD85" s="36"/>
      <c r="KE85" s="36"/>
      <c r="KF85" s="36"/>
      <c r="KG85" s="36"/>
      <c r="KH85" s="36"/>
      <c r="KI85" s="36"/>
      <c r="KJ85" s="36"/>
      <c r="KK85" s="36"/>
      <c r="KL85" s="36"/>
      <c r="KM85" s="36"/>
      <c r="KN85" s="36"/>
      <c r="KO85" s="36"/>
      <c r="KP85" s="36"/>
      <c r="KQ85" s="36"/>
      <c r="KR85" s="36"/>
      <c r="KS85" s="36"/>
      <c r="KT85" s="36"/>
      <c r="KU85" s="36"/>
      <c r="KV85" s="36"/>
      <c r="KW85" s="36"/>
      <c r="KX85" s="36"/>
      <c r="KY85" s="36"/>
      <c r="KZ85" s="36"/>
      <c r="LA85" s="36"/>
      <c r="LB85" s="36"/>
      <c r="LC85" s="36"/>
      <c r="LD85" s="36"/>
      <c r="LE85" s="36"/>
      <c r="LF85" s="36"/>
      <c r="LG85" s="36"/>
      <c r="LH85" s="36"/>
      <c r="LI85" s="36"/>
      <c r="LJ85" s="36"/>
      <c r="LK85" s="36"/>
      <c r="LL85" s="36"/>
      <c r="LM85" s="36"/>
      <c r="LN85" s="36"/>
      <c r="LO85" s="36"/>
      <c r="LP85" s="36"/>
      <c r="LQ85" s="36"/>
      <c r="LR85" s="36"/>
      <c r="LS85" s="36"/>
      <c r="LT85" s="36"/>
      <c r="LU85" s="36"/>
      <c r="LV85" s="36"/>
      <c r="LW85" s="36"/>
      <c r="LX85" s="36"/>
      <c r="LY85" s="36"/>
      <c r="LZ85" s="36"/>
      <c r="MA85" s="36"/>
      <c r="MB85" s="36"/>
      <c r="MC85" s="36"/>
      <c r="MD85" s="36"/>
      <c r="ME85" s="36"/>
      <c r="MF85" s="36"/>
      <c r="MG85" s="36"/>
      <c r="MH85" s="36"/>
      <c r="MI85" s="36"/>
      <c r="MJ85" s="36"/>
      <c r="MK85" s="36"/>
      <c r="ML85" s="36"/>
      <c r="MM85" s="36"/>
      <c r="MN85" s="36"/>
      <c r="MO85" s="36"/>
      <c r="MP85" s="36"/>
      <c r="MQ85" s="36"/>
      <c r="MR85" s="36"/>
      <c r="MS85" s="36"/>
      <c r="MT85" s="36"/>
      <c r="MU85" s="36"/>
      <c r="MV85" s="36"/>
      <c r="MW85" s="36"/>
      <c r="MX85" s="36"/>
      <c r="MY85" s="36"/>
      <c r="MZ85" s="36"/>
      <c r="NA85" s="36"/>
      <c r="NB85" s="36"/>
      <c r="NC85" s="36"/>
      <c r="ND85" s="36"/>
      <c r="NE85" s="36"/>
      <c r="NF85" s="36"/>
      <c r="NG85" s="36"/>
      <c r="NH85" s="36"/>
      <c r="NI85" s="36"/>
      <c r="NJ85" s="36"/>
      <c r="NK85" s="36"/>
      <c r="NL85" s="36"/>
      <c r="NM85" s="36"/>
      <c r="NN85" s="36"/>
      <c r="NO85" s="36"/>
      <c r="NP85" s="36"/>
      <c r="NQ85" s="36"/>
      <c r="NR85" s="36"/>
      <c r="NS85" s="36"/>
      <c r="NT85" s="36"/>
      <c r="NU85" s="36"/>
      <c r="NV85" s="36"/>
      <c r="NW85" s="36"/>
      <c r="NX85" s="36"/>
      <c r="NY85" s="36"/>
      <c r="NZ85" s="36"/>
      <c r="OA85" s="36"/>
      <c r="OB85" s="36"/>
      <c r="OC85" s="36"/>
      <c r="OD85" s="36"/>
      <c r="OE85" s="36"/>
      <c r="OF85" s="36"/>
      <c r="OG85" s="36"/>
      <c r="OH85" s="36"/>
      <c r="OI85" s="36"/>
      <c r="OJ85" s="36"/>
      <c r="OK85" s="36"/>
      <c r="OL85" s="36"/>
      <c r="OM85" s="36"/>
      <c r="ON85" s="36"/>
      <c r="OO85" s="36"/>
      <c r="OP85" s="36"/>
      <c r="OQ85" s="36"/>
      <c r="OR85" s="36"/>
      <c r="OS85" s="36"/>
      <c r="OT85" s="36"/>
      <c r="OU85" s="36"/>
      <c r="OV85" s="36"/>
      <c r="OW85" s="36"/>
      <c r="OX85" s="36"/>
      <c r="OY85" s="36"/>
      <c r="OZ85" s="36"/>
      <c r="PA85" s="36"/>
      <c r="PB85" s="36"/>
      <c r="PC85" s="36"/>
      <c r="PD85" s="36"/>
      <c r="PE85" s="36"/>
      <c r="PF85" s="36"/>
      <c r="PG85" s="36"/>
      <c r="PH85" s="36"/>
      <c r="PI85" s="36"/>
      <c r="PJ85" s="36"/>
      <c r="PK85" s="36"/>
      <c r="PL85" s="36"/>
      <c r="PM85" s="36"/>
      <c r="PN85" s="36"/>
      <c r="PO85" s="36"/>
      <c r="PP85" s="36"/>
      <c r="PQ85" s="36"/>
      <c r="PR85" s="36"/>
      <c r="PS85" s="36"/>
      <c r="PT85" s="36"/>
      <c r="PU85" s="36"/>
      <c r="PV85" s="36"/>
      <c r="PW85" s="36"/>
      <c r="PX85" s="36"/>
      <c r="PY85" s="36"/>
      <c r="PZ85" s="36"/>
      <c r="QA85" s="36"/>
      <c r="QB85" s="36"/>
      <c r="QC85" s="36"/>
      <c r="QD85" s="36"/>
      <c r="QE85" s="36"/>
      <c r="QF85" s="36"/>
      <c r="QG85" s="36"/>
      <c r="QH85" s="36"/>
      <c r="QI85" s="36"/>
      <c r="QJ85" s="36"/>
      <c r="QK85" s="36"/>
      <c r="QL85" s="36"/>
      <c r="QM85" s="36"/>
      <c r="QN85" s="36"/>
      <c r="QO85" s="36"/>
      <c r="QP85" s="36"/>
      <c r="QQ85" s="36"/>
      <c r="QR85" s="36"/>
      <c r="QS85" s="36"/>
      <c r="QT85" s="36"/>
      <c r="QU85" s="36"/>
      <c r="QV85" s="36"/>
      <c r="QW85" s="36"/>
      <c r="QX85" s="36"/>
      <c r="QY85" s="36"/>
      <c r="QZ85" s="36"/>
      <c r="RA85" s="36"/>
      <c r="RB85" s="36"/>
      <c r="RC85" s="36"/>
      <c r="RD85" s="36"/>
      <c r="RE85" s="36"/>
      <c r="RF85" s="36"/>
      <c r="RG85" s="36"/>
      <c r="RH85" s="36"/>
      <c r="RI85" s="36"/>
      <c r="RJ85" s="36"/>
      <c r="RK85" s="36"/>
      <c r="RL85" s="36"/>
      <c r="RM85" s="36"/>
      <c r="RN85" s="36"/>
      <c r="RO85" s="36"/>
      <c r="RP85" s="36"/>
      <c r="RQ85" s="36"/>
      <c r="RR85" s="36"/>
      <c r="RS85" s="36"/>
      <c r="RT85" s="36"/>
      <c r="RU85" s="36"/>
      <c r="RV85" s="36"/>
      <c r="RW85" s="36"/>
      <c r="RX85" s="36"/>
      <c r="RY85" s="36"/>
      <c r="RZ85" s="36"/>
      <c r="SA85" s="36"/>
      <c r="SB85" s="36"/>
      <c r="SC85" s="36"/>
      <c r="SD85" s="36"/>
      <c r="SE85" s="36"/>
      <c r="SF85" s="36"/>
      <c r="SG85" s="36"/>
      <c r="SH85" s="36"/>
      <c r="SI85" s="36"/>
      <c r="SJ85" s="36"/>
      <c r="SK85" s="37"/>
      <c r="SL85" s="2"/>
      <c r="SM85" s="112"/>
      <c r="SN85" s="113"/>
      <c r="SO85" s="113"/>
      <c r="SP85" s="113"/>
      <c r="SQ85" s="113"/>
      <c r="SR85" s="113"/>
      <c r="SS85" s="113"/>
      <c r="ST85" s="113"/>
      <c r="SU85" s="113"/>
      <c r="SV85" s="113"/>
      <c r="SW85" s="113"/>
      <c r="SX85" s="113"/>
      <c r="SY85" s="113"/>
      <c r="SZ85" s="113"/>
      <c r="TA85" s="114"/>
    </row>
    <row r="86" spans="1:521" x14ac:dyDescent="0.15">
      <c r="C86" s="39"/>
      <c r="BM86" s="39"/>
      <c r="DV86" s="39"/>
      <c r="GF86" s="39"/>
      <c r="IO86" s="39"/>
      <c r="LK86" s="39"/>
      <c r="NT86" s="39"/>
      <c r="QD86" s="39"/>
    </row>
    <row r="87" spans="1:521" x14ac:dyDescent="0.1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c r="IT87" s="40"/>
      <c r="IU87" s="40"/>
      <c r="IV87" s="40"/>
      <c r="IW87" s="40"/>
      <c r="IX87" s="40"/>
      <c r="IY87" s="40"/>
      <c r="IZ87" s="40"/>
      <c r="JA87" s="40"/>
      <c r="JB87" s="40"/>
      <c r="JC87" s="40"/>
      <c r="JD87" s="40"/>
      <c r="JE87" s="40"/>
      <c r="JF87" s="40"/>
      <c r="JG87" s="40"/>
      <c r="JH87" s="40"/>
      <c r="JI87" s="40"/>
      <c r="JJ87" s="40"/>
      <c r="JK87" s="40"/>
      <c r="JL87" s="40"/>
      <c r="JM87" s="40"/>
      <c r="JN87" s="40"/>
      <c r="JO87" s="40"/>
      <c r="JP87" s="40"/>
      <c r="JQ87" s="40"/>
      <c r="JR87" s="40"/>
      <c r="JS87" s="40"/>
      <c r="JT87" s="40"/>
      <c r="JU87" s="40"/>
      <c r="JV87" s="40"/>
      <c r="JW87" s="40"/>
      <c r="JX87" s="40"/>
      <c r="JY87" s="40"/>
      <c r="JZ87" s="40"/>
      <c r="KA87" s="40"/>
      <c r="KB87" s="40"/>
      <c r="KC87" s="40"/>
      <c r="KD87" s="40"/>
      <c r="KE87" s="40"/>
      <c r="KF87" s="40"/>
      <c r="KG87" s="40"/>
      <c r="KH87" s="40"/>
      <c r="KI87" s="40"/>
      <c r="KJ87" s="40"/>
      <c r="KK87" s="40"/>
      <c r="KL87" s="40"/>
      <c r="KM87" s="40"/>
      <c r="KN87" s="40"/>
      <c r="KO87" s="40"/>
      <c r="KP87" s="40"/>
      <c r="KQ87" s="40"/>
      <c r="KR87" s="40"/>
      <c r="KS87" s="40"/>
      <c r="KT87" s="40"/>
      <c r="KU87" s="40"/>
      <c r="KV87" s="40"/>
      <c r="KW87" s="40"/>
      <c r="KX87" s="40"/>
      <c r="KY87" s="40"/>
      <c r="KZ87" s="40"/>
      <c r="LA87" s="40"/>
      <c r="LB87" s="40"/>
      <c r="LC87" s="40"/>
      <c r="LD87" s="40"/>
      <c r="LE87" s="40"/>
      <c r="LF87" s="40"/>
      <c r="LG87" s="40"/>
      <c r="LH87" s="40"/>
      <c r="LI87" s="40"/>
      <c r="LJ87" s="40"/>
      <c r="LK87" s="40"/>
      <c r="LL87" s="40"/>
      <c r="LM87" s="40"/>
      <c r="LN87" s="40"/>
      <c r="LO87" s="40"/>
      <c r="LP87" s="40"/>
      <c r="LQ87" s="40"/>
      <c r="LR87" s="40"/>
      <c r="LS87" s="40"/>
      <c r="LT87" s="40"/>
      <c r="LU87" s="40"/>
      <c r="LV87" s="40"/>
      <c r="LW87" s="40"/>
      <c r="LX87" s="40"/>
      <c r="LY87" s="40"/>
      <c r="LZ87" s="40"/>
      <c r="MA87" s="40"/>
      <c r="MB87" s="40"/>
      <c r="MC87" s="40"/>
      <c r="MD87" s="40"/>
      <c r="ME87" s="40"/>
      <c r="MF87" s="40"/>
      <c r="MG87" s="40"/>
      <c r="MH87" s="40"/>
      <c r="MI87" s="40"/>
      <c r="MJ87" s="40"/>
      <c r="MK87" s="40"/>
      <c r="ML87" s="40"/>
      <c r="MM87" s="40"/>
      <c r="MN87" s="40"/>
      <c r="MO87" s="40"/>
      <c r="MP87" s="40"/>
      <c r="MQ87" s="40"/>
      <c r="MR87" s="40"/>
      <c r="MS87" s="40"/>
      <c r="MT87" s="40"/>
      <c r="MU87" s="40"/>
      <c r="MV87" s="40"/>
      <c r="MW87" s="40"/>
      <c r="MX87" s="40"/>
      <c r="MY87" s="40"/>
      <c r="MZ87" s="40"/>
      <c r="NA87" s="40"/>
      <c r="NB87" s="40"/>
      <c r="NC87" s="40"/>
      <c r="ND87" s="40"/>
      <c r="NE87" s="40"/>
      <c r="NF87" s="40"/>
      <c r="NG87" s="40"/>
      <c r="NH87" s="40"/>
      <c r="NI87" s="40"/>
      <c r="NJ87" s="40"/>
      <c r="NK87" s="40"/>
      <c r="NL87" s="40"/>
      <c r="NM87" s="40"/>
      <c r="NN87" s="40"/>
      <c r="NO87" s="40"/>
      <c r="NP87" s="40"/>
      <c r="NQ87" s="40"/>
      <c r="NR87" s="40"/>
      <c r="NS87" s="40"/>
      <c r="NT87" s="40"/>
      <c r="NU87" s="40"/>
      <c r="NV87" s="40"/>
      <c r="NW87" s="40"/>
      <c r="NX87" s="40"/>
      <c r="NY87" s="40"/>
      <c r="NZ87" s="40"/>
      <c r="OA87" s="40"/>
      <c r="OB87" s="40"/>
      <c r="OC87" s="40"/>
      <c r="OD87" s="40"/>
      <c r="OE87" s="40"/>
      <c r="OF87" s="40"/>
      <c r="OG87" s="40"/>
      <c r="OH87" s="40"/>
      <c r="OI87" s="40"/>
      <c r="OJ87" s="40"/>
      <c r="OK87" s="40"/>
      <c r="OL87" s="40"/>
      <c r="OM87" s="40"/>
      <c r="ON87" s="40"/>
      <c r="OO87" s="40"/>
      <c r="OP87" s="40"/>
      <c r="OQ87" s="40"/>
    </row>
    <row r="88" spans="1:521" ht="13.5" hidden="1" customHeight="1" x14ac:dyDescent="0.15">
      <c r="A88" s="40"/>
      <c r="B88" s="40"/>
      <c r="C88" s="41" t="s">
        <v>25</v>
      </c>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c r="IW88" s="41"/>
      <c r="IX88" s="41"/>
      <c r="IY88" s="41"/>
      <c r="IZ88" s="41"/>
      <c r="JA88" s="41"/>
      <c r="JB88" s="41"/>
      <c r="JC88" s="41"/>
      <c r="JD88" s="41"/>
      <c r="JE88" s="41"/>
      <c r="JF88" s="41"/>
      <c r="JG88" s="41"/>
      <c r="JH88" s="41"/>
      <c r="JI88" s="41"/>
      <c r="JJ88" s="41"/>
      <c r="JK88" s="41"/>
      <c r="JL88" s="41"/>
      <c r="JM88" s="41"/>
      <c r="JN88" s="41"/>
      <c r="JO88" s="41"/>
      <c r="JP88" s="41"/>
      <c r="JQ88" s="41"/>
      <c r="JR88" s="41"/>
      <c r="JS88" s="41"/>
      <c r="JT88" s="41"/>
      <c r="JU88" s="41"/>
      <c r="JV88" s="41"/>
      <c r="JW88" s="41"/>
      <c r="JX88" s="41"/>
      <c r="JY88" s="41"/>
      <c r="JZ88" s="41"/>
      <c r="KA88" s="41"/>
      <c r="KB88" s="41"/>
      <c r="KC88" s="41"/>
      <c r="KD88" s="41"/>
      <c r="KE88" s="41"/>
      <c r="KF88" s="41"/>
      <c r="KG88" s="41"/>
      <c r="KH88" s="41"/>
      <c r="KI88" s="41"/>
      <c r="KJ88" s="41"/>
      <c r="KK88" s="41"/>
      <c r="KL88" s="41"/>
      <c r="KM88" s="41"/>
      <c r="KN88" s="40"/>
      <c r="KO88" s="40"/>
      <c r="KP88" s="40"/>
      <c r="KQ88" s="40"/>
      <c r="KR88" s="40"/>
      <c r="KS88" s="40"/>
      <c r="KT88" s="40"/>
      <c r="KU88" s="40"/>
      <c r="KV88" s="40"/>
      <c r="KW88" s="40"/>
      <c r="KX88" s="40"/>
      <c r="KY88" s="40"/>
      <c r="KZ88" s="40"/>
      <c r="LA88" s="40"/>
      <c r="LB88" s="40"/>
      <c r="LC88" s="40"/>
      <c r="LD88" s="40"/>
      <c r="LE88" s="40"/>
      <c r="LF88" s="40"/>
      <c r="LG88" s="40"/>
      <c r="LH88" s="40"/>
      <c r="LI88" s="40"/>
      <c r="LJ88" s="40"/>
      <c r="LK88" s="40"/>
      <c r="LL88" s="40"/>
      <c r="LM88" s="40"/>
      <c r="LN88" s="40"/>
      <c r="LO88" s="40"/>
      <c r="LP88" s="40"/>
      <c r="LQ88" s="40"/>
      <c r="LR88" s="40"/>
      <c r="LS88" s="40"/>
      <c r="LT88" s="40"/>
      <c r="LU88" s="40"/>
      <c r="LV88" s="40"/>
      <c r="LW88" s="40"/>
      <c r="LX88" s="40"/>
      <c r="LY88" s="40"/>
      <c r="LZ88" s="40"/>
      <c r="MA88" s="40"/>
      <c r="MB88" s="40"/>
      <c r="MC88" s="40"/>
      <c r="MD88" s="40"/>
      <c r="ME88" s="40"/>
      <c r="MF88" s="40"/>
      <c r="MG88" s="40"/>
      <c r="MH88" s="40"/>
      <c r="MI88" s="40"/>
      <c r="MJ88" s="40"/>
      <c r="MK88" s="40"/>
      <c r="ML88" s="40"/>
      <c r="MM88" s="40"/>
      <c r="MN88" s="40"/>
      <c r="MO88" s="40"/>
      <c r="MP88" s="40"/>
      <c r="MQ88" s="40"/>
      <c r="MR88" s="40"/>
      <c r="MS88" s="40"/>
      <c r="MT88" s="40"/>
      <c r="MU88" s="40"/>
      <c r="MV88" s="40"/>
      <c r="MW88" s="40"/>
      <c r="MX88" s="40"/>
      <c r="MY88" s="40"/>
      <c r="MZ88" s="40"/>
      <c r="NA88" s="40"/>
      <c r="NB88" s="40"/>
      <c r="NC88" s="40"/>
      <c r="ND88" s="40"/>
      <c r="NE88" s="40"/>
      <c r="NF88" s="40"/>
      <c r="NG88" s="40"/>
      <c r="NH88" s="40"/>
      <c r="NI88" s="40"/>
      <c r="NJ88" s="40"/>
      <c r="NK88" s="40"/>
      <c r="NL88" s="40"/>
      <c r="NM88" s="40"/>
      <c r="NN88" s="40"/>
      <c r="NO88" s="40"/>
      <c r="NP88" s="40"/>
      <c r="NQ88" s="40"/>
      <c r="NR88" s="40"/>
      <c r="NS88" s="40"/>
      <c r="NT88" s="40"/>
      <c r="NU88" s="40"/>
      <c r="NV88" s="40"/>
      <c r="NW88" s="40"/>
      <c r="NX88" s="40"/>
      <c r="NY88" s="40"/>
      <c r="NZ88" s="40"/>
      <c r="OA88" s="40"/>
      <c r="OB88" s="40"/>
      <c r="OC88" s="40"/>
      <c r="OD88" s="40"/>
      <c r="OE88" s="40"/>
      <c r="OF88" s="40"/>
      <c r="OG88" s="40"/>
      <c r="OH88" s="40"/>
      <c r="OI88" s="40"/>
      <c r="OJ88" s="40"/>
      <c r="OK88" s="40"/>
      <c r="OL88" s="40"/>
      <c r="OM88" s="40"/>
      <c r="ON88" s="40"/>
      <c r="OO88" s="40"/>
      <c r="OP88" s="40"/>
      <c r="OQ88" s="40"/>
    </row>
    <row r="89" spans="1:521" ht="13.5" hidden="1" customHeight="1" x14ac:dyDescent="0.15">
      <c r="A89" s="40"/>
      <c r="B89" s="40"/>
      <c r="C89" s="151" t="s">
        <v>26</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27</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28</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29</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30</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31</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32</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33</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34</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35</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36</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0"/>
      <c r="KO89" s="40"/>
      <c r="KP89" s="40"/>
      <c r="KQ89" s="40"/>
      <c r="KR89" s="40"/>
      <c r="KS89" s="40"/>
      <c r="KT89" s="40"/>
      <c r="KU89" s="40"/>
      <c r="KV89" s="40"/>
      <c r="KW89" s="40"/>
      <c r="KX89" s="40"/>
      <c r="KY89" s="40"/>
      <c r="KZ89" s="40"/>
      <c r="LA89" s="40"/>
      <c r="LB89" s="40"/>
      <c r="LC89" s="40"/>
      <c r="LD89" s="40"/>
      <c r="LE89" s="40"/>
      <c r="LF89" s="40"/>
      <c r="LG89" s="40"/>
      <c r="LH89" s="40"/>
      <c r="LI89" s="40"/>
      <c r="LJ89" s="40"/>
      <c r="LK89" s="40"/>
      <c r="LL89" s="40"/>
      <c r="LM89" s="40"/>
      <c r="LN89" s="40"/>
      <c r="LO89" s="40"/>
      <c r="LP89" s="40"/>
      <c r="LQ89" s="40"/>
      <c r="LR89" s="40"/>
      <c r="LS89" s="40"/>
      <c r="LT89" s="40"/>
      <c r="LU89" s="40"/>
      <c r="LV89" s="40"/>
      <c r="LW89" s="40"/>
      <c r="LX89" s="40"/>
      <c r="LY89" s="40"/>
      <c r="LZ89" s="40"/>
      <c r="MA89" s="40"/>
      <c r="MB89" s="40"/>
      <c r="MC89" s="40"/>
      <c r="MD89" s="40"/>
      <c r="ME89" s="40"/>
      <c r="MF89" s="40"/>
      <c r="MG89" s="40"/>
      <c r="MH89" s="40"/>
      <c r="MI89" s="40"/>
      <c r="MJ89" s="40"/>
      <c r="MK89" s="40"/>
      <c r="ML89" s="40"/>
      <c r="MM89" s="40"/>
      <c r="MN89" s="40"/>
      <c r="MO89" s="40"/>
      <c r="MP89" s="40"/>
      <c r="MQ89" s="40"/>
      <c r="MR89" s="40"/>
      <c r="MS89" s="40"/>
      <c r="MT89" s="40"/>
      <c r="MU89" s="40"/>
      <c r="MV89" s="40"/>
      <c r="MW89" s="40"/>
      <c r="MX89" s="40"/>
      <c r="MY89" s="40"/>
      <c r="MZ89" s="40"/>
      <c r="NA89" s="40"/>
      <c r="NB89" s="40"/>
      <c r="NC89" s="40"/>
      <c r="ND89" s="40"/>
      <c r="NE89" s="40"/>
      <c r="NF89" s="40"/>
      <c r="NG89" s="40"/>
      <c r="NH89" s="40"/>
      <c r="NI89" s="40"/>
      <c r="NJ89" s="40"/>
      <c r="NK89" s="40"/>
      <c r="NL89" s="40"/>
      <c r="NM89" s="40"/>
      <c r="NN89" s="40"/>
      <c r="NO89" s="40"/>
      <c r="NP89" s="40"/>
      <c r="NQ89" s="40"/>
      <c r="NR89" s="40"/>
      <c r="NS89" s="40"/>
      <c r="NT89" s="40"/>
      <c r="NU89" s="40"/>
      <c r="NV89" s="40"/>
      <c r="NW89" s="40"/>
      <c r="NX89" s="40"/>
      <c r="NY89" s="40"/>
      <c r="NZ89" s="40"/>
      <c r="OA89" s="40"/>
      <c r="OB89" s="40"/>
      <c r="OC89" s="40"/>
      <c r="OD89" s="40"/>
      <c r="OE89" s="40"/>
      <c r="OF89" s="40"/>
      <c r="OG89" s="40"/>
      <c r="OH89" s="40"/>
      <c r="OI89" s="40"/>
      <c r="OJ89" s="40"/>
      <c r="OK89" s="40"/>
      <c r="OL89" s="40"/>
      <c r="OM89" s="40"/>
      <c r="ON89" s="40"/>
      <c r="OO89" s="40"/>
      <c r="OP89" s="40"/>
      <c r="OQ89" s="40"/>
    </row>
    <row r="90" spans="1:521" ht="13.5" hidden="1" customHeight="1" x14ac:dyDescent="0.15">
      <c r="A90" s="40"/>
      <c r="B90" s="40"/>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0"/>
      <c r="KO90" s="40"/>
      <c r="KP90" s="40"/>
      <c r="KQ90" s="40"/>
      <c r="KR90" s="40"/>
      <c r="KS90" s="40"/>
      <c r="KT90" s="40"/>
      <c r="KU90" s="40"/>
      <c r="KV90" s="40"/>
      <c r="KW90" s="40"/>
      <c r="KX90" s="40"/>
      <c r="KY90" s="40"/>
      <c r="KZ90" s="40"/>
      <c r="LA90" s="40"/>
      <c r="LB90" s="40"/>
      <c r="LC90" s="40"/>
      <c r="LD90" s="40"/>
      <c r="LE90" s="40"/>
      <c r="LF90" s="40"/>
      <c r="LG90" s="40"/>
      <c r="LH90" s="40"/>
      <c r="LI90" s="40"/>
      <c r="LJ90" s="40"/>
      <c r="LK90" s="40"/>
      <c r="LL90" s="40"/>
      <c r="LM90" s="40"/>
      <c r="LN90" s="40"/>
      <c r="LO90" s="40"/>
      <c r="LP90" s="40"/>
      <c r="LQ90" s="40"/>
      <c r="LR90" s="40"/>
      <c r="LS90" s="40"/>
      <c r="LT90" s="40"/>
      <c r="LU90" s="40"/>
      <c r="LV90" s="40"/>
      <c r="LW90" s="40"/>
      <c r="LX90" s="40"/>
      <c r="LY90" s="40"/>
      <c r="LZ90" s="40"/>
      <c r="MA90" s="40"/>
      <c r="MB90" s="40"/>
      <c r="MC90" s="40"/>
      <c r="MD90" s="40"/>
      <c r="ME90" s="40"/>
      <c r="MF90" s="40"/>
      <c r="MG90" s="40"/>
      <c r="MH90" s="40"/>
      <c r="MI90" s="40"/>
      <c r="MJ90" s="40"/>
      <c r="MK90" s="40"/>
      <c r="ML90" s="40"/>
      <c r="MM90" s="40"/>
      <c r="MN90" s="40"/>
      <c r="MO90" s="40"/>
      <c r="MP90" s="40"/>
      <c r="MQ90" s="40"/>
      <c r="MR90" s="40"/>
      <c r="MS90" s="40"/>
      <c r="MT90" s="40"/>
      <c r="MU90" s="40"/>
      <c r="MV90" s="40"/>
      <c r="MW90" s="40"/>
      <c r="MX90" s="40"/>
      <c r="MY90" s="40"/>
      <c r="MZ90" s="40"/>
      <c r="NA90" s="40"/>
      <c r="NB90" s="40"/>
      <c r="NC90" s="40"/>
      <c r="ND90" s="40"/>
      <c r="NE90" s="40"/>
      <c r="NF90" s="40"/>
      <c r="NG90" s="40"/>
      <c r="NH90" s="40"/>
      <c r="NI90" s="40"/>
      <c r="NJ90" s="40"/>
      <c r="NK90" s="40"/>
      <c r="NL90" s="40"/>
      <c r="NM90" s="40"/>
      <c r="NN90" s="40"/>
      <c r="NO90" s="40"/>
      <c r="NP90" s="40"/>
      <c r="NQ90" s="40"/>
      <c r="NR90" s="40"/>
      <c r="NS90" s="40"/>
      <c r="NT90" s="40"/>
      <c r="NU90" s="40"/>
      <c r="NV90" s="40"/>
      <c r="NW90" s="40"/>
      <c r="NX90" s="40"/>
      <c r="NY90" s="40"/>
      <c r="NZ90" s="40"/>
      <c r="OA90" s="40"/>
      <c r="OB90" s="40"/>
      <c r="OC90" s="40"/>
      <c r="OD90" s="40"/>
      <c r="OE90" s="40"/>
      <c r="OF90" s="40"/>
      <c r="OG90" s="40"/>
      <c r="OH90" s="40"/>
      <c r="OI90" s="40"/>
      <c r="OJ90" s="40"/>
      <c r="OK90" s="40"/>
      <c r="OL90" s="40"/>
      <c r="OM90" s="40"/>
      <c r="ON90" s="40"/>
      <c r="OO90" s="40"/>
      <c r="OP90" s="40"/>
      <c r="OQ90" s="40"/>
    </row>
    <row r="91" spans="1:521" x14ac:dyDescent="0.1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c r="IT91" s="40"/>
      <c r="IU91" s="40"/>
      <c r="IV91" s="40"/>
      <c r="IW91" s="40"/>
      <c r="IX91" s="40"/>
      <c r="IY91" s="40"/>
      <c r="IZ91" s="40"/>
      <c r="JA91" s="40"/>
      <c r="JB91" s="40"/>
      <c r="JC91" s="40"/>
      <c r="JD91" s="40"/>
      <c r="JE91" s="40"/>
      <c r="JF91" s="40"/>
      <c r="JG91" s="40"/>
      <c r="JH91" s="40"/>
      <c r="JI91" s="40"/>
      <c r="JJ91" s="40"/>
      <c r="JK91" s="40"/>
      <c r="JL91" s="40"/>
      <c r="JM91" s="40"/>
      <c r="JN91" s="40"/>
      <c r="JO91" s="40"/>
      <c r="JP91" s="40"/>
      <c r="JQ91" s="40"/>
      <c r="JR91" s="40"/>
      <c r="JS91" s="40"/>
      <c r="JT91" s="40"/>
      <c r="JU91" s="40"/>
      <c r="JV91" s="40"/>
      <c r="JW91" s="40"/>
      <c r="JX91" s="40"/>
      <c r="JY91" s="40"/>
      <c r="JZ91" s="40"/>
      <c r="KA91" s="40"/>
      <c r="KB91" s="40"/>
      <c r="KC91" s="40"/>
      <c r="KD91" s="40"/>
      <c r="KE91" s="40"/>
      <c r="KF91" s="40"/>
      <c r="KG91" s="40"/>
      <c r="KH91" s="40"/>
      <c r="KI91" s="40"/>
      <c r="KJ91" s="40"/>
      <c r="KK91" s="40"/>
      <c r="KL91" s="40"/>
      <c r="KM91" s="40"/>
      <c r="KN91" s="40"/>
      <c r="KO91" s="40"/>
      <c r="KP91" s="40"/>
      <c r="KQ91" s="40"/>
      <c r="KR91" s="40"/>
      <c r="KS91" s="40"/>
      <c r="KT91" s="40"/>
      <c r="KU91" s="40"/>
      <c r="KV91" s="40"/>
      <c r="KW91" s="40"/>
      <c r="KX91" s="40"/>
      <c r="KY91" s="40"/>
      <c r="KZ91" s="40"/>
      <c r="LA91" s="40"/>
      <c r="LB91" s="40"/>
      <c r="LC91" s="40"/>
      <c r="LD91" s="40"/>
      <c r="LE91" s="40"/>
      <c r="LF91" s="40"/>
      <c r="LG91" s="40"/>
      <c r="LH91" s="40"/>
      <c r="LI91" s="40"/>
      <c r="LJ91" s="40"/>
      <c r="LK91" s="40"/>
      <c r="LL91" s="40"/>
      <c r="LM91" s="40"/>
      <c r="LN91" s="40"/>
      <c r="LO91" s="40"/>
      <c r="LP91" s="40"/>
      <c r="LQ91" s="40"/>
      <c r="LR91" s="40"/>
      <c r="LS91" s="40"/>
      <c r="LT91" s="40"/>
      <c r="LU91" s="40"/>
      <c r="LV91" s="40"/>
      <c r="LW91" s="40"/>
      <c r="LX91" s="40"/>
      <c r="LY91" s="40"/>
      <c r="LZ91" s="40"/>
      <c r="MA91" s="40"/>
      <c r="MB91" s="40"/>
      <c r="MC91" s="40"/>
      <c r="MD91" s="40"/>
      <c r="ME91" s="40"/>
      <c r="MF91" s="40"/>
      <c r="MG91" s="40"/>
      <c r="MH91" s="40"/>
      <c r="MI91" s="40"/>
      <c r="MJ91" s="40"/>
      <c r="MK91" s="40"/>
      <c r="ML91" s="40"/>
      <c r="MM91" s="40"/>
      <c r="MN91" s="40"/>
      <c r="MO91" s="40"/>
      <c r="MP91" s="40"/>
      <c r="MQ91" s="40"/>
      <c r="MR91" s="40"/>
      <c r="MS91" s="40"/>
      <c r="MT91" s="40"/>
      <c r="MU91" s="40"/>
      <c r="MV91" s="40"/>
      <c r="MW91" s="40"/>
      <c r="MX91" s="40"/>
      <c r="MY91" s="40"/>
      <c r="MZ91" s="40"/>
      <c r="NA91" s="40"/>
      <c r="NB91" s="40"/>
      <c r="NC91" s="40"/>
      <c r="ND91" s="40"/>
      <c r="NE91" s="40"/>
      <c r="NF91" s="40"/>
      <c r="NG91" s="40"/>
      <c r="NH91" s="40"/>
      <c r="NI91" s="40"/>
      <c r="NJ91" s="40"/>
      <c r="NK91" s="40"/>
      <c r="NL91" s="40"/>
      <c r="NM91" s="40"/>
      <c r="NN91" s="40"/>
      <c r="NO91" s="40"/>
      <c r="NP91" s="40"/>
      <c r="NQ91" s="40"/>
      <c r="NR91" s="40"/>
      <c r="NS91" s="40"/>
      <c r="NT91" s="40"/>
      <c r="NU91" s="40"/>
      <c r="NV91" s="40"/>
      <c r="NW91" s="40"/>
      <c r="NX91" s="40"/>
      <c r="NY91" s="40"/>
      <c r="NZ91" s="40"/>
      <c r="OA91" s="40"/>
      <c r="OB91" s="40"/>
      <c r="OC91" s="40"/>
      <c r="OD91" s="40"/>
      <c r="OE91" s="40"/>
      <c r="OF91" s="40"/>
      <c r="OG91" s="40"/>
      <c r="OH91" s="40"/>
      <c r="OI91" s="40"/>
      <c r="OJ91" s="40"/>
      <c r="OK91" s="40"/>
      <c r="OL91" s="40"/>
      <c r="OM91" s="40"/>
      <c r="ON91" s="40"/>
      <c r="OO91" s="40"/>
      <c r="OP91" s="40"/>
      <c r="OQ91" s="40"/>
    </row>
  </sheetData>
  <sheetProtection algorithmName="SHA-512" hashValue="/5LBsp6BJ31uliD43qgOpKuoHoW1nV7PlHmdJ7aYPMUBdktK9Y03iU4hrTVHM37oDm100ORmQCoEDJp2RCD1Pw==" saltValue="BhbRw3s76PuOhUpN7jYXK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2" t="s">
        <v>38</v>
      </c>
      <c r="B2" s="42">
        <f>COLUMN()-1</f>
        <v>1</v>
      </c>
      <c r="C2" s="42">
        <f t="shared" ref="C2:BN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ref="BO2:DZ2" si="1">COLUMN()-1</f>
        <v>66</v>
      </c>
      <c r="BP2" s="42">
        <f t="shared" si="1"/>
        <v>67</v>
      </c>
      <c r="BQ2" s="42">
        <f t="shared" si="1"/>
        <v>68</v>
      </c>
      <c r="BR2" s="42">
        <f t="shared" si="1"/>
        <v>69</v>
      </c>
      <c r="BS2" s="42">
        <f t="shared" si="1"/>
        <v>70</v>
      </c>
      <c r="BT2" s="42">
        <f t="shared" si="1"/>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ref="EA2:EJ2" si="2">COLUMN()-1</f>
        <v>130</v>
      </c>
      <c r="EB2" s="42">
        <f t="shared" si="2"/>
        <v>131</v>
      </c>
      <c r="EC2" s="42">
        <f t="shared" si="2"/>
        <v>132</v>
      </c>
      <c r="ED2" s="42">
        <f t="shared" si="2"/>
        <v>133</v>
      </c>
      <c r="EE2" s="42">
        <f t="shared" si="2"/>
        <v>134</v>
      </c>
      <c r="EF2" s="42">
        <f t="shared" si="2"/>
        <v>135</v>
      </c>
      <c r="EG2" s="42">
        <f t="shared" si="2"/>
        <v>136</v>
      </c>
      <c r="EH2" s="42">
        <f t="shared" si="2"/>
        <v>137</v>
      </c>
      <c r="EI2" s="42">
        <f t="shared" si="2"/>
        <v>138</v>
      </c>
      <c r="EJ2" s="42">
        <f t="shared" si="2"/>
        <v>139</v>
      </c>
    </row>
    <row r="3" spans="1:140" x14ac:dyDescent="0.15">
      <c r="A3" s="42" t="s">
        <v>39</v>
      </c>
      <c r="B3" s="43" t="s">
        <v>40</v>
      </c>
      <c r="C3" s="43" t="s">
        <v>41</v>
      </c>
      <c r="D3" s="43" t="s">
        <v>42</v>
      </c>
      <c r="E3" s="43" t="s">
        <v>43</v>
      </c>
      <c r="F3" s="43" t="s">
        <v>44</v>
      </c>
      <c r="G3" s="43"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2" t="s">
        <v>49</v>
      </c>
      <c r="B4" s="44"/>
      <c r="C4" s="44"/>
      <c r="D4" s="44"/>
      <c r="E4" s="44"/>
      <c r="F4" s="44"/>
      <c r="G4" s="44"/>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2" t="s">
        <v>61</v>
      </c>
      <c r="B5" s="45"/>
      <c r="C5" s="45"/>
      <c r="D5" s="45"/>
      <c r="E5" s="45"/>
      <c r="F5" s="45"/>
      <c r="G5" s="45"/>
      <c r="H5" s="46" t="s">
        <v>62</v>
      </c>
      <c r="I5" s="46" t="s">
        <v>63</v>
      </c>
      <c r="J5" s="46" t="s">
        <v>64</v>
      </c>
      <c r="K5" s="46" t="s">
        <v>65</v>
      </c>
      <c r="L5" s="46" t="s">
        <v>66</v>
      </c>
      <c r="M5" s="46" t="s">
        <v>67</v>
      </c>
      <c r="N5" s="46" t="s">
        <v>68</v>
      </c>
      <c r="O5" s="46" t="s">
        <v>69</v>
      </c>
      <c r="P5" s="46" t="s">
        <v>70</v>
      </c>
      <c r="Q5" s="46" t="s">
        <v>71</v>
      </c>
      <c r="R5" s="46" t="s">
        <v>72</v>
      </c>
      <c r="S5" s="46" t="s">
        <v>73</v>
      </c>
      <c r="T5" s="46" t="s">
        <v>74</v>
      </c>
      <c r="U5" s="46" t="s">
        <v>75</v>
      </c>
      <c r="V5" s="46" t="s">
        <v>76</v>
      </c>
      <c r="W5" s="46" t="s">
        <v>77</v>
      </c>
      <c r="X5" s="46" t="s">
        <v>78</v>
      </c>
      <c r="Y5" s="46" t="s">
        <v>79</v>
      </c>
      <c r="Z5" s="46" t="s">
        <v>80</v>
      </c>
      <c r="AA5" s="46" t="s">
        <v>81</v>
      </c>
      <c r="AB5" s="46" t="s">
        <v>82</v>
      </c>
      <c r="AC5" s="46" t="s">
        <v>83</v>
      </c>
      <c r="AD5" s="46" t="s">
        <v>84</v>
      </c>
      <c r="AE5" s="46" t="s">
        <v>74</v>
      </c>
      <c r="AF5" s="46" t="s">
        <v>75</v>
      </c>
      <c r="AG5" s="46" t="s">
        <v>76</v>
      </c>
      <c r="AH5" s="46" t="s">
        <v>77</v>
      </c>
      <c r="AI5" s="46" t="s">
        <v>78</v>
      </c>
      <c r="AJ5" s="46" t="s">
        <v>79</v>
      </c>
      <c r="AK5" s="46" t="s">
        <v>80</v>
      </c>
      <c r="AL5" s="46" t="s">
        <v>81</v>
      </c>
      <c r="AM5" s="46" t="s">
        <v>82</v>
      </c>
      <c r="AN5" s="46" t="s">
        <v>83</v>
      </c>
      <c r="AO5" s="46" t="s">
        <v>85</v>
      </c>
      <c r="AP5" s="46" t="s">
        <v>74</v>
      </c>
      <c r="AQ5" s="46" t="s">
        <v>75</v>
      </c>
      <c r="AR5" s="46" t="s">
        <v>76</v>
      </c>
      <c r="AS5" s="46" t="s">
        <v>77</v>
      </c>
      <c r="AT5" s="46" t="s">
        <v>78</v>
      </c>
      <c r="AU5" s="46" t="s">
        <v>79</v>
      </c>
      <c r="AV5" s="46" t="s">
        <v>80</v>
      </c>
      <c r="AW5" s="46" t="s">
        <v>81</v>
      </c>
      <c r="AX5" s="46" t="s">
        <v>82</v>
      </c>
      <c r="AY5" s="46" t="s">
        <v>83</v>
      </c>
      <c r="AZ5" s="46" t="s">
        <v>85</v>
      </c>
      <c r="BA5" s="46" t="s">
        <v>74</v>
      </c>
      <c r="BB5" s="46" t="s">
        <v>75</v>
      </c>
      <c r="BC5" s="46" t="s">
        <v>76</v>
      </c>
      <c r="BD5" s="46" t="s">
        <v>77</v>
      </c>
      <c r="BE5" s="46" t="s">
        <v>78</v>
      </c>
      <c r="BF5" s="46" t="s">
        <v>79</v>
      </c>
      <c r="BG5" s="46" t="s">
        <v>80</v>
      </c>
      <c r="BH5" s="46" t="s">
        <v>81</v>
      </c>
      <c r="BI5" s="46" t="s">
        <v>82</v>
      </c>
      <c r="BJ5" s="46" t="s">
        <v>83</v>
      </c>
      <c r="BK5" s="46" t="s">
        <v>85</v>
      </c>
      <c r="BL5" s="46" t="s">
        <v>74</v>
      </c>
      <c r="BM5" s="46" t="s">
        <v>75</v>
      </c>
      <c r="BN5" s="46" t="s">
        <v>76</v>
      </c>
      <c r="BO5" s="46" t="s">
        <v>77</v>
      </c>
      <c r="BP5" s="46" t="s">
        <v>78</v>
      </c>
      <c r="BQ5" s="46" t="s">
        <v>79</v>
      </c>
      <c r="BR5" s="46" t="s">
        <v>80</v>
      </c>
      <c r="BS5" s="46" t="s">
        <v>81</v>
      </c>
      <c r="BT5" s="46" t="s">
        <v>82</v>
      </c>
      <c r="BU5" s="46" t="s">
        <v>83</v>
      </c>
      <c r="BV5" s="46" t="s">
        <v>85</v>
      </c>
      <c r="BW5" s="46" t="s">
        <v>74</v>
      </c>
      <c r="BX5" s="46" t="s">
        <v>75</v>
      </c>
      <c r="BY5" s="46" t="s">
        <v>76</v>
      </c>
      <c r="BZ5" s="46" t="s">
        <v>77</v>
      </c>
      <c r="CA5" s="46" t="s">
        <v>78</v>
      </c>
      <c r="CB5" s="46" t="s">
        <v>79</v>
      </c>
      <c r="CC5" s="46" t="s">
        <v>80</v>
      </c>
      <c r="CD5" s="46" t="s">
        <v>81</v>
      </c>
      <c r="CE5" s="46" t="s">
        <v>82</v>
      </c>
      <c r="CF5" s="46" t="s">
        <v>83</v>
      </c>
      <c r="CG5" s="46" t="s">
        <v>85</v>
      </c>
      <c r="CH5" s="46" t="s">
        <v>74</v>
      </c>
      <c r="CI5" s="46" t="s">
        <v>75</v>
      </c>
      <c r="CJ5" s="46" t="s">
        <v>76</v>
      </c>
      <c r="CK5" s="46" t="s">
        <v>77</v>
      </c>
      <c r="CL5" s="46" t="s">
        <v>78</v>
      </c>
      <c r="CM5" s="46" t="s">
        <v>79</v>
      </c>
      <c r="CN5" s="46" t="s">
        <v>80</v>
      </c>
      <c r="CO5" s="46" t="s">
        <v>81</v>
      </c>
      <c r="CP5" s="46" t="s">
        <v>82</v>
      </c>
      <c r="CQ5" s="46" t="s">
        <v>83</v>
      </c>
      <c r="CR5" s="46" t="s">
        <v>85</v>
      </c>
      <c r="CS5" s="46" t="s">
        <v>74</v>
      </c>
      <c r="CT5" s="46" t="s">
        <v>75</v>
      </c>
      <c r="CU5" s="46" t="s">
        <v>76</v>
      </c>
      <c r="CV5" s="46" t="s">
        <v>77</v>
      </c>
      <c r="CW5" s="46" t="s">
        <v>78</v>
      </c>
      <c r="CX5" s="46" t="s">
        <v>79</v>
      </c>
      <c r="CY5" s="46" t="s">
        <v>80</v>
      </c>
      <c r="CZ5" s="46" t="s">
        <v>81</v>
      </c>
      <c r="DA5" s="46" t="s">
        <v>82</v>
      </c>
      <c r="DB5" s="46" t="s">
        <v>83</v>
      </c>
      <c r="DC5" s="46" t="s">
        <v>85</v>
      </c>
      <c r="DD5" s="46" t="s">
        <v>74</v>
      </c>
      <c r="DE5" s="46" t="s">
        <v>75</v>
      </c>
      <c r="DF5" s="46" t="s">
        <v>76</v>
      </c>
      <c r="DG5" s="46" t="s">
        <v>77</v>
      </c>
      <c r="DH5" s="46" t="s">
        <v>78</v>
      </c>
      <c r="DI5" s="46" t="s">
        <v>79</v>
      </c>
      <c r="DJ5" s="46" t="s">
        <v>80</v>
      </c>
      <c r="DK5" s="46" t="s">
        <v>81</v>
      </c>
      <c r="DL5" s="46" t="s">
        <v>82</v>
      </c>
      <c r="DM5" s="46" t="s">
        <v>83</v>
      </c>
      <c r="DN5" s="46" t="s">
        <v>85</v>
      </c>
      <c r="DO5" s="46" t="s">
        <v>74</v>
      </c>
      <c r="DP5" s="46" t="s">
        <v>75</v>
      </c>
      <c r="DQ5" s="46" t="s">
        <v>76</v>
      </c>
      <c r="DR5" s="46" t="s">
        <v>77</v>
      </c>
      <c r="DS5" s="46" t="s">
        <v>78</v>
      </c>
      <c r="DT5" s="46" t="s">
        <v>79</v>
      </c>
      <c r="DU5" s="46" t="s">
        <v>80</v>
      </c>
      <c r="DV5" s="46" t="s">
        <v>81</v>
      </c>
      <c r="DW5" s="46" t="s">
        <v>82</v>
      </c>
      <c r="DX5" s="46" t="s">
        <v>83</v>
      </c>
      <c r="DY5" s="46" t="s">
        <v>85</v>
      </c>
      <c r="DZ5" s="46" t="s">
        <v>74</v>
      </c>
      <c r="EA5" s="46" t="s">
        <v>75</v>
      </c>
      <c r="EB5" s="46" t="s">
        <v>76</v>
      </c>
      <c r="EC5" s="46" t="s">
        <v>77</v>
      </c>
      <c r="ED5" s="46" t="s">
        <v>78</v>
      </c>
      <c r="EE5" s="46" t="s">
        <v>79</v>
      </c>
      <c r="EF5" s="46" t="s">
        <v>80</v>
      </c>
      <c r="EG5" s="46" t="s">
        <v>81</v>
      </c>
      <c r="EH5" s="46" t="s">
        <v>82</v>
      </c>
      <c r="EI5" s="46" t="s">
        <v>83</v>
      </c>
      <c r="EJ5" s="46" t="s">
        <v>85</v>
      </c>
    </row>
    <row r="6" spans="1:140" s="50" customFormat="1" x14ac:dyDescent="0.15">
      <c r="A6" s="42" t="s">
        <v>86</v>
      </c>
      <c r="B6" s="47"/>
      <c r="C6" s="47"/>
      <c r="D6" s="47"/>
      <c r="E6" s="47"/>
      <c r="F6" s="47"/>
      <c r="G6" s="47"/>
      <c r="H6" s="47"/>
      <c r="I6" s="47"/>
      <c r="J6" s="47"/>
      <c r="K6" s="47"/>
      <c r="L6" s="47"/>
      <c r="M6" s="47"/>
      <c r="N6" s="47"/>
      <c r="O6" s="47"/>
      <c r="P6" s="47"/>
      <c r="Q6" s="48"/>
      <c r="R6" s="47"/>
      <c r="S6" s="47"/>
      <c r="T6" s="49">
        <f t="shared" ref="T6:CE6" si="3">T7</f>
        <v>124.92</v>
      </c>
      <c r="U6" s="49">
        <f>U7</f>
        <v>134.31</v>
      </c>
      <c r="V6" s="49">
        <f>V7</f>
        <v>127.24</v>
      </c>
      <c r="W6" s="49">
        <f>W7</f>
        <v>112.23</v>
      </c>
      <c r="X6" s="49">
        <f t="shared" si="3"/>
        <v>122.47</v>
      </c>
      <c r="Y6" s="49">
        <f t="shared" si="3"/>
        <v>118.17</v>
      </c>
      <c r="Z6" s="49">
        <f t="shared" si="3"/>
        <v>119.31</v>
      </c>
      <c r="AA6" s="49">
        <f t="shared" si="3"/>
        <v>116.37</v>
      </c>
      <c r="AB6" s="49">
        <f t="shared" si="3"/>
        <v>117.28</v>
      </c>
      <c r="AC6" s="49">
        <f t="shared" si="3"/>
        <v>116.96</v>
      </c>
      <c r="AD6" s="47" t="str">
        <f>IF(AD7="-","【-】","【"&amp;SUBSTITUTE(TEXT(AD7,"#,##0.00"),"-","△")&amp;"】")</f>
        <v>【118.92】</v>
      </c>
      <c r="AE6" s="49">
        <f t="shared" si="3"/>
        <v>0</v>
      </c>
      <c r="AF6" s="49">
        <f>AF7</f>
        <v>0</v>
      </c>
      <c r="AG6" s="49">
        <f>AG7</f>
        <v>0</v>
      </c>
      <c r="AH6" s="49">
        <f>AH7</f>
        <v>0</v>
      </c>
      <c r="AI6" s="49">
        <f t="shared" si="3"/>
        <v>0</v>
      </c>
      <c r="AJ6" s="49">
        <f t="shared" si="3"/>
        <v>49.41</v>
      </c>
      <c r="AK6" s="49">
        <f t="shared" si="3"/>
        <v>50.52</v>
      </c>
      <c r="AL6" s="49">
        <f t="shared" si="3"/>
        <v>52.25</v>
      </c>
      <c r="AM6" s="49">
        <f t="shared" si="3"/>
        <v>53.3</v>
      </c>
      <c r="AN6" s="49">
        <f t="shared" si="3"/>
        <v>50.25</v>
      </c>
      <c r="AO6" s="47" t="str">
        <f>IF(AO7="-","【-】","【"&amp;SUBSTITUTE(TEXT(AO7,"#,##0.00"),"-","△")&amp;"】")</f>
        <v>【26.31】</v>
      </c>
      <c r="AP6" s="49">
        <f t="shared" si="3"/>
        <v>689.2</v>
      </c>
      <c r="AQ6" s="49">
        <f>AQ7</f>
        <v>1047.4000000000001</v>
      </c>
      <c r="AR6" s="49">
        <f>AR7</f>
        <v>1288.55</v>
      </c>
      <c r="AS6" s="49">
        <f>AS7</f>
        <v>939.4</v>
      </c>
      <c r="AT6" s="49">
        <f t="shared" si="3"/>
        <v>1076.05</v>
      </c>
      <c r="AU6" s="49">
        <f t="shared" si="3"/>
        <v>577.44000000000005</v>
      </c>
      <c r="AV6" s="49">
        <f t="shared" si="3"/>
        <v>605.5</v>
      </c>
      <c r="AW6" s="49">
        <f t="shared" si="3"/>
        <v>551.42999999999995</v>
      </c>
      <c r="AX6" s="49">
        <f t="shared" si="3"/>
        <v>687.99</v>
      </c>
      <c r="AY6" s="49">
        <f t="shared" si="3"/>
        <v>655.75</v>
      </c>
      <c r="AZ6" s="47" t="str">
        <f>IF(AZ7="-","【-】","【"&amp;SUBSTITUTE(TEXT(AZ7,"#,##0.00"),"-","△")&amp;"】")</f>
        <v>【450.05】</v>
      </c>
      <c r="BA6" s="49">
        <f t="shared" si="3"/>
        <v>24.83</v>
      </c>
      <c r="BB6" s="49">
        <f>BB7</f>
        <v>17.72</v>
      </c>
      <c r="BC6" s="49">
        <f>BC7</f>
        <v>13.51</v>
      </c>
      <c r="BD6" s="49">
        <f>BD7</f>
        <v>9.65</v>
      </c>
      <c r="BE6" s="49">
        <f t="shared" si="3"/>
        <v>5.85</v>
      </c>
      <c r="BF6" s="49">
        <f t="shared" si="3"/>
        <v>235.11</v>
      </c>
      <c r="BG6" s="49">
        <f t="shared" si="3"/>
        <v>222.22</v>
      </c>
      <c r="BH6" s="49">
        <f t="shared" si="3"/>
        <v>216.41</v>
      </c>
      <c r="BI6" s="49">
        <f t="shared" si="3"/>
        <v>208.47</v>
      </c>
      <c r="BJ6" s="49">
        <f t="shared" si="3"/>
        <v>193.85</v>
      </c>
      <c r="BK6" s="47" t="str">
        <f>IF(BK7="-","【-】","【"&amp;SUBSTITUTE(TEXT(BK7,"#,##0.00"),"-","△")&amp;"】")</f>
        <v>【246.04】</v>
      </c>
      <c r="BL6" s="49">
        <f t="shared" si="3"/>
        <v>114.55</v>
      </c>
      <c r="BM6" s="49">
        <f>BM7</f>
        <v>120.31</v>
      </c>
      <c r="BN6" s="49">
        <f>BN7</f>
        <v>112.69</v>
      </c>
      <c r="BO6" s="49">
        <f>BO7</f>
        <v>106.54</v>
      </c>
      <c r="BP6" s="49">
        <f t="shared" si="3"/>
        <v>108.43</v>
      </c>
      <c r="BQ6" s="49">
        <f t="shared" si="3"/>
        <v>109.11</v>
      </c>
      <c r="BR6" s="49">
        <f t="shared" si="3"/>
        <v>109.19</v>
      </c>
      <c r="BS6" s="49">
        <f t="shared" si="3"/>
        <v>105.24</v>
      </c>
      <c r="BT6" s="49">
        <f t="shared" si="3"/>
        <v>105.71</v>
      </c>
      <c r="BU6" s="49">
        <f t="shared" si="3"/>
        <v>105.06</v>
      </c>
      <c r="BV6" s="47" t="str">
        <f>IF(BV7="-","【-】","【"&amp;SUBSTITUTE(TEXT(BV7,"#,##0.00"),"-","△")&amp;"】")</f>
        <v>【114.16】</v>
      </c>
      <c r="BW6" s="49">
        <f t="shared" si="3"/>
        <v>48.57</v>
      </c>
      <c r="BX6" s="49">
        <f>BX7</f>
        <v>46.8</v>
      </c>
      <c r="BY6" s="49">
        <f>BY7</f>
        <v>49.72</v>
      </c>
      <c r="BZ6" s="49">
        <f>BZ7</f>
        <v>52.49</v>
      </c>
      <c r="CA6" s="49">
        <f t="shared" si="3"/>
        <v>51.89</v>
      </c>
      <c r="CB6" s="49">
        <f t="shared" si="3"/>
        <v>25</v>
      </c>
      <c r="CC6" s="49">
        <f t="shared" si="3"/>
        <v>25.13</v>
      </c>
      <c r="CD6" s="49">
        <f t="shared" si="3"/>
        <v>26.03</v>
      </c>
      <c r="CE6" s="49">
        <f t="shared" si="3"/>
        <v>25.98</v>
      </c>
      <c r="CF6" s="49">
        <f t="shared" ref="CF6" si="4">CF7</f>
        <v>26.84</v>
      </c>
      <c r="CG6" s="47" t="str">
        <f>IF(CG7="-","【-】","【"&amp;SUBSTITUTE(TEXT(CG7,"#,##0.00"),"-","△")&amp;"】")</f>
        <v>【18.71】</v>
      </c>
      <c r="CH6" s="49">
        <f t="shared" ref="CH6:CQ6" si="5">CH7</f>
        <v>20.66</v>
      </c>
      <c r="CI6" s="49">
        <f>CI7</f>
        <v>21.42</v>
      </c>
      <c r="CJ6" s="49">
        <f>CJ7</f>
        <v>21.19</v>
      </c>
      <c r="CK6" s="49">
        <f>CK7</f>
        <v>21.16</v>
      </c>
      <c r="CL6" s="49">
        <f t="shared" si="5"/>
        <v>21.25</v>
      </c>
      <c r="CM6" s="49">
        <f t="shared" si="5"/>
        <v>41.77</v>
      </c>
      <c r="CN6" s="49">
        <f t="shared" si="5"/>
        <v>40.97</v>
      </c>
      <c r="CO6" s="49">
        <f t="shared" si="5"/>
        <v>40.69</v>
      </c>
      <c r="CP6" s="49">
        <f t="shared" si="5"/>
        <v>40.67</v>
      </c>
      <c r="CQ6" s="49">
        <f t="shared" si="5"/>
        <v>40.89</v>
      </c>
      <c r="CR6" s="47" t="str">
        <f>IF(CR7="-","【-】","【"&amp;SUBSTITUTE(TEXT(CR7,"#,##0.00"),"-","△")&amp;"】")</f>
        <v>【55.52】</v>
      </c>
      <c r="CS6" s="49">
        <f t="shared" ref="CS6:DB6" si="6">CS7</f>
        <v>33.76</v>
      </c>
      <c r="CT6" s="49">
        <f>CT7</f>
        <v>34.07</v>
      </c>
      <c r="CU6" s="49">
        <f>CU7</f>
        <v>34.43</v>
      </c>
      <c r="CV6" s="49">
        <f>CV7</f>
        <v>33.57</v>
      </c>
      <c r="CW6" s="49">
        <f t="shared" si="6"/>
        <v>33.369999999999997</v>
      </c>
      <c r="CX6" s="49">
        <f t="shared" si="6"/>
        <v>64.95</v>
      </c>
      <c r="CY6" s="49">
        <f t="shared" si="6"/>
        <v>63.26</v>
      </c>
      <c r="CZ6" s="49">
        <f t="shared" si="6"/>
        <v>62.7</v>
      </c>
      <c r="DA6" s="49">
        <f t="shared" si="6"/>
        <v>62.59</v>
      </c>
      <c r="DB6" s="49">
        <f t="shared" si="6"/>
        <v>61.76</v>
      </c>
      <c r="DC6" s="47" t="str">
        <f>IF(DC7="-","【-】","【"&amp;SUBSTITUTE(TEXT(DC7,"#,##0.00"),"-","△")&amp;"】")</f>
        <v>【77.10】</v>
      </c>
      <c r="DD6" s="49">
        <f t="shared" ref="DD6:DM6" si="7">DD7</f>
        <v>63.8</v>
      </c>
      <c r="DE6" s="49">
        <f>DE7</f>
        <v>65.22</v>
      </c>
      <c r="DF6" s="49">
        <f>DF7</f>
        <v>66.8</v>
      </c>
      <c r="DG6" s="49">
        <f>DG7</f>
        <v>60.19</v>
      </c>
      <c r="DH6" s="49">
        <f t="shared" si="7"/>
        <v>62.42</v>
      </c>
      <c r="DI6" s="49">
        <f t="shared" si="7"/>
        <v>53.38</v>
      </c>
      <c r="DJ6" s="49">
        <f t="shared" si="7"/>
        <v>54.49</v>
      </c>
      <c r="DK6" s="49">
        <f t="shared" si="7"/>
        <v>55.39</v>
      </c>
      <c r="DL6" s="49">
        <f t="shared" si="7"/>
        <v>55.25</v>
      </c>
      <c r="DM6" s="49">
        <f t="shared" si="7"/>
        <v>57.11</v>
      </c>
      <c r="DN6" s="47" t="str">
        <f>IF(DN7="-","【-】","【"&amp;SUBSTITUTE(TEXT(DN7,"#,##0.00"),"-","△")&amp;"】")</f>
        <v>【58.53】</v>
      </c>
      <c r="DO6" s="49">
        <f t="shared" ref="DO6:DX6" si="8">DO7</f>
        <v>0</v>
      </c>
      <c r="DP6" s="49">
        <f>DP7</f>
        <v>0</v>
      </c>
      <c r="DQ6" s="49">
        <f>DQ7</f>
        <v>0</v>
      </c>
      <c r="DR6" s="49">
        <f>DR7</f>
        <v>0</v>
      </c>
      <c r="DS6" s="49">
        <f t="shared" si="8"/>
        <v>0</v>
      </c>
      <c r="DT6" s="49">
        <f t="shared" si="8"/>
        <v>39.6</v>
      </c>
      <c r="DU6" s="49">
        <f t="shared" si="8"/>
        <v>42</v>
      </c>
      <c r="DV6" s="49">
        <f t="shared" si="8"/>
        <v>43.33</v>
      </c>
      <c r="DW6" s="49">
        <f t="shared" si="8"/>
        <v>44.05</v>
      </c>
      <c r="DX6" s="49">
        <f t="shared" si="8"/>
        <v>51.87</v>
      </c>
      <c r="DY6" s="47" t="str">
        <f>IF(DY7="-","【-】","【"&amp;SUBSTITUTE(TEXT(DY7,"#,##0.00"),"-","△")&amp;"】")</f>
        <v>【45.47】</v>
      </c>
      <c r="DZ6" s="49">
        <f t="shared" ref="DZ6:EI6" si="9">DZ7</f>
        <v>0</v>
      </c>
      <c r="EA6" s="49">
        <f>EA7</f>
        <v>0</v>
      </c>
      <c r="EB6" s="49">
        <f>EB7</f>
        <v>0</v>
      </c>
      <c r="EC6" s="49">
        <f>EC7</f>
        <v>0</v>
      </c>
      <c r="ED6" s="49">
        <f t="shared" si="9"/>
        <v>0</v>
      </c>
      <c r="EE6" s="49">
        <f t="shared" si="9"/>
        <v>0.41</v>
      </c>
      <c r="EF6" s="49">
        <f t="shared" si="9"/>
        <v>0.48</v>
      </c>
      <c r="EG6" s="49">
        <f t="shared" si="9"/>
        <v>0.52</v>
      </c>
      <c r="EH6" s="49">
        <f t="shared" si="9"/>
        <v>1.3</v>
      </c>
      <c r="EI6" s="49">
        <f t="shared" si="9"/>
        <v>0.28000000000000003</v>
      </c>
      <c r="EJ6" s="47" t="str">
        <f>IF(EJ7="-","【-】","【"&amp;SUBSTITUTE(TEXT(EJ7,"#,##0.00"),"-","△")&amp;"】")</f>
        <v>【0.16】</v>
      </c>
    </row>
    <row r="7" spans="1:140" s="50" customFormat="1" x14ac:dyDescent="0.15">
      <c r="A7"/>
      <c r="B7" s="51" t="s">
        <v>87</v>
      </c>
      <c r="C7" s="51" t="s">
        <v>88</v>
      </c>
      <c r="D7" s="51" t="s">
        <v>89</v>
      </c>
      <c r="E7" s="51" t="s">
        <v>90</v>
      </c>
      <c r="F7" s="51" t="s">
        <v>91</v>
      </c>
      <c r="G7" s="51" t="s">
        <v>92</v>
      </c>
      <c r="H7" s="51" t="s">
        <v>93</v>
      </c>
      <c r="I7" s="51" t="s">
        <v>94</v>
      </c>
      <c r="J7" s="51" t="s">
        <v>95</v>
      </c>
      <c r="K7" s="52">
        <v>73550</v>
      </c>
      <c r="L7" s="51" t="s">
        <v>96</v>
      </c>
      <c r="M7" s="52">
        <v>1</v>
      </c>
      <c r="N7" s="52">
        <v>15627</v>
      </c>
      <c r="O7" s="53" t="s">
        <v>97</v>
      </c>
      <c r="P7" s="53">
        <v>86.5</v>
      </c>
      <c r="Q7" s="52">
        <v>50</v>
      </c>
      <c r="R7" s="52">
        <v>24547</v>
      </c>
      <c r="S7" s="51" t="s">
        <v>98</v>
      </c>
      <c r="T7" s="54">
        <v>124.92</v>
      </c>
      <c r="U7" s="54">
        <v>134.31</v>
      </c>
      <c r="V7" s="54">
        <v>127.24</v>
      </c>
      <c r="W7" s="54">
        <v>112.23</v>
      </c>
      <c r="X7" s="54">
        <v>122.47</v>
      </c>
      <c r="Y7" s="54">
        <v>118.17</v>
      </c>
      <c r="Z7" s="54">
        <v>119.31</v>
      </c>
      <c r="AA7" s="54">
        <v>116.37</v>
      </c>
      <c r="AB7" s="54">
        <v>117.28</v>
      </c>
      <c r="AC7" s="55">
        <v>116.96</v>
      </c>
      <c r="AD7" s="54">
        <v>118.92</v>
      </c>
      <c r="AE7" s="54">
        <v>0</v>
      </c>
      <c r="AF7" s="54">
        <v>0</v>
      </c>
      <c r="AG7" s="54">
        <v>0</v>
      </c>
      <c r="AH7" s="54">
        <v>0</v>
      </c>
      <c r="AI7" s="54">
        <v>0</v>
      </c>
      <c r="AJ7" s="54">
        <v>49.41</v>
      </c>
      <c r="AK7" s="54">
        <v>50.52</v>
      </c>
      <c r="AL7" s="54">
        <v>52.25</v>
      </c>
      <c r="AM7" s="54">
        <v>53.3</v>
      </c>
      <c r="AN7" s="54">
        <v>50.25</v>
      </c>
      <c r="AO7" s="54">
        <v>26.31</v>
      </c>
      <c r="AP7" s="54">
        <v>689.2</v>
      </c>
      <c r="AQ7" s="54">
        <v>1047.4000000000001</v>
      </c>
      <c r="AR7" s="54">
        <v>1288.55</v>
      </c>
      <c r="AS7" s="54">
        <v>939.4</v>
      </c>
      <c r="AT7" s="54">
        <v>1076.05</v>
      </c>
      <c r="AU7" s="54">
        <v>577.44000000000005</v>
      </c>
      <c r="AV7" s="54">
        <v>605.5</v>
      </c>
      <c r="AW7" s="54">
        <v>551.42999999999995</v>
      </c>
      <c r="AX7" s="54">
        <v>687.99</v>
      </c>
      <c r="AY7" s="54">
        <v>655.75</v>
      </c>
      <c r="AZ7" s="54">
        <v>450.05</v>
      </c>
      <c r="BA7" s="54">
        <v>24.83</v>
      </c>
      <c r="BB7" s="54">
        <v>17.72</v>
      </c>
      <c r="BC7" s="54">
        <v>13.51</v>
      </c>
      <c r="BD7" s="54">
        <v>9.65</v>
      </c>
      <c r="BE7" s="54">
        <v>5.85</v>
      </c>
      <c r="BF7" s="54">
        <v>235.11</v>
      </c>
      <c r="BG7" s="54">
        <v>222.22</v>
      </c>
      <c r="BH7" s="54">
        <v>216.41</v>
      </c>
      <c r="BI7" s="54">
        <v>208.47</v>
      </c>
      <c r="BJ7" s="54">
        <v>193.85</v>
      </c>
      <c r="BK7" s="54">
        <v>246.04</v>
      </c>
      <c r="BL7" s="54">
        <v>114.55</v>
      </c>
      <c r="BM7" s="54">
        <v>120.31</v>
      </c>
      <c r="BN7" s="54">
        <v>112.69</v>
      </c>
      <c r="BO7" s="54">
        <v>106.54</v>
      </c>
      <c r="BP7" s="54">
        <v>108.43</v>
      </c>
      <c r="BQ7" s="54">
        <v>109.11</v>
      </c>
      <c r="BR7" s="54">
        <v>109.19</v>
      </c>
      <c r="BS7" s="54">
        <v>105.24</v>
      </c>
      <c r="BT7" s="54">
        <v>105.71</v>
      </c>
      <c r="BU7" s="54">
        <v>105.06</v>
      </c>
      <c r="BV7" s="54">
        <v>114.16</v>
      </c>
      <c r="BW7" s="54">
        <v>48.57</v>
      </c>
      <c r="BX7" s="54">
        <v>46.8</v>
      </c>
      <c r="BY7" s="54">
        <v>49.72</v>
      </c>
      <c r="BZ7" s="54">
        <v>52.49</v>
      </c>
      <c r="CA7" s="54">
        <v>51.89</v>
      </c>
      <c r="CB7" s="54">
        <v>25</v>
      </c>
      <c r="CC7" s="54">
        <v>25.13</v>
      </c>
      <c r="CD7" s="54">
        <v>26.03</v>
      </c>
      <c r="CE7" s="54">
        <v>25.98</v>
      </c>
      <c r="CF7" s="54">
        <v>26.84</v>
      </c>
      <c r="CG7" s="54">
        <v>18.71</v>
      </c>
      <c r="CH7" s="54">
        <v>20.66</v>
      </c>
      <c r="CI7" s="54">
        <v>21.42</v>
      </c>
      <c r="CJ7" s="54">
        <v>21.19</v>
      </c>
      <c r="CK7" s="54">
        <v>21.16</v>
      </c>
      <c r="CL7" s="54">
        <v>21.25</v>
      </c>
      <c r="CM7" s="54">
        <v>41.77</v>
      </c>
      <c r="CN7" s="54">
        <v>40.97</v>
      </c>
      <c r="CO7" s="54">
        <v>40.69</v>
      </c>
      <c r="CP7" s="54">
        <v>40.67</v>
      </c>
      <c r="CQ7" s="54">
        <v>40.89</v>
      </c>
      <c r="CR7" s="54">
        <v>55.52</v>
      </c>
      <c r="CS7" s="54">
        <v>33.76</v>
      </c>
      <c r="CT7" s="54">
        <v>34.07</v>
      </c>
      <c r="CU7" s="54">
        <v>34.43</v>
      </c>
      <c r="CV7" s="54">
        <v>33.57</v>
      </c>
      <c r="CW7" s="54">
        <v>33.369999999999997</v>
      </c>
      <c r="CX7" s="54">
        <v>64.95</v>
      </c>
      <c r="CY7" s="54">
        <v>63.26</v>
      </c>
      <c r="CZ7" s="54">
        <v>62.7</v>
      </c>
      <c r="DA7" s="54">
        <v>62.59</v>
      </c>
      <c r="DB7" s="54">
        <v>61.76</v>
      </c>
      <c r="DC7" s="54">
        <v>77.099999999999994</v>
      </c>
      <c r="DD7" s="54">
        <v>63.8</v>
      </c>
      <c r="DE7" s="54">
        <v>65.22</v>
      </c>
      <c r="DF7" s="54">
        <v>66.8</v>
      </c>
      <c r="DG7" s="54">
        <v>60.19</v>
      </c>
      <c r="DH7" s="54">
        <v>62.42</v>
      </c>
      <c r="DI7" s="54">
        <v>53.38</v>
      </c>
      <c r="DJ7" s="54">
        <v>54.49</v>
      </c>
      <c r="DK7" s="54">
        <v>55.39</v>
      </c>
      <c r="DL7" s="54">
        <v>55.25</v>
      </c>
      <c r="DM7" s="54">
        <v>57.11</v>
      </c>
      <c r="DN7" s="54">
        <v>58.53</v>
      </c>
      <c r="DO7" s="54">
        <v>0</v>
      </c>
      <c r="DP7" s="54">
        <v>0</v>
      </c>
      <c r="DQ7" s="54">
        <v>0</v>
      </c>
      <c r="DR7" s="54">
        <v>0</v>
      </c>
      <c r="DS7" s="54">
        <v>0</v>
      </c>
      <c r="DT7" s="54">
        <v>39.6</v>
      </c>
      <c r="DU7" s="54">
        <v>42</v>
      </c>
      <c r="DV7" s="54">
        <v>43.33</v>
      </c>
      <c r="DW7" s="54">
        <v>44.05</v>
      </c>
      <c r="DX7" s="54">
        <v>51.87</v>
      </c>
      <c r="DY7" s="54">
        <v>45.47</v>
      </c>
      <c r="DZ7" s="54">
        <v>0</v>
      </c>
      <c r="EA7" s="54">
        <v>0</v>
      </c>
      <c r="EB7" s="54">
        <v>0</v>
      </c>
      <c r="EC7" s="54">
        <v>0</v>
      </c>
      <c r="ED7" s="54">
        <v>0</v>
      </c>
      <c r="EE7" s="54">
        <v>0.41</v>
      </c>
      <c r="EF7" s="54">
        <v>0.48</v>
      </c>
      <c r="EG7" s="54">
        <v>0.52</v>
      </c>
      <c r="EH7" s="54">
        <v>1.3</v>
      </c>
      <c r="EI7" s="54">
        <v>0.28000000000000003</v>
      </c>
      <c r="EJ7" s="54">
        <v>0.16</v>
      </c>
    </row>
    <row r="8" spans="1:140" x14ac:dyDescent="0.15">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row>
    <row r="9" spans="1:140" x14ac:dyDescent="0.15">
      <c r="A9" s="57"/>
      <c r="B9" s="57" t="s">
        <v>99</v>
      </c>
      <c r="C9" s="57" t="s">
        <v>100</v>
      </c>
      <c r="D9" s="57" t="s">
        <v>101</v>
      </c>
      <c r="E9" s="57" t="s">
        <v>102</v>
      </c>
      <c r="F9" s="57" t="s">
        <v>103</v>
      </c>
      <c r="T9" s="56" t="str">
        <f>T4</f>
        <v>①経常収支比率(％)</v>
      </c>
      <c r="U9" s="56"/>
      <c r="V9" s="56"/>
      <c r="W9" s="56"/>
      <c r="X9" s="56"/>
      <c r="Y9" s="56"/>
      <c r="Z9" s="56"/>
      <c r="AA9" s="56"/>
      <c r="AB9" s="56"/>
      <c r="AC9" s="56"/>
      <c r="AE9" s="56" t="str">
        <f>AE4</f>
        <v>②累積欠損金比率(％)</v>
      </c>
      <c r="AF9" s="56"/>
      <c r="AG9" s="56"/>
      <c r="AH9" s="56"/>
      <c r="AI9" s="56"/>
      <c r="AJ9" s="56"/>
      <c r="AK9" s="56"/>
      <c r="AL9" s="56"/>
      <c r="AM9" s="56"/>
      <c r="AN9" s="56"/>
      <c r="AP9" s="56" t="str">
        <f>AP4</f>
        <v>③流動比率(％)</v>
      </c>
      <c r="AQ9" s="56"/>
      <c r="AR9" s="56"/>
      <c r="AS9" s="56"/>
      <c r="AT9" s="56"/>
      <c r="AU9" s="56"/>
      <c r="AV9" s="56"/>
      <c r="AW9" s="56"/>
      <c r="AX9" s="56"/>
      <c r="AY9" s="56"/>
      <c r="BA9" s="56" t="str">
        <f>BA4</f>
        <v>④企業債残高対給水収益比率(％)</v>
      </c>
      <c r="BB9" s="56"/>
      <c r="BC9" s="56"/>
      <c r="BD9" s="56"/>
      <c r="BE9" s="56"/>
      <c r="BF9" s="56"/>
      <c r="BG9" s="56"/>
      <c r="BH9" s="56"/>
      <c r="BI9" s="56"/>
      <c r="BJ9" s="56"/>
      <c r="BL9" s="56" t="str">
        <f>BL4</f>
        <v>⑤料金回収率(％)</v>
      </c>
      <c r="BM9" s="56"/>
      <c r="BN9" s="56"/>
      <c r="BO9" s="56"/>
      <c r="BP9" s="56"/>
      <c r="BQ9" s="56"/>
      <c r="BR9" s="56"/>
      <c r="BS9" s="56"/>
      <c r="BT9" s="56"/>
      <c r="BU9" s="56"/>
      <c r="BW9" s="56" t="str">
        <f>BW4</f>
        <v>⑥給水原価(円)</v>
      </c>
      <c r="BX9" s="56"/>
      <c r="BY9" s="56"/>
      <c r="BZ9" s="56"/>
      <c r="CA9" s="56"/>
      <c r="CB9" s="56"/>
      <c r="CC9" s="56"/>
      <c r="CD9" s="56"/>
      <c r="CE9" s="56"/>
      <c r="CF9" s="56"/>
      <c r="CH9" s="56" t="str">
        <f>CH4</f>
        <v>⑦施設利用率(％)</v>
      </c>
      <c r="CI9" s="56"/>
      <c r="CJ9" s="56"/>
      <c r="CK9" s="56"/>
      <c r="CL9" s="56"/>
      <c r="CM9" s="56"/>
      <c r="CN9" s="56"/>
      <c r="CO9" s="56"/>
      <c r="CP9" s="56"/>
      <c r="CQ9" s="56"/>
      <c r="CS9" s="56" t="str">
        <f>CS4</f>
        <v>⑧契約率(％)</v>
      </c>
      <c r="CT9" s="56"/>
      <c r="CU9" s="56"/>
      <c r="CV9" s="56"/>
      <c r="CW9" s="56"/>
      <c r="CX9" s="56"/>
      <c r="CY9" s="56"/>
      <c r="CZ9" s="56"/>
      <c r="DA9" s="56"/>
      <c r="DB9" s="56"/>
      <c r="DD9" s="56" t="str">
        <f>DD4</f>
        <v>①有形固定資産減価償却率(％)</v>
      </c>
      <c r="DE9" s="56"/>
      <c r="DF9" s="56"/>
      <c r="DG9" s="56"/>
      <c r="DH9" s="56"/>
      <c r="DI9" s="56"/>
      <c r="DJ9" s="56"/>
      <c r="DK9" s="56"/>
      <c r="DL9" s="56"/>
      <c r="DM9" s="56"/>
      <c r="DO9" s="56" t="str">
        <f>DO4</f>
        <v>②管路経年化率(％)</v>
      </c>
      <c r="DP9" s="56"/>
      <c r="DQ9" s="56"/>
      <c r="DR9" s="56"/>
      <c r="DS9" s="56"/>
      <c r="DT9" s="56"/>
      <c r="DU9" s="56"/>
      <c r="DV9" s="56"/>
      <c r="DW9" s="56"/>
      <c r="DX9" s="56"/>
      <c r="DZ9" s="56" t="str">
        <f>DZ4</f>
        <v>③管路更新率(％)</v>
      </c>
      <c r="EA9" s="56"/>
      <c r="EB9" s="56"/>
      <c r="EC9" s="56"/>
      <c r="ED9" s="56"/>
      <c r="EE9" s="56"/>
      <c r="EF9" s="56"/>
      <c r="EG9" s="56"/>
      <c r="EH9" s="56"/>
      <c r="EI9" s="56"/>
    </row>
    <row r="10" spans="1:140" x14ac:dyDescent="0.15">
      <c r="A10" s="57" t="s">
        <v>40</v>
      </c>
      <c r="B10" s="58">
        <f>DATEVALUE($B$7-4&amp;"年1月1日")</f>
        <v>41640</v>
      </c>
      <c r="C10" s="58">
        <f>DATEVALUE($B$7-3&amp;"年1月1日")</f>
        <v>42005</v>
      </c>
      <c r="D10" s="58">
        <f>DATEVALUE($B$7-2&amp;"年1月1日")</f>
        <v>42370</v>
      </c>
      <c r="E10" s="58">
        <f>DATEVALUE($B$7-1&amp;"年1月1日")</f>
        <v>42736</v>
      </c>
      <c r="F10" s="58">
        <f>DATEVALUE($B$7&amp;"年1月1日")</f>
        <v>43101</v>
      </c>
      <c r="T10" s="59"/>
      <c r="U10" s="58">
        <f>$B$10</f>
        <v>41640</v>
      </c>
      <c r="V10" s="58">
        <f>$C$10</f>
        <v>42005</v>
      </c>
      <c r="W10" s="58">
        <f>$D$10</f>
        <v>42370</v>
      </c>
      <c r="X10" s="58">
        <f>$E$10</f>
        <v>42736</v>
      </c>
      <c r="Y10" s="58">
        <f>$F$10</f>
        <v>43101</v>
      </c>
      <c r="AE10" s="59"/>
      <c r="AF10" s="58">
        <f>$B$10</f>
        <v>41640</v>
      </c>
      <c r="AG10" s="58">
        <f>$C$10</f>
        <v>42005</v>
      </c>
      <c r="AH10" s="58">
        <f>$D$10</f>
        <v>42370</v>
      </c>
      <c r="AI10" s="58">
        <f>$E$10</f>
        <v>42736</v>
      </c>
      <c r="AJ10" s="58">
        <f>$F$10</f>
        <v>43101</v>
      </c>
      <c r="AP10" s="59"/>
      <c r="AQ10" s="58">
        <f>$B$10</f>
        <v>41640</v>
      </c>
      <c r="AR10" s="58">
        <f>$C$10</f>
        <v>42005</v>
      </c>
      <c r="AS10" s="58">
        <f>$D$10</f>
        <v>42370</v>
      </c>
      <c r="AT10" s="58">
        <f>$E$10</f>
        <v>42736</v>
      </c>
      <c r="AU10" s="58">
        <f>$F$10</f>
        <v>43101</v>
      </c>
      <c r="BA10" s="59"/>
      <c r="BB10" s="58">
        <f>$B$10</f>
        <v>41640</v>
      </c>
      <c r="BC10" s="58">
        <f>$C$10</f>
        <v>42005</v>
      </c>
      <c r="BD10" s="58">
        <f>$D$10</f>
        <v>42370</v>
      </c>
      <c r="BE10" s="58">
        <f>$E$10</f>
        <v>42736</v>
      </c>
      <c r="BF10" s="58">
        <f>$F$10</f>
        <v>43101</v>
      </c>
      <c r="BL10" s="59"/>
      <c r="BM10" s="58">
        <f>$B$10</f>
        <v>41640</v>
      </c>
      <c r="BN10" s="58">
        <f>$C$10</f>
        <v>42005</v>
      </c>
      <c r="BO10" s="58">
        <f>$D$10</f>
        <v>42370</v>
      </c>
      <c r="BP10" s="58">
        <f>$E$10</f>
        <v>42736</v>
      </c>
      <c r="BQ10" s="58">
        <f>$F$10</f>
        <v>43101</v>
      </c>
      <c r="BW10" s="59"/>
      <c r="BX10" s="58">
        <f>$B$10</f>
        <v>41640</v>
      </c>
      <c r="BY10" s="58">
        <f>$C$10</f>
        <v>42005</v>
      </c>
      <c r="BZ10" s="58">
        <f>$D$10</f>
        <v>42370</v>
      </c>
      <c r="CA10" s="58">
        <f>$E$10</f>
        <v>42736</v>
      </c>
      <c r="CB10" s="58">
        <f>$F$10</f>
        <v>43101</v>
      </c>
      <c r="CH10" s="59"/>
      <c r="CI10" s="58">
        <f>$B$10</f>
        <v>41640</v>
      </c>
      <c r="CJ10" s="58">
        <f>$C$10</f>
        <v>42005</v>
      </c>
      <c r="CK10" s="58">
        <f>$D$10</f>
        <v>42370</v>
      </c>
      <c r="CL10" s="58">
        <f>$E$10</f>
        <v>42736</v>
      </c>
      <c r="CM10" s="58">
        <f>$F$10</f>
        <v>43101</v>
      </c>
      <c r="CS10" s="59"/>
      <c r="CT10" s="58">
        <f>$B$10</f>
        <v>41640</v>
      </c>
      <c r="CU10" s="58">
        <f>$C$10</f>
        <v>42005</v>
      </c>
      <c r="CV10" s="58">
        <f>$D$10</f>
        <v>42370</v>
      </c>
      <c r="CW10" s="58">
        <f>$E$10</f>
        <v>42736</v>
      </c>
      <c r="CX10" s="58">
        <f>$F$10</f>
        <v>43101</v>
      </c>
      <c r="DD10" s="59"/>
      <c r="DE10" s="58">
        <f>$B$10</f>
        <v>41640</v>
      </c>
      <c r="DF10" s="58">
        <f>$C$10</f>
        <v>42005</v>
      </c>
      <c r="DG10" s="58">
        <f>$D$10</f>
        <v>42370</v>
      </c>
      <c r="DH10" s="58">
        <f>$E$10</f>
        <v>42736</v>
      </c>
      <c r="DI10" s="58">
        <f>$F$10</f>
        <v>43101</v>
      </c>
      <c r="DO10" s="59"/>
      <c r="DP10" s="58">
        <f>$B$10</f>
        <v>41640</v>
      </c>
      <c r="DQ10" s="58">
        <f>$C$10</f>
        <v>42005</v>
      </c>
      <c r="DR10" s="58">
        <f>$D$10</f>
        <v>42370</v>
      </c>
      <c r="DS10" s="58">
        <f>$E$10</f>
        <v>42736</v>
      </c>
      <c r="DT10" s="58">
        <f>$F$10</f>
        <v>43101</v>
      </c>
      <c r="DZ10" s="59"/>
      <c r="EA10" s="58">
        <f>$B$10</f>
        <v>41640</v>
      </c>
      <c r="EB10" s="58">
        <f>$C$10</f>
        <v>42005</v>
      </c>
      <c r="EC10" s="58">
        <f>$D$10</f>
        <v>42370</v>
      </c>
      <c r="ED10" s="58">
        <f>$E$10</f>
        <v>42736</v>
      </c>
      <c r="EE10" s="58">
        <f>$F$10</f>
        <v>43101</v>
      </c>
    </row>
    <row r="11" spans="1:140" x14ac:dyDescent="0.15">
      <c r="T11" s="60" t="s">
        <v>20</v>
      </c>
      <c r="U11" s="61">
        <f>IF(T6="-",NA(),T6)</f>
        <v>124.92</v>
      </c>
      <c r="V11" s="61">
        <f>IF(U6="-",NA(),U6)</f>
        <v>134.31</v>
      </c>
      <c r="W11" s="61">
        <f>IF(V6="-",NA(),V6)</f>
        <v>127.24</v>
      </c>
      <c r="X11" s="61">
        <f>IF(W6="-",NA(),W6)</f>
        <v>112.23</v>
      </c>
      <c r="Y11" s="61">
        <f>IF(X6="-",NA(),X6)</f>
        <v>122.47</v>
      </c>
      <c r="AE11" s="60" t="s">
        <v>20</v>
      </c>
      <c r="AF11" s="61">
        <f>IF(AE6="-",NA(),AE6)</f>
        <v>0</v>
      </c>
      <c r="AG11" s="61">
        <f>IF(AF6="-",NA(),AF6)</f>
        <v>0</v>
      </c>
      <c r="AH11" s="61">
        <f>IF(AG6="-",NA(),AG6)</f>
        <v>0</v>
      </c>
      <c r="AI11" s="61">
        <f>IF(AH6="-",NA(),AH6)</f>
        <v>0</v>
      </c>
      <c r="AJ11" s="61">
        <f>IF(AI6="-",NA(),AI6)</f>
        <v>0</v>
      </c>
      <c r="AP11" s="60" t="s">
        <v>20</v>
      </c>
      <c r="AQ11" s="61">
        <f>IF(AP6="-",NA(),AP6)</f>
        <v>689.2</v>
      </c>
      <c r="AR11" s="61">
        <f>IF(AQ6="-",NA(),AQ6)</f>
        <v>1047.4000000000001</v>
      </c>
      <c r="AS11" s="61">
        <f>IF(AR6="-",NA(),AR6)</f>
        <v>1288.55</v>
      </c>
      <c r="AT11" s="61">
        <f>IF(AS6="-",NA(),AS6)</f>
        <v>939.4</v>
      </c>
      <c r="AU11" s="61">
        <f>IF(AT6="-",NA(),AT6)</f>
        <v>1076.05</v>
      </c>
      <c r="BA11" s="60" t="s">
        <v>20</v>
      </c>
      <c r="BB11" s="61">
        <f>IF(BA6="-",NA(),BA6)</f>
        <v>24.83</v>
      </c>
      <c r="BC11" s="61">
        <f>IF(BB6="-",NA(),BB6)</f>
        <v>17.72</v>
      </c>
      <c r="BD11" s="61">
        <f>IF(BC6="-",NA(),BC6)</f>
        <v>13.51</v>
      </c>
      <c r="BE11" s="61">
        <f>IF(BD6="-",NA(),BD6)</f>
        <v>9.65</v>
      </c>
      <c r="BF11" s="61">
        <f>IF(BE6="-",NA(),BE6)</f>
        <v>5.85</v>
      </c>
      <c r="BL11" s="60" t="s">
        <v>20</v>
      </c>
      <c r="BM11" s="61">
        <f>IF(BL6="-",NA(),BL6)</f>
        <v>114.55</v>
      </c>
      <c r="BN11" s="61">
        <f>IF(BM6="-",NA(),BM6)</f>
        <v>120.31</v>
      </c>
      <c r="BO11" s="61">
        <f>IF(BN6="-",NA(),BN6)</f>
        <v>112.69</v>
      </c>
      <c r="BP11" s="61">
        <f>IF(BO6="-",NA(),BO6)</f>
        <v>106.54</v>
      </c>
      <c r="BQ11" s="61">
        <f>IF(BP6="-",NA(),BP6)</f>
        <v>108.43</v>
      </c>
      <c r="BW11" s="60" t="s">
        <v>20</v>
      </c>
      <c r="BX11" s="61">
        <f>IF(BW6="-",NA(),BW6)</f>
        <v>48.57</v>
      </c>
      <c r="BY11" s="61">
        <f>IF(BX6="-",NA(),BX6)</f>
        <v>46.8</v>
      </c>
      <c r="BZ11" s="61">
        <f>IF(BY6="-",NA(),BY6)</f>
        <v>49.72</v>
      </c>
      <c r="CA11" s="61">
        <f>IF(BZ6="-",NA(),BZ6)</f>
        <v>52.49</v>
      </c>
      <c r="CB11" s="61">
        <f>IF(CA6="-",NA(),CA6)</f>
        <v>51.89</v>
      </c>
      <c r="CH11" s="60" t="s">
        <v>20</v>
      </c>
      <c r="CI11" s="61">
        <f>IF(CH6="-",NA(),CH6)</f>
        <v>20.66</v>
      </c>
      <c r="CJ11" s="61">
        <f>IF(CI6="-",NA(),CI6)</f>
        <v>21.42</v>
      </c>
      <c r="CK11" s="61">
        <f>IF(CJ6="-",NA(),CJ6)</f>
        <v>21.19</v>
      </c>
      <c r="CL11" s="61">
        <f>IF(CK6="-",NA(),CK6)</f>
        <v>21.16</v>
      </c>
      <c r="CM11" s="61">
        <f>IF(CL6="-",NA(),CL6)</f>
        <v>21.25</v>
      </c>
      <c r="CS11" s="60" t="s">
        <v>20</v>
      </c>
      <c r="CT11" s="61">
        <f>IF(CS6="-",NA(),CS6)</f>
        <v>33.76</v>
      </c>
      <c r="CU11" s="61">
        <f>IF(CT6="-",NA(),CT6)</f>
        <v>34.07</v>
      </c>
      <c r="CV11" s="61">
        <f>IF(CU6="-",NA(),CU6)</f>
        <v>34.43</v>
      </c>
      <c r="CW11" s="61">
        <f>IF(CV6="-",NA(),CV6)</f>
        <v>33.57</v>
      </c>
      <c r="CX11" s="61">
        <f>IF(CW6="-",NA(),CW6)</f>
        <v>33.369999999999997</v>
      </c>
      <c r="DD11" s="60" t="s">
        <v>20</v>
      </c>
      <c r="DE11" s="61">
        <f>IF(DD6="-",NA(),DD6)</f>
        <v>63.8</v>
      </c>
      <c r="DF11" s="61">
        <f>IF(DE6="-",NA(),DE6)</f>
        <v>65.22</v>
      </c>
      <c r="DG11" s="61">
        <f>IF(DF6="-",NA(),DF6)</f>
        <v>66.8</v>
      </c>
      <c r="DH11" s="61">
        <f>IF(DG6="-",NA(),DG6)</f>
        <v>60.19</v>
      </c>
      <c r="DI11" s="61">
        <f>IF(DH6="-",NA(),DH6)</f>
        <v>62.42</v>
      </c>
      <c r="DO11" s="60" t="s">
        <v>20</v>
      </c>
      <c r="DP11" s="61">
        <f>IF(DO6="-",NA(),DO6)</f>
        <v>0</v>
      </c>
      <c r="DQ11" s="61">
        <f>IF(DP6="-",NA(),DP6)</f>
        <v>0</v>
      </c>
      <c r="DR11" s="61">
        <f>IF(DQ6="-",NA(),DQ6)</f>
        <v>0</v>
      </c>
      <c r="DS11" s="61">
        <f>IF(DR6="-",NA(),DR6)</f>
        <v>0</v>
      </c>
      <c r="DT11" s="61">
        <f>IF(DS6="-",NA(),DS6)</f>
        <v>0</v>
      </c>
      <c r="DZ11" s="60" t="s">
        <v>20</v>
      </c>
      <c r="EA11" s="61">
        <f>IF(DZ6="-",NA(),DZ6)</f>
        <v>0</v>
      </c>
      <c r="EB11" s="61">
        <f>IF(EA6="-",NA(),EA6)</f>
        <v>0</v>
      </c>
      <c r="EC11" s="61">
        <f>IF(EB6="-",NA(),EB6)</f>
        <v>0</v>
      </c>
      <c r="ED11" s="61">
        <f>IF(EC6="-",NA(),EC6)</f>
        <v>0</v>
      </c>
      <c r="EE11" s="61">
        <f>IF(ED6="-",NA(),ED6)</f>
        <v>0</v>
      </c>
    </row>
    <row r="12" spans="1:140" x14ac:dyDescent="0.15">
      <c r="T12" s="60" t="s">
        <v>21</v>
      </c>
      <c r="U12" s="61">
        <f>IF(Y6="-",NA(),Y6)</f>
        <v>118.17</v>
      </c>
      <c r="V12" s="61">
        <f>IF(Z6="-",NA(),Z6)</f>
        <v>119.31</v>
      </c>
      <c r="W12" s="61">
        <f>IF(AA6="-",NA(),AA6)</f>
        <v>116.37</v>
      </c>
      <c r="X12" s="61">
        <f>IF(AB6="-",NA(),AB6)</f>
        <v>117.28</v>
      </c>
      <c r="Y12" s="61">
        <f>IF(AC6="-",NA(),AC6)</f>
        <v>116.96</v>
      </c>
      <c r="AE12" s="60" t="s">
        <v>21</v>
      </c>
      <c r="AF12" s="61">
        <f>IF(AJ6="-",NA(),AJ6)</f>
        <v>49.41</v>
      </c>
      <c r="AG12" s="61">
        <f t="shared" ref="AG12:AJ12" si="10">IF(AK6="-",NA(),AK6)</f>
        <v>50.52</v>
      </c>
      <c r="AH12" s="61">
        <f t="shared" si="10"/>
        <v>52.25</v>
      </c>
      <c r="AI12" s="61">
        <f t="shared" si="10"/>
        <v>53.3</v>
      </c>
      <c r="AJ12" s="61">
        <f t="shared" si="10"/>
        <v>50.25</v>
      </c>
      <c r="AP12" s="60" t="s">
        <v>21</v>
      </c>
      <c r="AQ12" s="61">
        <f>IF(AU6="-",NA(),AU6)</f>
        <v>577.44000000000005</v>
      </c>
      <c r="AR12" s="61">
        <f t="shared" ref="AR12:AU12" si="11">IF(AV6="-",NA(),AV6)</f>
        <v>605.5</v>
      </c>
      <c r="AS12" s="61">
        <f t="shared" si="11"/>
        <v>551.42999999999995</v>
      </c>
      <c r="AT12" s="61">
        <f t="shared" si="11"/>
        <v>687.99</v>
      </c>
      <c r="AU12" s="61">
        <f t="shared" si="11"/>
        <v>655.75</v>
      </c>
      <c r="BA12" s="60" t="s">
        <v>21</v>
      </c>
      <c r="BB12" s="61">
        <f>IF(BF6="-",NA(),BF6)</f>
        <v>235.11</v>
      </c>
      <c r="BC12" s="61">
        <f t="shared" ref="BC12:BF12" si="12">IF(BG6="-",NA(),BG6)</f>
        <v>222.22</v>
      </c>
      <c r="BD12" s="61">
        <f t="shared" si="12"/>
        <v>216.41</v>
      </c>
      <c r="BE12" s="61">
        <f t="shared" si="12"/>
        <v>208.47</v>
      </c>
      <c r="BF12" s="61">
        <f t="shared" si="12"/>
        <v>193.85</v>
      </c>
      <c r="BL12" s="60" t="s">
        <v>21</v>
      </c>
      <c r="BM12" s="61">
        <f>IF(BQ6="-",NA(),BQ6)</f>
        <v>109.11</v>
      </c>
      <c r="BN12" s="61">
        <f t="shared" ref="BN12:BQ12" si="13">IF(BR6="-",NA(),BR6)</f>
        <v>109.19</v>
      </c>
      <c r="BO12" s="61">
        <f t="shared" si="13"/>
        <v>105.24</v>
      </c>
      <c r="BP12" s="61">
        <f t="shared" si="13"/>
        <v>105.71</v>
      </c>
      <c r="BQ12" s="61">
        <f t="shared" si="13"/>
        <v>105.06</v>
      </c>
      <c r="BW12" s="60" t="s">
        <v>21</v>
      </c>
      <c r="BX12" s="61">
        <f>IF(CB6="-",NA(),CB6)</f>
        <v>25</v>
      </c>
      <c r="BY12" s="61">
        <f t="shared" ref="BY12:CB12" si="14">IF(CC6="-",NA(),CC6)</f>
        <v>25.13</v>
      </c>
      <c r="BZ12" s="61">
        <f t="shared" si="14"/>
        <v>26.03</v>
      </c>
      <c r="CA12" s="61">
        <f t="shared" si="14"/>
        <v>25.98</v>
      </c>
      <c r="CB12" s="61">
        <f t="shared" si="14"/>
        <v>26.84</v>
      </c>
      <c r="CH12" s="60" t="s">
        <v>21</v>
      </c>
      <c r="CI12" s="61">
        <f>IF(CM6="-",NA(),CM6)</f>
        <v>41.77</v>
      </c>
      <c r="CJ12" s="61">
        <f t="shared" ref="CJ12:CM12" si="15">IF(CN6="-",NA(),CN6)</f>
        <v>40.97</v>
      </c>
      <c r="CK12" s="61">
        <f t="shared" si="15"/>
        <v>40.69</v>
      </c>
      <c r="CL12" s="61">
        <f t="shared" si="15"/>
        <v>40.67</v>
      </c>
      <c r="CM12" s="61">
        <f t="shared" si="15"/>
        <v>40.89</v>
      </c>
      <c r="CS12" s="60" t="s">
        <v>21</v>
      </c>
      <c r="CT12" s="61">
        <f>IF(CX6="-",NA(),CX6)</f>
        <v>64.95</v>
      </c>
      <c r="CU12" s="61">
        <f t="shared" ref="CU12:CX12" si="16">IF(CY6="-",NA(),CY6)</f>
        <v>63.26</v>
      </c>
      <c r="CV12" s="61">
        <f t="shared" si="16"/>
        <v>62.7</v>
      </c>
      <c r="CW12" s="61">
        <f t="shared" si="16"/>
        <v>62.59</v>
      </c>
      <c r="CX12" s="61">
        <f t="shared" si="16"/>
        <v>61.76</v>
      </c>
      <c r="DD12" s="60" t="s">
        <v>21</v>
      </c>
      <c r="DE12" s="61">
        <f>IF(DI6="-",NA(),DI6)</f>
        <v>53.38</v>
      </c>
      <c r="DF12" s="61">
        <f t="shared" ref="DF12:DI12" si="17">IF(DJ6="-",NA(),DJ6)</f>
        <v>54.49</v>
      </c>
      <c r="DG12" s="61">
        <f t="shared" si="17"/>
        <v>55.39</v>
      </c>
      <c r="DH12" s="61">
        <f t="shared" si="17"/>
        <v>55.25</v>
      </c>
      <c r="DI12" s="61">
        <f t="shared" si="17"/>
        <v>57.11</v>
      </c>
      <c r="DO12" s="60" t="s">
        <v>21</v>
      </c>
      <c r="DP12" s="61">
        <f>IF(DT6="-",NA(),DT6)</f>
        <v>39.6</v>
      </c>
      <c r="DQ12" s="61">
        <f t="shared" ref="DQ12:DT12" si="18">IF(DU6="-",NA(),DU6)</f>
        <v>42</v>
      </c>
      <c r="DR12" s="61">
        <f t="shared" si="18"/>
        <v>43.33</v>
      </c>
      <c r="DS12" s="61">
        <f t="shared" si="18"/>
        <v>44.05</v>
      </c>
      <c r="DT12" s="61">
        <f t="shared" si="18"/>
        <v>51.87</v>
      </c>
      <c r="DZ12" s="60" t="s">
        <v>21</v>
      </c>
      <c r="EA12" s="61">
        <f>IF(EE6="-",NA(),EE6)</f>
        <v>0.41</v>
      </c>
      <c r="EB12" s="61">
        <f t="shared" ref="EB12:EE12" si="19">IF(EF6="-",NA(),EF6)</f>
        <v>0.48</v>
      </c>
      <c r="EC12" s="61">
        <f t="shared" si="19"/>
        <v>0.52</v>
      </c>
      <c r="ED12" s="61">
        <f t="shared" si="19"/>
        <v>1.3</v>
      </c>
      <c r="EE12" s="61">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2020-01-28T08:07:50Z</cp:lastPrinted>
  <dcterms:created xsi:type="dcterms:W3CDTF">2019-12-05T07:45:57Z</dcterms:created>
  <dcterms:modified xsi:type="dcterms:W3CDTF">2020-01-28T08:09:14Z</dcterms:modified>
  <cp:category/>
</cp:coreProperties>
</file>