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W201700011\keiri\02 決算（資産振替、固定資産新規取得・除却、決算統計、経営分析含む）\経営比較分析表の分析\H30決算分\工水回答\"/>
    </mc:Choice>
  </mc:AlternateContent>
  <workbookProtection workbookAlgorithmName="SHA-512" workbookHashValue="oNGOzrHcYhvimHMG9MONYa8/dtcIoePGkZop2vNU/55FGIjyXWlYnQhCtl7E5LAN7Bw4g4bwuKVmNYowmp2LWg==" workbookSaltValue="FQM02Km90pDAYujpp+ykVQ==" workbookSpinCount="100000" lockStructure="1"/>
  <bookViews>
    <workbookView xWindow="-15" yWindow="-15" windowWidth="11520" windowHeight="1240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GF32" i="4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FL32" i="4"/>
  <c r="ER32" i="4"/>
  <c r="CZ32" i="4"/>
  <c r="CF32" i="4"/>
  <c r="BL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R32" i="4" l="1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AH11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<sst xmlns="http://schemas.openxmlformats.org/spreadsheetml/2006/main" count="262" uniqueCount="110">
  <si>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</si>
  <si>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</si>
  <si>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</si>
  <si>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</si>
  <si>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</si>
  <si>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</si>
  <si>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</si>
  <si>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</si>
  <si>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</si>
  <si>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</si>
  <si>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</si>
  <si>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</si>
  <si>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</si>
  <si>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</si>
  <si>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</si>
  <si>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</si>
  <si>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</si>
  <si>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</si>
  <si>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</si>
  <si>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</si>
  <si>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</si>
  <si>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</si>
  <si>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</si>
  <si>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</si>
  <si>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</si>
  <si>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</si>
  <si>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</si>
  <si>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</si>
  <si>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</si>
  <si>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</si>
  <si>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</si>
  <si>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</si>
  <si>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</si>
  <si>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</si>
  <si>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</si>
  <si>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</si>
  <si>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</si>
  <si>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</si>
  <si>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</si>
  <si>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</si>
  <si>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</si>
  <si>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</si>
  <si>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</si>
  <si>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</si>
  <si>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</si>
  <si>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</si>
  <si>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</si>
  <si>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</si>
  <si>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</si>
  <si>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</si>
  <si>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</si>
  <si>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</si>
  <si>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</si>
  <si>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</si>
  <si>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</si>
  <si>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</si>
  <si>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</si>
  <si>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</si>
  <si>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</si>
  <si>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</si>
  <si>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</si>
  <si>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</si>
  <si>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</si>
  <si>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</si>
  <si>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</si>
  <si>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</si>
  <si>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</si>
  <si>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</si>
  <si>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</si>
  <si>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</si>
  <si>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</si>
  <si>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</si>
  <si>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</si>
  <si>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</si>
  <si>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</si>
  <si>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</si>
  <si>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</si>
  <si>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</si>
  <si>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</si>
  <si>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</si>
  <si>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</si>
  <si>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</si>
  <si>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</si>
  <si>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</si>
  <si>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</si>
  <si>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</si>
  <si>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</si>
  <si>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</si>
  <si>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</si>
  <si>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</si>
  <si>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</si>
  <si>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210005</t>
  </si>
  <si>
    <t>46</t>
  </si>
  <si>
    <t>02</t>
  </si>
  <si>
    <t>0</t>
  </si>
  <si>
    <t>000</t>
  </si>
  <si>
    <t>岐阜県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</si>
  <si>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</si>
  <si>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</si>
  <si>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</si>
  <si>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</si>
  <si>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</si>
  <si>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</si>
  <si>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</si>
  <si>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</si>
  <si>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</si>
  <si>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</si>
  <si>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可茂工業用水道事業は現状は黒字経営となっています。平成10年の供給開始から21年目であり、当面は施設の老朽化に伴う大規模更新の予定はありません。
　将来にわたって安定的な事業継続を図るため「経営戦略」を策定し、計画に基づいて運営していきます。</t>
    <rPh sb="1" eb="5">
      <t>カモコウギョウ</t>
    </rPh>
    <rPh sb="5" eb="6">
      <t>ヨウ</t>
    </rPh>
    <rPh sb="6" eb="8">
      <t>スイドウ</t>
    </rPh>
    <rPh sb="8" eb="10">
      <t>ジギョウ</t>
    </rPh>
    <rPh sb="11" eb="13">
      <t>ゲンジョウ</t>
    </rPh>
    <rPh sb="14" eb="16">
      <t>クロジ</t>
    </rPh>
    <rPh sb="16" eb="18">
      <t>ケイエイ</t>
    </rPh>
    <rPh sb="26" eb="28">
      <t>ヘイセイ</t>
    </rPh>
    <rPh sb="30" eb="31">
      <t>ネン</t>
    </rPh>
    <rPh sb="32" eb="34">
      <t>キョウキュウ</t>
    </rPh>
    <rPh sb="34" eb="36">
      <t>カイシ</t>
    </rPh>
    <rPh sb="40" eb="42">
      <t>ネンメ</t>
    </rPh>
    <rPh sb="46" eb="48">
      <t>トウメン</t>
    </rPh>
    <rPh sb="49" eb="51">
      <t>シセツ</t>
    </rPh>
    <rPh sb="52" eb="55">
      <t>ロウキュウカ</t>
    </rPh>
    <rPh sb="56" eb="57">
      <t>トモナ</t>
    </rPh>
    <rPh sb="58" eb="61">
      <t>ダイキボ</t>
    </rPh>
    <rPh sb="61" eb="63">
      <t>コウシン</t>
    </rPh>
    <rPh sb="64" eb="66">
      <t>ヨテイ</t>
    </rPh>
    <rPh sb="75" eb="77">
      <t>ショウライ</t>
    </rPh>
    <rPh sb="82" eb="85">
      <t>アンテイテキ</t>
    </rPh>
    <rPh sb="86" eb="88">
      <t>ジギョウ</t>
    </rPh>
    <rPh sb="88" eb="90">
      <t>ケイゾク</t>
    </rPh>
    <rPh sb="91" eb="92">
      <t>ハカ</t>
    </rPh>
    <rPh sb="96" eb="98">
      <t>ケイエイ</t>
    </rPh>
    <rPh sb="98" eb="100">
      <t>センリャク</t>
    </rPh>
    <rPh sb="102" eb="104">
      <t>サクテイ</t>
    </rPh>
    <rPh sb="106" eb="108">
      <t>ケイカク</t>
    </rPh>
    <rPh sb="109" eb="110">
      <t>モト</t>
    </rPh>
    <rPh sb="113" eb="115">
      <t>ウンエイ</t>
    </rPh>
    <phoneticPr fontId="5"/>
  </si>
  <si>
    <t xml:space="preserve">●経常収支比率
　100％を超えており、事業開始以降、黒字を確保しています。
●累積欠損金比率
　累積欠損は発生していません。
●流動比率
　100％を超えており、短期的な債務に対する支払能力は問題ありません。
●企業債残高対給水収益比率
　平均値と比較して６割程度となっています。自己財源による施設整備・更新を図ることとします。
●料金回収率
　100％を超えており、給水に係る費用が給水収益で賄えています。
●給水原価
　平均値と比較して、5.27円低くなっています。引き続き、維持管理費の削減等に努めていきます。
●施設利用率
　年々上がっていますが、平均値と比べ低い状況となっています。
●契約率
　年々上がっていますが、平均値と比べ低い状況となっています。
</t>
    <rPh sb="9" eb="11">
      <t>クロジ</t>
    </rPh>
    <rPh sb="12" eb="14">
      <t>カクホ</t>
    </rPh>
    <rPh sb="20" eb="22">
      <t>ジギョウ</t>
    </rPh>
    <rPh sb="22" eb="24">
      <t>カイシ</t>
    </rPh>
    <rPh sb="24" eb="26">
      <t>イコウ</t>
    </rPh>
    <rPh sb="28" eb="30">
      <t>カコ</t>
    </rPh>
    <rPh sb="31" eb="33">
      <t>ネンカン</t>
    </rPh>
    <rPh sb="39" eb="41">
      <t>ルイセキ</t>
    </rPh>
    <rPh sb="61" eb="63">
      <t>ルイジ</t>
    </rPh>
    <rPh sb="63" eb="65">
      <t>ダンタイ</t>
    </rPh>
    <rPh sb="68" eb="69">
      <t>ヒク</t>
    </rPh>
    <rPh sb="76" eb="77">
      <t>コ</t>
    </rPh>
    <rPh sb="119" eb="120">
      <t>ヤク</t>
    </rPh>
    <rPh sb="129" eb="130">
      <t>ヒ</t>
    </rPh>
    <rPh sb="131" eb="133">
      <t>テイド</t>
    </rPh>
    <rPh sb="133" eb="134">
      <t>ツヅ</t>
    </rPh>
    <rPh sb="138" eb="140">
      <t>シセツ</t>
    </rPh>
    <rPh sb="141" eb="142">
      <t>オコナ</t>
    </rPh>
    <rPh sb="147" eb="149">
      <t>ヒヨウ</t>
    </rPh>
    <rPh sb="150" eb="153">
      <t>ヘイジュンカ</t>
    </rPh>
    <rPh sb="154" eb="155">
      <t>ハカ</t>
    </rPh>
    <rPh sb="156" eb="157">
      <t>ハカ</t>
    </rPh>
    <rPh sb="179" eb="180">
      <t>コ</t>
    </rPh>
    <rPh sb="268" eb="270">
      <t>ネンネン</t>
    </rPh>
    <rPh sb="270" eb="271">
      <t>ア</t>
    </rPh>
    <rPh sb="279" eb="282">
      <t>ヘイキンチ</t>
    </rPh>
    <rPh sb="283" eb="284">
      <t>クラ</t>
    </rPh>
    <rPh sb="285" eb="286">
      <t>ヒク</t>
    </rPh>
    <rPh sb="287" eb="289">
      <t>ジョウキョウ</t>
    </rPh>
    <rPh sb="298" eb="299">
      <t>クラ</t>
    </rPh>
    <rPh sb="300" eb="301">
      <t>ヒク</t>
    </rPh>
    <rPh sb="302" eb="304">
      <t>ジョウキョウ</t>
    </rPh>
    <phoneticPr fontId="5"/>
  </si>
  <si>
    <t>　平成10年の供給開始から21年目であることから、老朽施設はありません。</t>
    <rPh sb="1" eb="3">
      <t>ヘイセイ</t>
    </rPh>
    <rPh sb="5" eb="6">
      <t>ネン</t>
    </rPh>
    <rPh sb="7" eb="9">
      <t>キョウキュウ</t>
    </rPh>
    <rPh sb="9" eb="11">
      <t>カイシ</t>
    </rPh>
    <rPh sb="15" eb="16">
      <t>ネン</t>
    </rPh>
    <rPh sb="16" eb="17">
      <t>メ</t>
    </rPh>
    <rPh sb="25" eb="27">
      <t>ロウキュウ</t>
    </rPh>
    <rPh sb="27" eb="29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</si>
</sst>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2" fillId="0" borderId="8" xfId="0" applyFont="1" applyBorder="1">
      <alignment vertical="center"/>
    </xf>
    <xf numFmtId="0" fontId="22" fillId="0" borderId="0" xfId="0" applyFont="1">
      <alignment vertical="center"/>
    </xf>
    <xf numFmtId="0" fontId="22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28.47</c:v>
                </c:pt>
                <c:pt idx="1">
                  <c:v>29.62</c:v>
                </c:pt>
                <c:pt idx="2">
                  <c:v>31.55</c:v>
                </c:pt>
                <c:pt idx="3">
                  <c:v>33.42</c:v>
                </c:pt>
                <c:pt idx="4">
                  <c:v>35.549999999999997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A-4DBB-B127-D68C9111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A-4DBB-B127-D68C9111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B-4AF6-BB08-1FB40AEE1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B-4AF6-BB08-1FB40AEE1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144.97</c:v>
                </c:pt>
                <c:pt idx="1">
                  <c:v>151.49</c:v>
                </c:pt>
                <c:pt idx="2">
                  <c:v>143.88</c:v>
                </c:pt>
                <c:pt idx="3">
                  <c:v>126.82</c:v>
                </c:pt>
                <c:pt idx="4">
                  <c:v>129.69999999999999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377-866F-C007D830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C-4377-866F-C007D830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4-4C35-93AC-141D525E2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4-4C35-93AC-141D525E2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C11-8B14-534843EB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5-4C11-8B14-534843EB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212.98</c:v>
                </c:pt>
                <c:pt idx="1">
                  <c:v>214.64</c:v>
                </c:pt>
                <c:pt idx="2">
                  <c:v>224.13</c:v>
                </c:pt>
                <c:pt idx="3">
                  <c:v>208.5</c:v>
                </c:pt>
                <c:pt idx="4">
                  <c:v>204.57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7-4731-A5BD-D0A4687A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7-4731-A5BD-D0A4687A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760.07</c:v>
                </c:pt>
                <c:pt idx="1">
                  <c:v>637.80999999999995</c:v>
                </c:pt>
                <c:pt idx="2">
                  <c:v>370.07</c:v>
                </c:pt>
                <c:pt idx="3">
                  <c:v>361.1</c:v>
                </c:pt>
                <c:pt idx="4">
                  <c:v>306.54000000000002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C-48F5-B0D8-68E182418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C-48F5-B0D8-68E182418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100.9</c:v>
                </c:pt>
                <c:pt idx="1">
                  <c:v>107.49</c:v>
                </c:pt>
                <c:pt idx="2">
                  <c:v>150.80000000000001</c:v>
                </c:pt>
                <c:pt idx="3">
                  <c:v>130.88999999999999</c:v>
                </c:pt>
                <c:pt idx="4">
                  <c:v>134.49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4-4F4A-9764-192873913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4-4F4A-9764-192873913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46.08</c:v>
                </c:pt>
                <c:pt idx="1">
                  <c:v>43.37</c:v>
                </c:pt>
                <c:pt idx="2">
                  <c:v>46.28</c:v>
                </c:pt>
                <c:pt idx="3">
                  <c:v>44.99</c:v>
                </c:pt>
                <c:pt idx="4">
                  <c:v>42.09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E-49A2-84E5-EF0D0B866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E-49A2-84E5-EF0D0B866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23.05</c:v>
                </c:pt>
                <c:pt idx="1">
                  <c:v>25.72</c:v>
                </c:pt>
                <c:pt idx="2">
                  <c:v>26.09</c:v>
                </c:pt>
                <c:pt idx="3">
                  <c:v>26.77</c:v>
                </c:pt>
                <c:pt idx="4">
                  <c:v>27.93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3-4F9D-BA15-3C0C0FF1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3-4F9D-BA15-3C0C0FF1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32.340000000000003</c:v>
                </c:pt>
                <c:pt idx="1">
                  <c:v>32.340000000000003</c:v>
                </c:pt>
                <c:pt idx="2">
                  <c:v>33.07</c:v>
                </c:pt>
                <c:pt idx="3">
                  <c:v>35.53</c:v>
                </c:pt>
                <c:pt idx="4">
                  <c:v>38.85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B-4C98-869B-5A661F3D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B-4C98-869B-5A661F3D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IY1" zoomScaleNormal="100" workbookViewId="0">
      <selection activeCell="B2" sqref="B2:TA4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 x14ac:dyDescent="0.15">
      <c r="A5" s="2"/>
      <c r="B5" s="69" t="str">
        <f>データ!H7</f>
        <v>岐阜県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9760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極小規模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>
        <f>データ!N7</f>
        <v>2726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60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>
        <f>データ!Q7</f>
        <v>12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>
        <f>データ!R7</f>
        <v>3792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非設置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 x14ac:dyDescent="0.15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5" customHeight="1" x14ac:dyDescent="0.15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108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144.97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151.49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143.88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126.82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129.69999999999999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>
        <f>データ!AH6</f>
        <v>0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>
        <f>データ!AI6</f>
        <v>0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212.98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214.64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224.13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208.5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204.57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760.07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637.80999999999995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370.07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>
        <f>データ!BD6</f>
        <v>361.1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>
        <f>データ!BE6</f>
        <v>306.54000000000002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117.77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118.03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120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113.67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110.79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102.41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101.87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115.82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118.97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121.15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797.95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742.59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549.77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730.25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868.31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446.61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430.97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536.28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514.66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504.81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09" t="s">
        <v>109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1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09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1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09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1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09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11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09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11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09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11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09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11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100.9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107.49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150.80000000000001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130.88999999999999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134.49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46.08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43.37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46.28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>
        <f>データ!BZ6</f>
        <v>44.99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>
        <f>データ!CA6</f>
        <v>42.09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23.05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25.72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26.09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26.77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27.93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32.340000000000003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32.340000000000003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33.07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35.53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38.85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09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11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91.03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100.16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100.54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95.99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94.91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45.86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42.5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42.19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44.55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47.36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35.78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35.909999999999997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35.54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35.24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35.22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52.6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52.54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50.81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50.28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51.42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09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1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09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1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09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1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09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1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09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1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09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1"/>
    </row>
    <row r="62" spans="1:521" ht="13.5" customHeight="1" x14ac:dyDescent="0.15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09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1"/>
    </row>
    <row r="63" spans="1:521" ht="13.5" customHeight="1" x14ac:dyDescent="0.15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09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11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09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11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27"/>
      <c r="SL65" s="2"/>
      <c r="SM65" s="112"/>
      <c r="SN65" s="113"/>
      <c r="SO65" s="113"/>
      <c r="SP65" s="113"/>
      <c r="SQ65" s="113"/>
      <c r="SR65" s="113"/>
      <c r="SS65" s="113"/>
      <c r="ST65" s="113"/>
      <c r="SU65" s="113"/>
      <c r="SV65" s="113"/>
      <c r="SW65" s="113"/>
      <c r="SX65" s="113"/>
      <c r="SY65" s="113"/>
      <c r="SZ65" s="113"/>
      <c r="TA65" s="114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27"/>
      <c r="SL66" s="2"/>
      <c r="SM66" s="149" t="s">
        <v>27</v>
      </c>
      <c r="SN66" s="150"/>
      <c r="SO66" s="150"/>
      <c r="SP66" s="150"/>
      <c r="SQ66" s="150"/>
      <c r="SR66" s="150"/>
      <c r="SS66" s="150"/>
      <c r="ST66" s="150"/>
      <c r="SU66" s="150"/>
      <c r="SV66" s="150"/>
      <c r="SW66" s="150"/>
      <c r="SX66" s="150"/>
      <c r="SY66" s="150"/>
      <c r="SZ66" s="150"/>
      <c r="TA66" s="15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27"/>
      <c r="SL67" s="2"/>
      <c r="SM67" s="152"/>
      <c r="SN67" s="153"/>
      <c r="SO67" s="153"/>
      <c r="SP67" s="153"/>
      <c r="SQ67" s="153"/>
      <c r="SR67" s="153"/>
      <c r="SS67" s="153"/>
      <c r="ST67" s="153"/>
      <c r="SU67" s="153"/>
      <c r="SV67" s="153"/>
      <c r="SW67" s="153"/>
      <c r="SX67" s="153"/>
      <c r="SY67" s="153"/>
      <c r="SZ67" s="153"/>
      <c r="TA67" s="15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27"/>
      <c r="SL68" s="2"/>
      <c r="SM68" s="109" t="s">
        <v>107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1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27"/>
      <c r="SL69" s="2"/>
      <c r="SM69" s="109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1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27"/>
      <c r="SL70" s="2"/>
      <c r="SM70" s="109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1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27"/>
      <c r="SL71" s="2"/>
      <c r="SM71" s="109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1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27"/>
      <c r="SL72" s="2"/>
      <c r="SM72" s="109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1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27"/>
      <c r="SL73" s="2"/>
      <c r="SM73" s="109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1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27"/>
      <c r="SL74" s="2"/>
      <c r="SM74" s="109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1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27"/>
      <c r="SL75" s="2"/>
      <c r="SM75" s="109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1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27"/>
      <c r="SL76" s="2"/>
      <c r="SM76" s="109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1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27"/>
      <c r="SL77" s="2"/>
      <c r="SM77" s="109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1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27"/>
      <c r="SL78" s="2"/>
      <c r="SM78" s="109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1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6"/>
      <c r="Y79" s="142">
        <f>データ!$B$10</f>
        <v>41640</v>
      </c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4"/>
      <c r="AZ79" s="142">
        <f>データ!$C$10</f>
        <v>42005</v>
      </c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4"/>
      <c r="CA79" s="142">
        <f>データ!$D$10</f>
        <v>42370</v>
      </c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4"/>
      <c r="DB79" s="142">
        <f>データ!$E$10</f>
        <v>42736</v>
      </c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4"/>
      <c r="EC79" s="142">
        <f>データ!$F$10</f>
        <v>43101</v>
      </c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4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6"/>
      <c r="GK79" s="142">
        <f>データ!$B$10</f>
        <v>41640</v>
      </c>
      <c r="GL79" s="143"/>
      <c r="GM79" s="143"/>
      <c r="GN79" s="143"/>
      <c r="GO79" s="143"/>
      <c r="GP79" s="143"/>
      <c r="GQ79" s="143"/>
      <c r="GR79" s="143"/>
      <c r="GS79" s="143"/>
      <c r="GT79" s="143"/>
      <c r="GU79" s="143"/>
      <c r="GV79" s="143"/>
      <c r="GW79" s="143"/>
      <c r="GX79" s="143"/>
      <c r="GY79" s="143"/>
      <c r="GZ79" s="143"/>
      <c r="HA79" s="143"/>
      <c r="HB79" s="143"/>
      <c r="HC79" s="143"/>
      <c r="HD79" s="143"/>
      <c r="HE79" s="143"/>
      <c r="HF79" s="143"/>
      <c r="HG79" s="143"/>
      <c r="HH79" s="143"/>
      <c r="HI79" s="143"/>
      <c r="HJ79" s="143"/>
      <c r="HK79" s="144"/>
      <c r="HL79" s="142">
        <f>データ!$C$10</f>
        <v>42005</v>
      </c>
      <c r="HM79" s="143"/>
      <c r="HN79" s="143"/>
      <c r="HO79" s="143"/>
      <c r="HP79" s="143"/>
      <c r="HQ79" s="143"/>
      <c r="HR79" s="143"/>
      <c r="HS79" s="143"/>
      <c r="HT79" s="143"/>
      <c r="HU79" s="143"/>
      <c r="HV79" s="143"/>
      <c r="HW79" s="143"/>
      <c r="HX79" s="143"/>
      <c r="HY79" s="143"/>
      <c r="HZ79" s="143"/>
      <c r="IA79" s="143"/>
      <c r="IB79" s="143"/>
      <c r="IC79" s="143"/>
      <c r="ID79" s="143"/>
      <c r="IE79" s="143"/>
      <c r="IF79" s="143"/>
      <c r="IG79" s="143"/>
      <c r="IH79" s="143"/>
      <c r="II79" s="143"/>
      <c r="IJ79" s="143"/>
      <c r="IK79" s="143"/>
      <c r="IL79" s="144"/>
      <c r="IM79" s="142">
        <f>データ!$D$10</f>
        <v>42370</v>
      </c>
      <c r="IN79" s="143"/>
      <c r="IO79" s="143"/>
      <c r="IP79" s="143"/>
      <c r="IQ79" s="143"/>
      <c r="IR79" s="143"/>
      <c r="IS79" s="143"/>
      <c r="IT79" s="143"/>
      <c r="IU79" s="143"/>
      <c r="IV79" s="143"/>
      <c r="IW79" s="143"/>
      <c r="IX79" s="143"/>
      <c r="IY79" s="143"/>
      <c r="IZ79" s="143"/>
      <c r="JA79" s="143"/>
      <c r="JB79" s="143"/>
      <c r="JC79" s="143"/>
      <c r="JD79" s="143"/>
      <c r="JE79" s="143"/>
      <c r="JF79" s="143"/>
      <c r="JG79" s="143"/>
      <c r="JH79" s="143"/>
      <c r="JI79" s="143"/>
      <c r="JJ79" s="143"/>
      <c r="JK79" s="143"/>
      <c r="JL79" s="143"/>
      <c r="JM79" s="144"/>
      <c r="JN79" s="142">
        <f>データ!$E$10</f>
        <v>42736</v>
      </c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/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4"/>
      <c r="KO79" s="142">
        <f>データ!$F$10</f>
        <v>43101</v>
      </c>
      <c r="KP79" s="143"/>
      <c r="KQ79" s="143"/>
      <c r="KR79" s="143"/>
      <c r="KS79" s="143"/>
      <c r="KT79" s="143"/>
      <c r="KU79" s="143"/>
      <c r="KV79" s="143"/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4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5"/>
      <c r="MK79" s="145"/>
      <c r="ML79" s="145"/>
      <c r="MM79" s="145"/>
      <c r="MN79" s="145"/>
      <c r="MO79" s="145"/>
      <c r="MP79" s="145"/>
      <c r="MQ79" s="145"/>
      <c r="MR79" s="145"/>
      <c r="MS79" s="145"/>
      <c r="MT79" s="145"/>
      <c r="MU79" s="145"/>
      <c r="MV79" s="146"/>
      <c r="MW79" s="142">
        <f>データ!$B$10</f>
        <v>41640</v>
      </c>
      <c r="MX79" s="143"/>
      <c r="MY79" s="143"/>
      <c r="MZ79" s="143"/>
      <c r="NA79" s="143"/>
      <c r="NB79" s="143"/>
      <c r="NC79" s="143"/>
      <c r="ND79" s="143"/>
      <c r="NE79" s="143"/>
      <c r="NF79" s="143"/>
      <c r="NG79" s="143"/>
      <c r="NH79" s="143"/>
      <c r="NI79" s="143"/>
      <c r="NJ79" s="143"/>
      <c r="NK79" s="143"/>
      <c r="NL79" s="143"/>
      <c r="NM79" s="143"/>
      <c r="NN79" s="143"/>
      <c r="NO79" s="143"/>
      <c r="NP79" s="143"/>
      <c r="NQ79" s="143"/>
      <c r="NR79" s="143"/>
      <c r="NS79" s="143"/>
      <c r="NT79" s="143"/>
      <c r="NU79" s="143"/>
      <c r="NV79" s="143"/>
      <c r="NW79" s="144"/>
      <c r="NX79" s="142">
        <f>データ!$C$10</f>
        <v>42005</v>
      </c>
      <c r="NY79" s="143"/>
      <c r="NZ79" s="143"/>
      <c r="OA79" s="143"/>
      <c r="OB79" s="143"/>
      <c r="OC79" s="143"/>
      <c r="OD79" s="143"/>
      <c r="OE79" s="143"/>
      <c r="OF79" s="143"/>
      <c r="OG79" s="143"/>
      <c r="OH79" s="143"/>
      <c r="OI79" s="143"/>
      <c r="OJ79" s="143"/>
      <c r="OK79" s="143"/>
      <c r="OL79" s="143"/>
      <c r="OM79" s="143"/>
      <c r="ON79" s="143"/>
      <c r="OO79" s="143"/>
      <c r="OP79" s="143"/>
      <c r="OQ79" s="143"/>
      <c r="OR79" s="143"/>
      <c r="OS79" s="143"/>
      <c r="OT79" s="143"/>
      <c r="OU79" s="143"/>
      <c r="OV79" s="143"/>
      <c r="OW79" s="143"/>
      <c r="OX79" s="144"/>
      <c r="OY79" s="142">
        <f>データ!$D$10</f>
        <v>42370</v>
      </c>
      <c r="OZ79" s="143"/>
      <c r="PA79" s="143"/>
      <c r="PB79" s="143"/>
      <c r="PC79" s="143"/>
      <c r="PD79" s="143"/>
      <c r="PE79" s="143"/>
      <c r="PF79" s="143"/>
      <c r="PG79" s="143"/>
      <c r="PH79" s="143"/>
      <c r="PI79" s="143"/>
      <c r="PJ79" s="143"/>
      <c r="PK79" s="143"/>
      <c r="PL79" s="143"/>
      <c r="PM79" s="143"/>
      <c r="PN79" s="143"/>
      <c r="PO79" s="143"/>
      <c r="PP79" s="143"/>
      <c r="PQ79" s="143"/>
      <c r="PR79" s="143"/>
      <c r="PS79" s="143"/>
      <c r="PT79" s="143"/>
      <c r="PU79" s="143"/>
      <c r="PV79" s="143"/>
      <c r="PW79" s="143"/>
      <c r="PX79" s="143"/>
      <c r="PY79" s="144"/>
      <c r="PZ79" s="142">
        <f>データ!$E$10</f>
        <v>42736</v>
      </c>
      <c r="QA79" s="143"/>
      <c r="QB79" s="143"/>
      <c r="QC79" s="143"/>
      <c r="QD79" s="143"/>
      <c r="QE79" s="143"/>
      <c r="QF79" s="143"/>
      <c r="QG79" s="143"/>
      <c r="QH79" s="143"/>
      <c r="QI79" s="143"/>
      <c r="QJ79" s="143"/>
      <c r="QK79" s="143"/>
      <c r="QL79" s="143"/>
      <c r="QM79" s="143"/>
      <c r="QN79" s="143"/>
      <c r="QO79" s="143"/>
      <c r="QP79" s="143"/>
      <c r="QQ79" s="143"/>
      <c r="QR79" s="143"/>
      <c r="QS79" s="143"/>
      <c r="QT79" s="143"/>
      <c r="QU79" s="143"/>
      <c r="QV79" s="143"/>
      <c r="QW79" s="143"/>
      <c r="QX79" s="143"/>
      <c r="QY79" s="143"/>
      <c r="QZ79" s="144"/>
      <c r="RA79" s="142">
        <f>データ!$F$10</f>
        <v>43101</v>
      </c>
      <c r="RB79" s="143"/>
      <c r="RC79" s="143"/>
      <c r="RD79" s="143"/>
      <c r="RE79" s="143"/>
      <c r="RF79" s="143"/>
      <c r="RG79" s="143"/>
      <c r="RH79" s="143"/>
      <c r="RI79" s="143"/>
      <c r="RJ79" s="143"/>
      <c r="RK79" s="143"/>
      <c r="RL79" s="143"/>
      <c r="RM79" s="143"/>
      <c r="RN79" s="143"/>
      <c r="RO79" s="143"/>
      <c r="RP79" s="143"/>
      <c r="RQ79" s="143"/>
      <c r="RR79" s="143"/>
      <c r="RS79" s="143"/>
      <c r="RT79" s="143"/>
      <c r="RU79" s="143"/>
      <c r="RV79" s="143"/>
      <c r="RW79" s="143"/>
      <c r="RX79" s="143"/>
      <c r="RY79" s="143"/>
      <c r="RZ79" s="143"/>
      <c r="SA79" s="144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09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1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7">
        <f>データ!DD6</f>
        <v>28.47</v>
      </c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>
        <f>データ!DE6</f>
        <v>29.62</v>
      </c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>
        <f>データ!DF6</f>
        <v>31.55</v>
      </c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>
        <f>データ!DG6</f>
        <v>33.42</v>
      </c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>
        <f>データ!DH6</f>
        <v>35.549999999999997</v>
      </c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7">
        <f>データ!DO6</f>
        <v>0</v>
      </c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>
        <f>データ!DP6</f>
        <v>0</v>
      </c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>
        <f>データ!DQ6</f>
        <v>0</v>
      </c>
      <c r="IN80" s="147"/>
      <c r="IO80" s="147"/>
      <c r="IP80" s="147"/>
      <c r="IQ80" s="147"/>
      <c r="IR80" s="147"/>
      <c r="IS80" s="147"/>
      <c r="IT80" s="147"/>
      <c r="IU80" s="147"/>
      <c r="IV80" s="147"/>
      <c r="IW80" s="147"/>
      <c r="IX80" s="147"/>
      <c r="IY80" s="147"/>
      <c r="IZ80" s="147"/>
      <c r="JA80" s="147"/>
      <c r="JB80" s="147"/>
      <c r="JC80" s="147"/>
      <c r="JD80" s="147"/>
      <c r="JE80" s="147"/>
      <c r="JF80" s="147"/>
      <c r="JG80" s="147"/>
      <c r="JH80" s="147"/>
      <c r="JI80" s="147"/>
      <c r="JJ80" s="147"/>
      <c r="JK80" s="147"/>
      <c r="JL80" s="147"/>
      <c r="JM80" s="147"/>
      <c r="JN80" s="147">
        <f>データ!DR6</f>
        <v>0</v>
      </c>
      <c r="JO80" s="147"/>
      <c r="JP80" s="147"/>
      <c r="JQ80" s="147"/>
      <c r="JR80" s="147"/>
      <c r="JS80" s="147"/>
      <c r="JT80" s="147"/>
      <c r="JU80" s="147"/>
      <c r="JV80" s="147"/>
      <c r="JW80" s="147"/>
      <c r="JX80" s="147"/>
      <c r="JY80" s="147"/>
      <c r="JZ80" s="147"/>
      <c r="KA80" s="147"/>
      <c r="KB80" s="147"/>
      <c r="KC80" s="147"/>
      <c r="KD80" s="147"/>
      <c r="KE80" s="147"/>
      <c r="KF80" s="147"/>
      <c r="KG80" s="147"/>
      <c r="KH80" s="147"/>
      <c r="KI80" s="147"/>
      <c r="KJ80" s="147"/>
      <c r="KK80" s="147"/>
      <c r="KL80" s="147"/>
      <c r="KM80" s="147"/>
      <c r="KN80" s="147"/>
      <c r="KO80" s="147">
        <f>データ!DS6</f>
        <v>0</v>
      </c>
      <c r="KP80" s="147"/>
      <c r="KQ80" s="147"/>
      <c r="KR80" s="147"/>
      <c r="KS80" s="147"/>
      <c r="KT80" s="147"/>
      <c r="KU80" s="147"/>
      <c r="KV80" s="147"/>
      <c r="KW80" s="147"/>
      <c r="KX80" s="147"/>
      <c r="KY80" s="147"/>
      <c r="KZ80" s="147"/>
      <c r="LA80" s="147"/>
      <c r="LB80" s="147"/>
      <c r="LC80" s="147"/>
      <c r="LD80" s="147"/>
      <c r="LE80" s="147"/>
      <c r="LF80" s="147"/>
      <c r="LG80" s="147"/>
      <c r="LH80" s="147"/>
      <c r="LI80" s="147"/>
      <c r="LJ80" s="147"/>
      <c r="LK80" s="147"/>
      <c r="LL80" s="147"/>
      <c r="LM80" s="147"/>
      <c r="LN80" s="147"/>
      <c r="LO80" s="147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7">
        <f>データ!DZ6</f>
        <v>0</v>
      </c>
      <c r="MX80" s="147"/>
      <c r="MY80" s="147"/>
      <c r="MZ80" s="147"/>
      <c r="NA80" s="147"/>
      <c r="NB80" s="147"/>
      <c r="NC80" s="147"/>
      <c r="ND80" s="147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7"/>
      <c r="NS80" s="147"/>
      <c r="NT80" s="147"/>
      <c r="NU80" s="147"/>
      <c r="NV80" s="147"/>
      <c r="NW80" s="147"/>
      <c r="NX80" s="147">
        <f>データ!EA6</f>
        <v>0</v>
      </c>
      <c r="NY80" s="147"/>
      <c r="NZ80" s="147"/>
      <c r="OA80" s="147"/>
      <c r="OB80" s="147"/>
      <c r="OC80" s="147"/>
      <c r="OD80" s="147"/>
      <c r="OE80" s="147"/>
      <c r="OF80" s="147"/>
      <c r="OG80" s="147"/>
      <c r="OH80" s="147"/>
      <c r="OI80" s="147"/>
      <c r="OJ80" s="147"/>
      <c r="OK80" s="147"/>
      <c r="OL80" s="147"/>
      <c r="OM80" s="147"/>
      <c r="ON80" s="147"/>
      <c r="OO80" s="147"/>
      <c r="OP80" s="147"/>
      <c r="OQ80" s="147"/>
      <c r="OR80" s="147"/>
      <c r="OS80" s="147"/>
      <c r="OT80" s="147"/>
      <c r="OU80" s="147"/>
      <c r="OV80" s="147"/>
      <c r="OW80" s="147"/>
      <c r="OX80" s="147"/>
      <c r="OY80" s="147">
        <f>データ!EB6</f>
        <v>0</v>
      </c>
      <c r="OZ80" s="147"/>
      <c r="PA80" s="147"/>
      <c r="PB80" s="147"/>
      <c r="PC80" s="147"/>
      <c r="PD80" s="147"/>
      <c r="PE80" s="147"/>
      <c r="PF80" s="147"/>
      <c r="PG80" s="147"/>
      <c r="PH80" s="147"/>
      <c r="PI80" s="147"/>
      <c r="PJ80" s="147"/>
      <c r="PK80" s="147"/>
      <c r="PL80" s="147"/>
      <c r="PM80" s="147"/>
      <c r="PN80" s="147"/>
      <c r="PO80" s="147"/>
      <c r="PP80" s="147"/>
      <c r="PQ80" s="147"/>
      <c r="PR80" s="147"/>
      <c r="PS80" s="147"/>
      <c r="PT80" s="147"/>
      <c r="PU80" s="147"/>
      <c r="PV80" s="147"/>
      <c r="PW80" s="147"/>
      <c r="PX80" s="147"/>
      <c r="PY80" s="147"/>
      <c r="PZ80" s="147">
        <f>データ!EC6</f>
        <v>0</v>
      </c>
      <c r="QA80" s="147"/>
      <c r="QB80" s="147"/>
      <c r="QC80" s="147"/>
      <c r="QD80" s="147"/>
      <c r="QE80" s="147"/>
      <c r="QF80" s="147"/>
      <c r="QG80" s="147"/>
      <c r="QH80" s="147"/>
      <c r="QI80" s="147"/>
      <c r="QJ80" s="147"/>
      <c r="QK80" s="147"/>
      <c r="QL80" s="147"/>
      <c r="QM80" s="147"/>
      <c r="QN80" s="147"/>
      <c r="QO80" s="147"/>
      <c r="QP80" s="147"/>
      <c r="QQ80" s="147"/>
      <c r="QR80" s="147"/>
      <c r="QS80" s="147"/>
      <c r="QT80" s="147"/>
      <c r="QU80" s="147"/>
      <c r="QV80" s="147"/>
      <c r="QW80" s="147"/>
      <c r="QX80" s="147"/>
      <c r="QY80" s="147"/>
      <c r="QZ80" s="147"/>
      <c r="RA80" s="147">
        <f>データ!ED6</f>
        <v>0</v>
      </c>
      <c r="RB80" s="147"/>
      <c r="RC80" s="147"/>
      <c r="RD80" s="147"/>
      <c r="RE80" s="147"/>
      <c r="RF80" s="147"/>
      <c r="RG80" s="147"/>
      <c r="RH80" s="147"/>
      <c r="RI80" s="147"/>
      <c r="RJ80" s="147"/>
      <c r="RK80" s="147"/>
      <c r="RL80" s="147"/>
      <c r="RM80" s="147"/>
      <c r="RN80" s="147"/>
      <c r="RO80" s="147"/>
      <c r="RP80" s="147"/>
      <c r="RQ80" s="147"/>
      <c r="RR80" s="147"/>
      <c r="RS80" s="147"/>
      <c r="RT80" s="147"/>
      <c r="RU80" s="147"/>
      <c r="RV80" s="147"/>
      <c r="RW80" s="147"/>
      <c r="RX80" s="147"/>
      <c r="RY80" s="147"/>
      <c r="RZ80" s="147"/>
      <c r="SA80" s="147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09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11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7">
        <f>データ!DI6</f>
        <v>52.45</v>
      </c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>
        <f>データ!DJ6</f>
        <v>53.92</v>
      </c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>
        <f>データ!DK6</f>
        <v>53.32</v>
      </c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>
        <f>データ!DL6</f>
        <v>53.4</v>
      </c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>
        <f>データ!DM6</f>
        <v>53.49</v>
      </c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7">
        <f>データ!DT6</f>
        <v>4.53</v>
      </c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>
        <f>データ!DU6</f>
        <v>3.4</v>
      </c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>
        <f>データ!DV6</f>
        <v>3.56</v>
      </c>
      <c r="IN81" s="147"/>
      <c r="IO81" s="147"/>
      <c r="IP81" s="147"/>
      <c r="IQ81" s="147"/>
      <c r="IR81" s="147"/>
      <c r="IS81" s="147"/>
      <c r="IT81" s="147"/>
      <c r="IU81" s="147"/>
      <c r="IV81" s="147"/>
      <c r="IW81" s="147"/>
      <c r="IX81" s="147"/>
      <c r="IY81" s="147"/>
      <c r="IZ81" s="147"/>
      <c r="JA81" s="147"/>
      <c r="JB81" s="147"/>
      <c r="JC81" s="147"/>
      <c r="JD81" s="147"/>
      <c r="JE81" s="147"/>
      <c r="JF81" s="147"/>
      <c r="JG81" s="147"/>
      <c r="JH81" s="147"/>
      <c r="JI81" s="147"/>
      <c r="JJ81" s="147"/>
      <c r="JK81" s="147"/>
      <c r="JL81" s="147"/>
      <c r="JM81" s="147"/>
      <c r="JN81" s="147">
        <f>データ!DW6</f>
        <v>3.46</v>
      </c>
      <c r="JO81" s="147"/>
      <c r="JP81" s="147"/>
      <c r="JQ81" s="147"/>
      <c r="JR81" s="147"/>
      <c r="JS81" s="147"/>
      <c r="JT81" s="147"/>
      <c r="JU81" s="147"/>
      <c r="JV81" s="147"/>
      <c r="JW81" s="147"/>
      <c r="JX81" s="147"/>
      <c r="JY81" s="147"/>
      <c r="JZ81" s="147"/>
      <c r="KA81" s="147"/>
      <c r="KB81" s="147"/>
      <c r="KC81" s="147"/>
      <c r="KD81" s="147"/>
      <c r="KE81" s="147"/>
      <c r="KF81" s="147"/>
      <c r="KG81" s="147"/>
      <c r="KH81" s="147"/>
      <c r="KI81" s="147"/>
      <c r="KJ81" s="147"/>
      <c r="KK81" s="147"/>
      <c r="KL81" s="147"/>
      <c r="KM81" s="147"/>
      <c r="KN81" s="147"/>
      <c r="KO81" s="147">
        <f>データ!DX6</f>
        <v>3.28</v>
      </c>
      <c r="KP81" s="147"/>
      <c r="KQ81" s="147"/>
      <c r="KR81" s="147"/>
      <c r="KS81" s="147"/>
      <c r="KT81" s="147"/>
      <c r="KU81" s="147"/>
      <c r="KV81" s="147"/>
      <c r="KW81" s="147"/>
      <c r="KX81" s="147"/>
      <c r="KY81" s="147"/>
      <c r="KZ81" s="147"/>
      <c r="LA81" s="147"/>
      <c r="LB81" s="147"/>
      <c r="LC81" s="147"/>
      <c r="LD81" s="147"/>
      <c r="LE81" s="147"/>
      <c r="LF81" s="147"/>
      <c r="LG81" s="147"/>
      <c r="LH81" s="147"/>
      <c r="LI81" s="147"/>
      <c r="LJ81" s="147"/>
      <c r="LK81" s="147"/>
      <c r="LL81" s="147"/>
      <c r="LM81" s="147"/>
      <c r="LN81" s="147"/>
      <c r="LO81" s="147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7">
        <f>データ!EE6</f>
        <v>0.71</v>
      </c>
      <c r="MX81" s="147"/>
      <c r="MY81" s="147"/>
      <c r="MZ81" s="147"/>
      <c r="NA81" s="147"/>
      <c r="NB81" s="147"/>
      <c r="NC81" s="147"/>
      <c r="ND81" s="147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7"/>
      <c r="NS81" s="147"/>
      <c r="NT81" s="147"/>
      <c r="NU81" s="147"/>
      <c r="NV81" s="147"/>
      <c r="NW81" s="147"/>
      <c r="NX81" s="147">
        <f>データ!EF6</f>
        <v>0.19</v>
      </c>
      <c r="NY81" s="147"/>
      <c r="NZ81" s="147"/>
      <c r="OA81" s="147"/>
      <c r="OB81" s="147"/>
      <c r="OC81" s="147"/>
      <c r="OD81" s="147"/>
      <c r="OE81" s="147"/>
      <c r="OF81" s="147"/>
      <c r="OG81" s="147"/>
      <c r="OH81" s="147"/>
      <c r="OI81" s="147"/>
      <c r="OJ81" s="147"/>
      <c r="OK81" s="147"/>
      <c r="OL81" s="147"/>
      <c r="OM81" s="147"/>
      <c r="ON81" s="147"/>
      <c r="OO81" s="147"/>
      <c r="OP81" s="147"/>
      <c r="OQ81" s="147"/>
      <c r="OR81" s="147"/>
      <c r="OS81" s="147"/>
      <c r="OT81" s="147"/>
      <c r="OU81" s="147"/>
      <c r="OV81" s="147"/>
      <c r="OW81" s="147"/>
      <c r="OX81" s="147"/>
      <c r="OY81" s="147">
        <f>データ!EG6</f>
        <v>0.06</v>
      </c>
      <c r="OZ81" s="147"/>
      <c r="PA81" s="147"/>
      <c r="PB81" s="147"/>
      <c r="PC81" s="147"/>
      <c r="PD81" s="147"/>
      <c r="PE81" s="147"/>
      <c r="PF81" s="147"/>
      <c r="PG81" s="147"/>
      <c r="PH81" s="147"/>
      <c r="PI81" s="147"/>
      <c r="PJ81" s="147"/>
      <c r="PK81" s="147"/>
      <c r="PL81" s="147"/>
      <c r="PM81" s="147"/>
      <c r="PN81" s="147"/>
      <c r="PO81" s="147"/>
      <c r="PP81" s="147"/>
      <c r="PQ81" s="147"/>
      <c r="PR81" s="147"/>
      <c r="PS81" s="147"/>
      <c r="PT81" s="147"/>
      <c r="PU81" s="147"/>
      <c r="PV81" s="147"/>
      <c r="PW81" s="147"/>
      <c r="PX81" s="147"/>
      <c r="PY81" s="147"/>
      <c r="PZ81" s="147">
        <f>データ!EH6</f>
        <v>0.13</v>
      </c>
      <c r="QA81" s="147"/>
      <c r="QB81" s="147"/>
      <c r="QC81" s="147"/>
      <c r="QD81" s="147"/>
      <c r="QE81" s="147"/>
      <c r="QF81" s="147"/>
      <c r="QG81" s="147"/>
      <c r="QH81" s="147"/>
      <c r="QI81" s="147"/>
      <c r="QJ81" s="147"/>
      <c r="QK81" s="147"/>
      <c r="QL81" s="147"/>
      <c r="QM81" s="147"/>
      <c r="QN81" s="147"/>
      <c r="QO81" s="147"/>
      <c r="QP81" s="147"/>
      <c r="QQ81" s="147"/>
      <c r="QR81" s="147"/>
      <c r="QS81" s="147"/>
      <c r="QT81" s="147"/>
      <c r="QU81" s="147"/>
      <c r="QV81" s="147"/>
      <c r="QW81" s="147"/>
      <c r="QX81" s="147"/>
      <c r="QY81" s="147"/>
      <c r="QZ81" s="147"/>
      <c r="RA81" s="147">
        <f>データ!EI6</f>
        <v>0.02</v>
      </c>
      <c r="RB81" s="147"/>
      <c r="RC81" s="147"/>
      <c r="RD81" s="147"/>
      <c r="RE81" s="147"/>
      <c r="RF81" s="147"/>
      <c r="RG81" s="147"/>
      <c r="RH81" s="147"/>
      <c r="RI81" s="147"/>
      <c r="RJ81" s="147"/>
      <c r="RK81" s="147"/>
      <c r="RL81" s="147"/>
      <c r="RM81" s="147"/>
      <c r="RN81" s="147"/>
      <c r="RO81" s="147"/>
      <c r="RP81" s="147"/>
      <c r="RQ81" s="147"/>
      <c r="RR81" s="147"/>
      <c r="RS81" s="147"/>
      <c r="RT81" s="147"/>
      <c r="RU81" s="147"/>
      <c r="RV81" s="147"/>
      <c r="RW81" s="147"/>
      <c r="RX81" s="147"/>
      <c r="RY81" s="147"/>
      <c r="RZ81" s="147"/>
      <c r="SA81" s="147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09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11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09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11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09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11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09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11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2"/>
      <c r="SN85" s="113"/>
      <c r="SO85" s="113"/>
      <c r="SP85" s="113"/>
      <c r="SQ85" s="113"/>
      <c r="SR85" s="113"/>
      <c r="SS85" s="113"/>
      <c r="ST85" s="113"/>
      <c r="SU85" s="113"/>
      <c r="SV85" s="113"/>
      <c r="SW85" s="113"/>
      <c r="SX85" s="113"/>
      <c r="SY85" s="113"/>
      <c r="SZ85" s="113"/>
      <c r="TA85" s="114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7" t="s">
        <v>29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 t="s">
        <v>30</v>
      </c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 t="s">
        <v>31</v>
      </c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 t="s">
        <v>32</v>
      </c>
      <c r="CG89" s="157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 t="s">
        <v>33</v>
      </c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 t="s">
        <v>34</v>
      </c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7"/>
      <c r="FG89" s="157"/>
      <c r="FH89" s="157"/>
      <c r="FI89" s="157" t="s">
        <v>35</v>
      </c>
      <c r="FJ89" s="157"/>
      <c r="FK89" s="157"/>
      <c r="FL89" s="157"/>
      <c r="FM89" s="157"/>
      <c r="FN89" s="157"/>
      <c r="FO89" s="157"/>
      <c r="FP89" s="157"/>
      <c r="FQ89" s="157"/>
      <c r="FR89" s="157"/>
      <c r="FS89" s="157"/>
      <c r="FT89" s="157"/>
      <c r="FU89" s="157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 t="s">
        <v>36</v>
      </c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  <c r="HJ89" s="157"/>
      <c r="HK89" s="157" t="s">
        <v>37</v>
      </c>
      <c r="HL89" s="157"/>
      <c r="HM89" s="157"/>
      <c r="HN89" s="157"/>
      <c r="HO89" s="157"/>
      <c r="HP89" s="157"/>
      <c r="HQ89" s="157"/>
      <c r="HR89" s="157"/>
      <c r="HS89" s="157"/>
      <c r="HT89" s="157"/>
      <c r="HU89" s="157"/>
      <c r="HV89" s="157"/>
      <c r="HW89" s="157"/>
      <c r="HX89" s="157"/>
      <c r="HY89" s="157"/>
      <c r="HZ89" s="157"/>
      <c r="IA89" s="157"/>
      <c r="IB89" s="157"/>
      <c r="IC89" s="157"/>
      <c r="ID89" s="157"/>
      <c r="IE89" s="157"/>
      <c r="IF89" s="157"/>
      <c r="IG89" s="157"/>
      <c r="IH89" s="157"/>
      <c r="II89" s="157"/>
      <c r="IJ89" s="157"/>
      <c r="IK89" s="157"/>
      <c r="IL89" s="157" t="s">
        <v>38</v>
      </c>
      <c r="IM89" s="157"/>
      <c r="IN89" s="157"/>
      <c r="IO89" s="157"/>
      <c r="IP89" s="157"/>
      <c r="IQ89" s="157"/>
      <c r="IR89" s="157"/>
      <c r="IS89" s="157"/>
      <c r="IT89" s="157"/>
      <c r="IU89" s="157"/>
      <c r="IV89" s="157"/>
      <c r="IW89" s="157"/>
      <c r="IX89" s="157"/>
      <c r="IY89" s="157"/>
      <c r="IZ89" s="157"/>
      <c r="JA89" s="157"/>
      <c r="JB89" s="157"/>
      <c r="JC89" s="157"/>
      <c r="JD89" s="157"/>
      <c r="JE89" s="157"/>
      <c r="JF89" s="157"/>
      <c r="JG89" s="157"/>
      <c r="JH89" s="157"/>
      <c r="JI89" s="157"/>
      <c r="JJ89" s="157"/>
      <c r="JK89" s="157"/>
      <c r="JL89" s="157"/>
      <c r="JM89" s="157" t="s">
        <v>39</v>
      </c>
      <c r="JN89" s="157"/>
      <c r="JO89" s="157"/>
      <c r="JP89" s="157"/>
      <c r="JQ89" s="157"/>
      <c r="JR89" s="157"/>
      <c r="JS89" s="157"/>
      <c r="JT89" s="157"/>
      <c r="JU89" s="157"/>
      <c r="JV89" s="157"/>
      <c r="JW89" s="157"/>
      <c r="JX89" s="157"/>
      <c r="JY89" s="157"/>
      <c r="JZ89" s="157"/>
      <c r="KA89" s="157"/>
      <c r="KB89" s="157"/>
      <c r="KC89" s="157"/>
      <c r="KD89" s="157"/>
      <c r="KE89" s="157"/>
      <c r="KF89" s="157"/>
      <c r="KG89" s="157"/>
      <c r="KH89" s="157"/>
      <c r="KI89" s="157"/>
      <c r="KJ89" s="157"/>
      <c r="KK89" s="157"/>
      <c r="KL89" s="157"/>
      <c r="KM89" s="157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5" t="str">
        <f>データ!AD6</f>
        <v>【118.92】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 t="str">
        <f>データ!AO6</f>
        <v>【26.31】</v>
      </c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 t="str">
        <f>データ!AZ6</f>
        <v>【450.05】</v>
      </c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 t="str">
        <f>データ!BK6</f>
        <v>【246.04】</v>
      </c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 t="str">
        <f>データ!BV6</f>
        <v>【114.16】</v>
      </c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 t="str">
        <f>データ!CG6</f>
        <v>【18.71】</v>
      </c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 t="str">
        <f>データ!CR6</f>
        <v>【55.52】</v>
      </c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5" t="str">
        <f>データ!DC6</f>
        <v>【77.10】</v>
      </c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5" t="str">
        <f>データ!DN6</f>
        <v>【58.53】</v>
      </c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156"/>
      <c r="IC90" s="156"/>
      <c r="ID90" s="156"/>
      <c r="IE90" s="156"/>
      <c r="IF90" s="156"/>
      <c r="IG90" s="156"/>
      <c r="IH90" s="156"/>
      <c r="II90" s="156"/>
      <c r="IJ90" s="156"/>
      <c r="IK90" s="156"/>
      <c r="IL90" s="155" t="str">
        <f>データ!DY6</f>
        <v>【45.47】</v>
      </c>
      <c r="IM90" s="156"/>
      <c r="IN90" s="156"/>
      <c r="IO90" s="156"/>
      <c r="IP90" s="156"/>
      <c r="IQ90" s="156"/>
      <c r="IR90" s="156"/>
      <c r="IS90" s="156"/>
      <c r="IT90" s="156"/>
      <c r="IU90" s="156"/>
      <c r="IV90" s="156"/>
      <c r="IW90" s="156"/>
      <c r="IX90" s="156"/>
      <c r="IY90" s="156"/>
      <c r="IZ90" s="156"/>
      <c r="JA90" s="156"/>
      <c r="JB90" s="156"/>
      <c r="JC90" s="156"/>
      <c r="JD90" s="156"/>
      <c r="JE90" s="156"/>
      <c r="JF90" s="156"/>
      <c r="JG90" s="156"/>
      <c r="JH90" s="156"/>
      <c r="JI90" s="156"/>
      <c r="JJ90" s="156"/>
      <c r="JK90" s="156"/>
      <c r="JL90" s="156"/>
      <c r="JM90" s="155" t="str">
        <f>データ!EJ6</f>
        <v>【0.16】</v>
      </c>
      <c r="JN90" s="156"/>
      <c r="JO90" s="156"/>
      <c r="JP90" s="156"/>
      <c r="JQ90" s="156"/>
      <c r="JR90" s="156"/>
      <c r="JS90" s="156"/>
      <c r="JT90" s="156"/>
      <c r="JU90" s="156"/>
      <c r="JV90" s="156"/>
      <c r="JW90" s="156"/>
      <c r="JX90" s="156"/>
      <c r="JY90" s="156"/>
      <c r="JZ90" s="156"/>
      <c r="KA90" s="156"/>
      <c r="KB90" s="156"/>
      <c r="KC90" s="156"/>
      <c r="KD90" s="156"/>
      <c r="KE90" s="156"/>
      <c r="KF90" s="156"/>
      <c r="KG90" s="156"/>
      <c r="KH90" s="156"/>
      <c r="KI90" s="156"/>
      <c r="KJ90" s="156"/>
      <c r="KK90" s="156"/>
      <c r="KL90" s="156"/>
      <c r="KM90" s="156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uRW1WAoF3+YIFQYRqPi45Za29zPjIEE3v4FRd7KROKmlfZGIFQIMULBE0E6dLV0ys5oKN3Nl+I8NsceqTGQrVg==" saltValue="395pqhnQMyEZEZujoxeth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9" t="s">
        <v>49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3" t="s">
        <v>50</v>
      </c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 t="s">
        <v>51</v>
      </c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61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58" t="s">
        <v>53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 t="s">
        <v>54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 t="s">
        <v>55</v>
      </c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 t="s">
        <v>56</v>
      </c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 t="s">
        <v>57</v>
      </c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 t="s">
        <v>58</v>
      </c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59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 t="s">
        <v>60</v>
      </c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 t="s">
        <v>61</v>
      </c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 t="s">
        <v>62</v>
      </c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 t="s">
        <v>63</v>
      </c>
      <c r="EA4" s="158"/>
      <c r="EB4" s="158"/>
      <c r="EC4" s="158"/>
      <c r="ED4" s="158"/>
      <c r="EE4" s="158"/>
      <c r="EF4" s="158"/>
      <c r="EG4" s="158"/>
      <c r="EH4" s="158"/>
      <c r="EI4" s="158"/>
      <c r="EJ4" s="158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144.97</v>
      </c>
      <c r="U6" s="52">
        <f>U7</f>
        <v>151.49</v>
      </c>
      <c r="V6" s="52">
        <f>V7</f>
        <v>143.88</v>
      </c>
      <c r="W6" s="52">
        <f>W7</f>
        <v>126.82</v>
      </c>
      <c r="X6" s="52">
        <f t="shared" si="3"/>
        <v>129.69999999999999</v>
      </c>
      <c r="Y6" s="52">
        <f t="shared" si="3"/>
        <v>117.77</v>
      </c>
      <c r="Z6" s="52">
        <f t="shared" si="3"/>
        <v>118.03</v>
      </c>
      <c r="AA6" s="52">
        <f t="shared" si="3"/>
        <v>120</v>
      </c>
      <c r="AB6" s="52">
        <f t="shared" si="3"/>
        <v>113.67</v>
      </c>
      <c r="AC6" s="52">
        <f t="shared" si="3"/>
        <v>110.79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102.41</v>
      </c>
      <c r="AK6" s="52">
        <f t="shared" si="3"/>
        <v>101.87</v>
      </c>
      <c r="AL6" s="52">
        <f t="shared" si="3"/>
        <v>115.82</v>
      </c>
      <c r="AM6" s="52">
        <f t="shared" si="3"/>
        <v>118.97</v>
      </c>
      <c r="AN6" s="52">
        <f t="shared" si="3"/>
        <v>121.15</v>
      </c>
      <c r="AO6" s="50" t="str">
        <f>IF(AO7="-","【-】","【"&amp;SUBSTITUTE(TEXT(AO7,"#,##0.00"),"-","△")&amp;"】")</f>
        <v>【26.31】</v>
      </c>
      <c r="AP6" s="52">
        <f t="shared" si="3"/>
        <v>212.98</v>
      </c>
      <c r="AQ6" s="52">
        <f>AQ7</f>
        <v>214.64</v>
      </c>
      <c r="AR6" s="52">
        <f>AR7</f>
        <v>224.13</v>
      </c>
      <c r="AS6" s="52">
        <f>AS7</f>
        <v>208.5</v>
      </c>
      <c r="AT6" s="52">
        <f t="shared" si="3"/>
        <v>204.57</v>
      </c>
      <c r="AU6" s="52">
        <f t="shared" si="3"/>
        <v>797.95</v>
      </c>
      <c r="AV6" s="52">
        <f t="shared" si="3"/>
        <v>742.59</v>
      </c>
      <c r="AW6" s="52">
        <f t="shared" si="3"/>
        <v>549.77</v>
      </c>
      <c r="AX6" s="52">
        <f t="shared" si="3"/>
        <v>730.25</v>
      </c>
      <c r="AY6" s="52">
        <f t="shared" si="3"/>
        <v>868.31</v>
      </c>
      <c r="AZ6" s="50" t="str">
        <f>IF(AZ7="-","【-】","【"&amp;SUBSTITUTE(TEXT(AZ7,"#,##0.00"),"-","△")&amp;"】")</f>
        <v>【450.05】</v>
      </c>
      <c r="BA6" s="52">
        <f t="shared" si="3"/>
        <v>760.07</v>
      </c>
      <c r="BB6" s="52">
        <f>BB7</f>
        <v>637.80999999999995</v>
      </c>
      <c r="BC6" s="52">
        <f>BC7</f>
        <v>370.07</v>
      </c>
      <c r="BD6" s="52">
        <f>BD7</f>
        <v>361.1</v>
      </c>
      <c r="BE6" s="52">
        <f t="shared" si="3"/>
        <v>306.54000000000002</v>
      </c>
      <c r="BF6" s="52">
        <f t="shared" si="3"/>
        <v>446.61</v>
      </c>
      <c r="BG6" s="52">
        <f t="shared" si="3"/>
        <v>430.97</v>
      </c>
      <c r="BH6" s="52">
        <f t="shared" si="3"/>
        <v>536.28</v>
      </c>
      <c r="BI6" s="52">
        <f t="shared" si="3"/>
        <v>514.66</v>
      </c>
      <c r="BJ6" s="52">
        <f t="shared" si="3"/>
        <v>504.81</v>
      </c>
      <c r="BK6" s="50" t="str">
        <f>IF(BK7="-","【-】","【"&amp;SUBSTITUTE(TEXT(BK7,"#,##0.00"),"-","△")&amp;"】")</f>
        <v>【246.04】</v>
      </c>
      <c r="BL6" s="52">
        <f t="shared" si="3"/>
        <v>100.9</v>
      </c>
      <c r="BM6" s="52">
        <f>BM7</f>
        <v>107.49</v>
      </c>
      <c r="BN6" s="52">
        <f>BN7</f>
        <v>150.80000000000001</v>
      </c>
      <c r="BO6" s="52">
        <f>BO7</f>
        <v>130.88999999999999</v>
      </c>
      <c r="BP6" s="52">
        <f t="shared" si="3"/>
        <v>134.49</v>
      </c>
      <c r="BQ6" s="52">
        <f t="shared" si="3"/>
        <v>91.03</v>
      </c>
      <c r="BR6" s="52">
        <f t="shared" si="3"/>
        <v>100.16</v>
      </c>
      <c r="BS6" s="52">
        <f t="shared" si="3"/>
        <v>100.54</v>
      </c>
      <c r="BT6" s="52">
        <f t="shared" si="3"/>
        <v>95.99</v>
      </c>
      <c r="BU6" s="52">
        <f t="shared" si="3"/>
        <v>94.91</v>
      </c>
      <c r="BV6" s="50" t="str">
        <f>IF(BV7="-","【-】","【"&amp;SUBSTITUTE(TEXT(BV7,"#,##0.00"),"-","△")&amp;"】")</f>
        <v>【114.16】</v>
      </c>
      <c r="BW6" s="52">
        <f t="shared" si="3"/>
        <v>46.08</v>
      </c>
      <c r="BX6" s="52">
        <f>BX7</f>
        <v>43.37</v>
      </c>
      <c r="BY6" s="52">
        <f>BY7</f>
        <v>46.28</v>
      </c>
      <c r="BZ6" s="52">
        <f>BZ7</f>
        <v>44.99</v>
      </c>
      <c r="CA6" s="52">
        <f t="shared" si="3"/>
        <v>42.09</v>
      </c>
      <c r="CB6" s="52">
        <f t="shared" si="3"/>
        <v>45.86</v>
      </c>
      <c r="CC6" s="52">
        <f t="shared" si="3"/>
        <v>42.5</v>
      </c>
      <c r="CD6" s="52">
        <f t="shared" si="3"/>
        <v>42.19</v>
      </c>
      <c r="CE6" s="52">
        <f t="shared" si="3"/>
        <v>44.55</v>
      </c>
      <c r="CF6" s="52">
        <f t="shared" ref="CF6" si="4">CF7</f>
        <v>47.36</v>
      </c>
      <c r="CG6" s="50" t="str">
        <f>IF(CG7="-","【-】","【"&amp;SUBSTITUTE(TEXT(CG7,"#,##0.00"),"-","△")&amp;"】")</f>
        <v>【18.71】</v>
      </c>
      <c r="CH6" s="52">
        <f t="shared" ref="CH6:CQ6" si="5">CH7</f>
        <v>23.05</v>
      </c>
      <c r="CI6" s="52">
        <f>CI7</f>
        <v>25.72</v>
      </c>
      <c r="CJ6" s="52">
        <f>CJ7</f>
        <v>26.09</v>
      </c>
      <c r="CK6" s="52">
        <f>CK7</f>
        <v>26.77</v>
      </c>
      <c r="CL6" s="52">
        <f t="shared" si="5"/>
        <v>27.93</v>
      </c>
      <c r="CM6" s="52">
        <f t="shared" si="5"/>
        <v>35.78</v>
      </c>
      <c r="CN6" s="52">
        <f t="shared" si="5"/>
        <v>35.909999999999997</v>
      </c>
      <c r="CO6" s="52">
        <f t="shared" si="5"/>
        <v>35.54</v>
      </c>
      <c r="CP6" s="52">
        <f t="shared" si="5"/>
        <v>35.24</v>
      </c>
      <c r="CQ6" s="52">
        <f t="shared" si="5"/>
        <v>35.22</v>
      </c>
      <c r="CR6" s="50" t="str">
        <f>IF(CR7="-","【-】","【"&amp;SUBSTITUTE(TEXT(CR7,"#,##0.00"),"-","△")&amp;"】")</f>
        <v>【55.52】</v>
      </c>
      <c r="CS6" s="52">
        <f t="shared" ref="CS6:DB6" si="6">CS7</f>
        <v>32.340000000000003</v>
      </c>
      <c r="CT6" s="52">
        <f>CT7</f>
        <v>32.340000000000003</v>
      </c>
      <c r="CU6" s="52">
        <f>CU7</f>
        <v>33.07</v>
      </c>
      <c r="CV6" s="52">
        <f>CV7</f>
        <v>35.53</v>
      </c>
      <c r="CW6" s="52">
        <f t="shared" si="6"/>
        <v>38.85</v>
      </c>
      <c r="CX6" s="52">
        <f t="shared" si="6"/>
        <v>52.6</v>
      </c>
      <c r="CY6" s="52">
        <f t="shared" si="6"/>
        <v>52.54</v>
      </c>
      <c r="CZ6" s="52">
        <f t="shared" si="6"/>
        <v>50.81</v>
      </c>
      <c r="DA6" s="52">
        <f t="shared" si="6"/>
        <v>50.28</v>
      </c>
      <c r="DB6" s="52">
        <f t="shared" si="6"/>
        <v>51.42</v>
      </c>
      <c r="DC6" s="50" t="str">
        <f>IF(DC7="-","【-】","【"&amp;SUBSTITUTE(TEXT(DC7,"#,##0.00"),"-","△")&amp;"】")</f>
        <v>【77.10】</v>
      </c>
      <c r="DD6" s="52">
        <f t="shared" ref="DD6:DM6" si="7">DD7</f>
        <v>28.47</v>
      </c>
      <c r="DE6" s="52">
        <f>DE7</f>
        <v>29.62</v>
      </c>
      <c r="DF6" s="52">
        <f>DF7</f>
        <v>31.55</v>
      </c>
      <c r="DG6" s="52">
        <f>DG7</f>
        <v>33.42</v>
      </c>
      <c r="DH6" s="52">
        <f t="shared" si="7"/>
        <v>35.549999999999997</v>
      </c>
      <c r="DI6" s="52">
        <f t="shared" si="7"/>
        <v>52.45</v>
      </c>
      <c r="DJ6" s="52">
        <f t="shared" si="7"/>
        <v>53.92</v>
      </c>
      <c r="DK6" s="52">
        <f t="shared" si="7"/>
        <v>53.32</v>
      </c>
      <c r="DL6" s="52">
        <f t="shared" si="7"/>
        <v>53.4</v>
      </c>
      <c r="DM6" s="52">
        <f t="shared" si="7"/>
        <v>53.49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4.53</v>
      </c>
      <c r="DU6" s="52">
        <f t="shared" si="8"/>
        <v>3.4</v>
      </c>
      <c r="DV6" s="52">
        <f t="shared" si="8"/>
        <v>3.56</v>
      </c>
      <c r="DW6" s="52">
        <f t="shared" si="8"/>
        <v>3.46</v>
      </c>
      <c r="DX6" s="52">
        <f t="shared" si="8"/>
        <v>3.28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0.71</v>
      </c>
      <c r="EF6" s="52">
        <f t="shared" si="9"/>
        <v>0.19</v>
      </c>
      <c r="EG6" s="52">
        <f t="shared" si="9"/>
        <v>0.06</v>
      </c>
      <c r="EH6" s="52">
        <f t="shared" si="9"/>
        <v>0.13</v>
      </c>
      <c r="EI6" s="52">
        <f t="shared" si="9"/>
        <v>0.02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9760</v>
      </c>
      <c r="L7" s="54" t="s">
        <v>99</v>
      </c>
      <c r="M7" s="55">
        <v>1</v>
      </c>
      <c r="N7" s="55">
        <v>2726</v>
      </c>
      <c r="O7" s="56" t="s">
        <v>100</v>
      </c>
      <c r="P7" s="56">
        <v>60</v>
      </c>
      <c r="Q7" s="55">
        <v>12</v>
      </c>
      <c r="R7" s="55">
        <v>3792</v>
      </c>
      <c r="S7" s="54" t="s">
        <v>101</v>
      </c>
      <c r="T7" s="57">
        <v>144.97</v>
      </c>
      <c r="U7" s="57">
        <v>151.49</v>
      </c>
      <c r="V7" s="57">
        <v>143.88</v>
      </c>
      <c r="W7" s="57">
        <v>126.82</v>
      </c>
      <c r="X7" s="57">
        <v>129.69999999999999</v>
      </c>
      <c r="Y7" s="57">
        <v>117.77</v>
      </c>
      <c r="Z7" s="57">
        <v>118.03</v>
      </c>
      <c r="AA7" s="57">
        <v>120</v>
      </c>
      <c r="AB7" s="57">
        <v>113.67</v>
      </c>
      <c r="AC7" s="58">
        <v>110.79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102.41</v>
      </c>
      <c r="AK7" s="57">
        <v>101.87</v>
      </c>
      <c r="AL7" s="57">
        <v>115.82</v>
      </c>
      <c r="AM7" s="57">
        <v>118.97</v>
      </c>
      <c r="AN7" s="57">
        <v>121.15</v>
      </c>
      <c r="AO7" s="57">
        <v>26.31</v>
      </c>
      <c r="AP7" s="57">
        <v>212.98</v>
      </c>
      <c r="AQ7" s="57">
        <v>214.64</v>
      </c>
      <c r="AR7" s="57">
        <v>224.13</v>
      </c>
      <c r="AS7" s="57">
        <v>208.5</v>
      </c>
      <c r="AT7" s="57">
        <v>204.57</v>
      </c>
      <c r="AU7" s="57">
        <v>797.95</v>
      </c>
      <c r="AV7" s="57">
        <v>742.59</v>
      </c>
      <c r="AW7" s="57">
        <v>549.77</v>
      </c>
      <c r="AX7" s="57">
        <v>730.25</v>
      </c>
      <c r="AY7" s="57">
        <v>868.31</v>
      </c>
      <c r="AZ7" s="57">
        <v>450.05</v>
      </c>
      <c r="BA7" s="57">
        <v>760.07</v>
      </c>
      <c r="BB7" s="57">
        <v>637.80999999999995</v>
      </c>
      <c r="BC7" s="57">
        <v>370.07</v>
      </c>
      <c r="BD7" s="57">
        <v>361.1</v>
      </c>
      <c r="BE7" s="57">
        <v>306.54000000000002</v>
      </c>
      <c r="BF7" s="57">
        <v>446.61</v>
      </c>
      <c r="BG7" s="57">
        <v>430.97</v>
      </c>
      <c r="BH7" s="57">
        <v>536.28</v>
      </c>
      <c r="BI7" s="57">
        <v>514.66</v>
      </c>
      <c r="BJ7" s="57">
        <v>504.81</v>
      </c>
      <c r="BK7" s="57">
        <v>246.04</v>
      </c>
      <c r="BL7" s="57">
        <v>100.9</v>
      </c>
      <c r="BM7" s="57">
        <v>107.49</v>
      </c>
      <c r="BN7" s="57">
        <v>150.80000000000001</v>
      </c>
      <c r="BO7" s="57">
        <v>130.88999999999999</v>
      </c>
      <c r="BP7" s="57">
        <v>134.49</v>
      </c>
      <c r="BQ7" s="57">
        <v>91.03</v>
      </c>
      <c r="BR7" s="57">
        <v>100.16</v>
      </c>
      <c r="BS7" s="57">
        <v>100.54</v>
      </c>
      <c r="BT7" s="57">
        <v>95.99</v>
      </c>
      <c r="BU7" s="57">
        <v>94.91</v>
      </c>
      <c r="BV7" s="57">
        <v>114.16</v>
      </c>
      <c r="BW7" s="57">
        <v>46.08</v>
      </c>
      <c r="BX7" s="57">
        <v>43.37</v>
      </c>
      <c r="BY7" s="57">
        <v>46.28</v>
      </c>
      <c r="BZ7" s="57">
        <v>44.99</v>
      </c>
      <c r="CA7" s="57">
        <v>42.09</v>
      </c>
      <c r="CB7" s="57">
        <v>45.86</v>
      </c>
      <c r="CC7" s="57">
        <v>42.5</v>
      </c>
      <c r="CD7" s="57">
        <v>42.19</v>
      </c>
      <c r="CE7" s="57">
        <v>44.55</v>
      </c>
      <c r="CF7" s="57">
        <v>47.36</v>
      </c>
      <c r="CG7" s="57">
        <v>18.71</v>
      </c>
      <c r="CH7" s="57">
        <v>23.05</v>
      </c>
      <c r="CI7" s="57">
        <v>25.72</v>
      </c>
      <c r="CJ7" s="57">
        <v>26.09</v>
      </c>
      <c r="CK7" s="57">
        <v>26.77</v>
      </c>
      <c r="CL7" s="57">
        <v>27.93</v>
      </c>
      <c r="CM7" s="57">
        <v>35.78</v>
      </c>
      <c r="CN7" s="57">
        <v>35.909999999999997</v>
      </c>
      <c r="CO7" s="57">
        <v>35.54</v>
      </c>
      <c r="CP7" s="57">
        <v>35.24</v>
      </c>
      <c r="CQ7" s="57">
        <v>35.22</v>
      </c>
      <c r="CR7" s="57">
        <v>55.52</v>
      </c>
      <c r="CS7" s="57">
        <v>32.340000000000003</v>
      </c>
      <c r="CT7" s="57">
        <v>32.340000000000003</v>
      </c>
      <c r="CU7" s="57">
        <v>33.07</v>
      </c>
      <c r="CV7" s="57">
        <v>35.53</v>
      </c>
      <c r="CW7" s="57">
        <v>38.85</v>
      </c>
      <c r="CX7" s="57">
        <v>52.6</v>
      </c>
      <c r="CY7" s="57">
        <v>52.54</v>
      </c>
      <c r="CZ7" s="57">
        <v>50.81</v>
      </c>
      <c r="DA7" s="57">
        <v>50.28</v>
      </c>
      <c r="DB7" s="57">
        <v>51.42</v>
      </c>
      <c r="DC7" s="57">
        <v>77.099999999999994</v>
      </c>
      <c r="DD7" s="57">
        <v>28.47</v>
      </c>
      <c r="DE7" s="57">
        <v>29.62</v>
      </c>
      <c r="DF7" s="57">
        <v>31.55</v>
      </c>
      <c r="DG7" s="57">
        <v>33.42</v>
      </c>
      <c r="DH7" s="57">
        <v>35.549999999999997</v>
      </c>
      <c r="DI7" s="57">
        <v>52.45</v>
      </c>
      <c r="DJ7" s="57">
        <v>53.92</v>
      </c>
      <c r="DK7" s="57">
        <v>53.32</v>
      </c>
      <c r="DL7" s="57">
        <v>53.4</v>
      </c>
      <c r="DM7" s="57">
        <v>53.49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4.53</v>
      </c>
      <c r="DU7" s="57">
        <v>3.4</v>
      </c>
      <c r="DV7" s="57">
        <v>3.56</v>
      </c>
      <c r="DW7" s="57">
        <v>3.46</v>
      </c>
      <c r="DX7" s="57">
        <v>3.28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0.71</v>
      </c>
      <c r="EF7" s="57">
        <v>0.19</v>
      </c>
      <c r="EG7" s="57">
        <v>0.06</v>
      </c>
      <c r="EH7" s="57">
        <v>0.13</v>
      </c>
      <c r="EI7" s="57">
        <v>0.02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144.97</v>
      </c>
      <c r="V11" s="64">
        <f>IF(U6="-",NA(),U6)</f>
        <v>151.49</v>
      </c>
      <c r="W11" s="64">
        <f>IF(V6="-",NA(),V6)</f>
        <v>143.88</v>
      </c>
      <c r="X11" s="64">
        <f>IF(W6="-",NA(),W6)</f>
        <v>126.82</v>
      </c>
      <c r="Y11" s="64">
        <f>IF(X6="-",NA(),X6)</f>
        <v>129.69999999999999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212.98</v>
      </c>
      <c r="AR11" s="64">
        <f>IF(AQ6="-",NA(),AQ6)</f>
        <v>214.64</v>
      </c>
      <c r="AS11" s="64">
        <f>IF(AR6="-",NA(),AR6)</f>
        <v>224.13</v>
      </c>
      <c r="AT11" s="64">
        <f>IF(AS6="-",NA(),AS6)</f>
        <v>208.5</v>
      </c>
      <c r="AU11" s="64">
        <f>IF(AT6="-",NA(),AT6)</f>
        <v>204.57</v>
      </c>
      <c r="BA11" s="63" t="s">
        <v>23</v>
      </c>
      <c r="BB11" s="64">
        <f>IF(BA6="-",NA(),BA6)</f>
        <v>760.07</v>
      </c>
      <c r="BC11" s="64">
        <f>IF(BB6="-",NA(),BB6)</f>
        <v>637.80999999999995</v>
      </c>
      <c r="BD11" s="64">
        <f>IF(BC6="-",NA(),BC6)</f>
        <v>370.07</v>
      </c>
      <c r="BE11" s="64">
        <f>IF(BD6="-",NA(),BD6)</f>
        <v>361.1</v>
      </c>
      <c r="BF11" s="64">
        <f>IF(BE6="-",NA(),BE6)</f>
        <v>306.54000000000002</v>
      </c>
      <c r="BL11" s="63" t="s">
        <v>23</v>
      </c>
      <c r="BM11" s="64">
        <f>IF(BL6="-",NA(),BL6)</f>
        <v>100.9</v>
      </c>
      <c r="BN11" s="64">
        <f>IF(BM6="-",NA(),BM6)</f>
        <v>107.49</v>
      </c>
      <c r="BO11" s="64">
        <f>IF(BN6="-",NA(),BN6)</f>
        <v>150.80000000000001</v>
      </c>
      <c r="BP11" s="64">
        <f>IF(BO6="-",NA(),BO6)</f>
        <v>130.88999999999999</v>
      </c>
      <c r="BQ11" s="64">
        <f>IF(BP6="-",NA(),BP6)</f>
        <v>134.49</v>
      </c>
      <c r="BW11" s="63" t="s">
        <v>23</v>
      </c>
      <c r="BX11" s="64">
        <f>IF(BW6="-",NA(),BW6)</f>
        <v>46.08</v>
      </c>
      <c r="BY11" s="64">
        <f>IF(BX6="-",NA(),BX6)</f>
        <v>43.37</v>
      </c>
      <c r="BZ11" s="64">
        <f>IF(BY6="-",NA(),BY6)</f>
        <v>46.28</v>
      </c>
      <c r="CA11" s="64">
        <f>IF(BZ6="-",NA(),BZ6)</f>
        <v>44.99</v>
      </c>
      <c r="CB11" s="64">
        <f>IF(CA6="-",NA(),CA6)</f>
        <v>42.09</v>
      </c>
      <c r="CH11" s="63" t="s">
        <v>23</v>
      </c>
      <c r="CI11" s="64">
        <f>IF(CH6="-",NA(),CH6)</f>
        <v>23.05</v>
      </c>
      <c r="CJ11" s="64">
        <f>IF(CI6="-",NA(),CI6)</f>
        <v>25.72</v>
      </c>
      <c r="CK11" s="64">
        <f>IF(CJ6="-",NA(),CJ6)</f>
        <v>26.09</v>
      </c>
      <c r="CL11" s="64">
        <f>IF(CK6="-",NA(),CK6)</f>
        <v>26.77</v>
      </c>
      <c r="CM11" s="64">
        <f>IF(CL6="-",NA(),CL6)</f>
        <v>27.93</v>
      </c>
      <c r="CS11" s="63" t="s">
        <v>23</v>
      </c>
      <c r="CT11" s="64">
        <f>IF(CS6="-",NA(),CS6)</f>
        <v>32.340000000000003</v>
      </c>
      <c r="CU11" s="64">
        <f>IF(CT6="-",NA(),CT6)</f>
        <v>32.340000000000003</v>
      </c>
      <c r="CV11" s="64">
        <f>IF(CU6="-",NA(),CU6)</f>
        <v>33.07</v>
      </c>
      <c r="CW11" s="64">
        <f>IF(CV6="-",NA(),CV6)</f>
        <v>35.53</v>
      </c>
      <c r="CX11" s="64">
        <f>IF(CW6="-",NA(),CW6)</f>
        <v>38.85</v>
      </c>
      <c r="DD11" s="63" t="s">
        <v>23</v>
      </c>
      <c r="DE11" s="64">
        <f>IF(DD6="-",NA(),DD6)</f>
        <v>28.47</v>
      </c>
      <c r="DF11" s="64">
        <f>IF(DE6="-",NA(),DE6)</f>
        <v>29.62</v>
      </c>
      <c r="DG11" s="64">
        <f>IF(DF6="-",NA(),DF6)</f>
        <v>31.55</v>
      </c>
      <c r="DH11" s="64">
        <f>IF(DG6="-",NA(),DG6)</f>
        <v>33.42</v>
      </c>
      <c r="DI11" s="64">
        <f>IF(DH6="-",NA(),DH6)</f>
        <v>35.549999999999997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117.77</v>
      </c>
      <c r="V12" s="64">
        <f>IF(Z6="-",NA(),Z6)</f>
        <v>118.03</v>
      </c>
      <c r="W12" s="64">
        <f>IF(AA6="-",NA(),AA6)</f>
        <v>120</v>
      </c>
      <c r="X12" s="64">
        <f>IF(AB6="-",NA(),AB6)</f>
        <v>113.67</v>
      </c>
      <c r="Y12" s="64">
        <f>IF(AC6="-",NA(),AC6)</f>
        <v>110.79</v>
      </c>
      <c r="AE12" s="63" t="s">
        <v>24</v>
      </c>
      <c r="AF12" s="64">
        <f>IF(AJ6="-",NA(),AJ6)</f>
        <v>102.41</v>
      </c>
      <c r="AG12" s="64">
        <f t="shared" ref="AG12:AJ12" si="10">IF(AK6="-",NA(),AK6)</f>
        <v>101.87</v>
      </c>
      <c r="AH12" s="64">
        <f t="shared" si="10"/>
        <v>115.82</v>
      </c>
      <c r="AI12" s="64">
        <f t="shared" si="10"/>
        <v>118.97</v>
      </c>
      <c r="AJ12" s="64">
        <f t="shared" si="10"/>
        <v>121.15</v>
      </c>
      <c r="AP12" s="63" t="s">
        <v>24</v>
      </c>
      <c r="AQ12" s="64">
        <f>IF(AU6="-",NA(),AU6)</f>
        <v>797.95</v>
      </c>
      <c r="AR12" s="64">
        <f t="shared" ref="AR12:AU12" si="11">IF(AV6="-",NA(),AV6)</f>
        <v>742.59</v>
      </c>
      <c r="AS12" s="64">
        <f t="shared" si="11"/>
        <v>549.77</v>
      </c>
      <c r="AT12" s="64">
        <f t="shared" si="11"/>
        <v>730.25</v>
      </c>
      <c r="AU12" s="64">
        <f t="shared" si="11"/>
        <v>868.31</v>
      </c>
      <c r="BA12" s="63" t="s">
        <v>24</v>
      </c>
      <c r="BB12" s="64">
        <f>IF(BF6="-",NA(),BF6)</f>
        <v>446.61</v>
      </c>
      <c r="BC12" s="64">
        <f t="shared" ref="BC12:BF12" si="12">IF(BG6="-",NA(),BG6)</f>
        <v>430.97</v>
      </c>
      <c r="BD12" s="64">
        <f t="shared" si="12"/>
        <v>536.28</v>
      </c>
      <c r="BE12" s="64">
        <f t="shared" si="12"/>
        <v>514.66</v>
      </c>
      <c r="BF12" s="64">
        <f t="shared" si="12"/>
        <v>504.81</v>
      </c>
      <c r="BL12" s="63" t="s">
        <v>24</v>
      </c>
      <c r="BM12" s="64">
        <f>IF(BQ6="-",NA(),BQ6)</f>
        <v>91.03</v>
      </c>
      <c r="BN12" s="64">
        <f t="shared" ref="BN12:BQ12" si="13">IF(BR6="-",NA(),BR6)</f>
        <v>100.16</v>
      </c>
      <c r="BO12" s="64">
        <f t="shared" si="13"/>
        <v>100.54</v>
      </c>
      <c r="BP12" s="64">
        <f t="shared" si="13"/>
        <v>95.99</v>
      </c>
      <c r="BQ12" s="64">
        <f t="shared" si="13"/>
        <v>94.91</v>
      </c>
      <c r="BW12" s="63" t="s">
        <v>24</v>
      </c>
      <c r="BX12" s="64">
        <f>IF(CB6="-",NA(),CB6)</f>
        <v>45.86</v>
      </c>
      <c r="BY12" s="64">
        <f t="shared" ref="BY12:CB12" si="14">IF(CC6="-",NA(),CC6)</f>
        <v>42.5</v>
      </c>
      <c r="BZ12" s="64">
        <f t="shared" si="14"/>
        <v>42.19</v>
      </c>
      <c r="CA12" s="64">
        <f t="shared" si="14"/>
        <v>44.55</v>
      </c>
      <c r="CB12" s="64">
        <f t="shared" si="14"/>
        <v>47.36</v>
      </c>
      <c r="CH12" s="63" t="s">
        <v>24</v>
      </c>
      <c r="CI12" s="64">
        <f>IF(CM6="-",NA(),CM6)</f>
        <v>35.78</v>
      </c>
      <c r="CJ12" s="64">
        <f t="shared" ref="CJ12:CM12" si="15">IF(CN6="-",NA(),CN6)</f>
        <v>35.909999999999997</v>
      </c>
      <c r="CK12" s="64">
        <f t="shared" si="15"/>
        <v>35.54</v>
      </c>
      <c r="CL12" s="64">
        <f t="shared" si="15"/>
        <v>35.24</v>
      </c>
      <c r="CM12" s="64">
        <f t="shared" si="15"/>
        <v>35.22</v>
      </c>
      <c r="CS12" s="63" t="s">
        <v>24</v>
      </c>
      <c r="CT12" s="64">
        <f>IF(CX6="-",NA(),CX6)</f>
        <v>52.6</v>
      </c>
      <c r="CU12" s="64">
        <f t="shared" ref="CU12:CX12" si="16">IF(CY6="-",NA(),CY6)</f>
        <v>52.54</v>
      </c>
      <c r="CV12" s="64">
        <f t="shared" si="16"/>
        <v>50.81</v>
      </c>
      <c r="CW12" s="64">
        <f t="shared" si="16"/>
        <v>50.28</v>
      </c>
      <c r="CX12" s="64">
        <f t="shared" si="16"/>
        <v>51.42</v>
      </c>
      <c r="DD12" s="63" t="s">
        <v>24</v>
      </c>
      <c r="DE12" s="64">
        <f>IF(DI6="-",NA(),DI6)</f>
        <v>52.45</v>
      </c>
      <c r="DF12" s="64">
        <f t="shared" ref="DF12:DI12" si="17">IF(DJ6="-",NA(),DJ6)</f>
        <v>53.92</v>
      </c>
      <c r="DG12" s="64">
        <f t="shared" si="17"/>
        <v>53.32</v>
      </c>
      <c r="DH12" s="64">
        <f t="shared" si="17"/>
        <v>53.4</v>
      </c>
      <c r="DI12" s="64">
        <f t="shared" si="17"/>
        <v>53.49</v>
      </c>
      <c r="DO12" s="63" t="s">
        <v>24</v>
      </c>
      <c r="DP12" s="64">
        <f>IF(DT6="-",NA(),DT6)</f>
        <v>4.53</v>
      </c>
      <c r="DQ12" s="64">
        <f t="shared" ref="DQ12:DT12" si="18">IF(DU6="-",NA(),DU6)</f>
        <v>3.4</v>
      </c>
      <c r="DR12" s="64">
        <f t="shared" si="18"/>
        <v>3.56</v>
      </c>
      <c r="DS12" s="64">
        <f t="shared" si="18"/>
        <v>3.46</v>
      </c>
      <c r="DT12" s="64">
        <f t="shared" si="18"/>
        <v>3.28</v>
      </c>
      <c r="DZ12" s="63" t="s">
        <v>24</v>
      </c>
      <c r="EA12" s="64">
        <f>IF(EE6="-",NA(),EE6)</f>
        <v>0.71</v>
      </c>
      <c r="EB12" s="64">
        <f t="shared" ref="EB12:EE12" si="19">IF(EF6="-",NA(),EF6)</f>
        <v>0.19</v>
      </c>
      <c r="EC12" s="64">
        <f t="shared" si="19"/>
        <v>0.06</v>
      </c>
      <c r="ED12" s="64">
        <f t="shared" si="19"/>
        <v>0.13</v>
      </c>
      <c r="EE12" s="64">
        <f t="shared" si="19"/>
        <v>0.02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 直記</dc:creator>
  <cp:lastModifiedBy>Gifu</cp:lastModifiedBy>
  <cp:lastPrinted>2020-01-28T23:43:11Z</cp:lastPrinted>
  <dcterms:created xsi:type="dcterms:W3CDTF">2020-01-28T09:07:19Z</dcterms:created>
  <dcterms:modified xsi:type="dcterms:W3CDTF">2020-01-29T06:26:04Z</dcterms:modified>
</cp:coreProperties>
</file>