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9年度\04下水道班\マイドキュメントとりあえずバックアップ\■出納室重要文書\【毎年】経営比較分析\平成30年度決算分\工水\"/>
    </mc:Choice>
  </mc:AlternateContent>
  <xr:revisionPtr revIDLastSave="0" documentId="13_ncr:1_{FEEE202F-E110-4AFE-9F51-065F1A360EE1}" xr6:coauthVersionLast="36" xr6:coauthVersionMax="36" xr10:uidLastSave="{00000000-0000-0000-0000-000000000000}"/>
  <workbookProtection workbookAlgorithmName="SHA-512" workbookHashValue="OMYkxcWwfEyxoWG3j+3yFYZBTbNdk7Cd00+r39KX2ML2+mRmbsmx00wHTgR3R5CQ+RTNlCD6oro/ZDldaQwEgw==" workbookSaltValue="jJ3/hcQLSL/2iPDkkKMJl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IM80" i="4" s="1"/>
  <c r="DP6" i="5"/>
  <c r="DQ11" i="5" s="1"/>
  <c r="DO6" i="5"/>
  <c r="DP11" i="5" s="1"/>
  <c r="DN6" i="5"/>
  <c r="HK90" i="4" s="1"/>
  <c r="DM6" i="5"/>
  <c r="EC81" i="4" s="1"/>
  <c r="DL6" i="5"/>
  <c r="DH12" i="5" s="1"/>
  <c r="DK6" i="5"/>
  <c r="DG12" i="5" s="1"/>
  <c r="DJ6" i="5"/>
  <c r="DF12" i="5" s="1"/>
  <c r="DI6" i="5"/>
  <c r="Y81" i="4" s="1"/>
  <c r="DH6" i="5"/>
  <c r="DI11" i="5" s="1"/>
  <c r="DG6" i="5"/>
  <c r="DH11" i="5" s="1"/>
  <c r="DF6" i="5"/>
  <c r="DG11" i="5" s="1"/>
  <c r="DE6" i="5"/>
  <c r="DF11" i="5" s="1"/>
  <c r="DD6" i="5"/>
  <c r="DE11" i="5" s="1"/>
  <c r="DC6" i="5"/>
  <c r="DB6" i="5"/>
  <c r="RH56" i="4" s="1"/>
  <c r="DA6" i="5"/>
  <c r="CW12" i="5" s="1"/>
  <c r="CZ6" i="5"/>
  <c r="CV12" i="5" s="1"/>
  <c r="CY6" i="5"/>
  <c r="CU12" i="5" s="1"/>
  <c r="CX6" i="5"/>
  <c r="OF56" i="4" s="1"/>
  <c r="CW6" i="5"/>
  <c r="RH55" i="4" s="1"/>
  <c r="CV6" i="5"/>
  <c r="CW11" i="5" s="1"/>
  <c r="CU6" i="5"/>
  <c r="CV11" i="5" s="1"/>
  <c r="CT6" i="5"/>
  <c r="CU11" i="5" s="1"/>
  <c r="CS6" i="5"/>
  <c r="OF55" i="4" s="1"/>
  <c r="CR6" i="5"/>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GF55" i="4" s="1"/>
  <c r="BX6" i="5"/>
  <c r="BY11" i="5" s="1"/>
  <c r="BW6" i="5"/>
  <c r="BX11" i="5" s="1"/>
  <c r="BV6" i="5"/>
  <c r="DG90" i="4" s="1"/>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RH32" i="4" s="1"/>
  <c r="BD6" i="5"/>
  <c r="BE11" i="5" s="1"/>
  <c r="BC6" i="5"/>
  <c r="BD11" i="5" s="1"/>
  <c r="BB6" i="5"/>
  <c r="BC11" i="5" s="1"/>
  <c r="BA6" i="5"/>
  <c r="OF32" i="4"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CF90" i="4"/>
  <c r="BE90" i="4"/>
  <c r="C90" i="4"/>
  <c r="RA81" i="4"/>
  <c r="NX81" i="4"/>
  <c r="MW81" i="4"/>
  <c r="KO81" i="4"/>
  <c r="JN81" i="4"/>
  <c r="IM81" i="4"/>
  <c r="GK81" i="4"/>
  <c r="DB81" i="4"/>
  <c r="CA81" i="4"/>
  <c r="OY80" i="4"/>
  <c r="NX80" i="4"/>
  <c r="KO80" i="4"/>
  <c r="JN80" i="4"/>
  <c r="HL80" i="4"/>
  <c r="GK80" i="4"/>
  <c r="EC80" i="4"/>
  <c r="DB80" i="4"/>
  <c r="CA80" i="4"/>
  <c r="Y80" i="4"/>
  <c r="RA79" i="4"/>
  <c r="PZ79" i="4"/>
  <c r="MW79" i="4"/>
  <c r="KO79" i="4"/>
  <c r="JN79" i="4"/>
  <c r="GK79" i="4"/>
  <c r="EC79" i="4"/>
  <c r="DB79" i="4"/>
  <c r="CA79" i="4"/>
  <c r="AZ79" i="4"/>
  <c r="Y79" i="4"/>
  <c r="PT56" i="4"/>
  <c r="OZ56" i="4"/>
  <c r="MN56" i="4"/>
  <c r="KF56" i="4"/>
  <c r="JL56" i="4"/>
  <c r="HT56" i="4"/>
  <c r="GZ56" i="4"/>
  <c r="ER56" i="4"/>
  <c r="CZ56" i="4"/>
  <c r="CF56" i="4"/>
  <c r="BL56" i="4"/>
  <c r="AR56" i="4"/>
  <c r="X56" i="4"/>
  <c r="QN55" i="4"/>
  <c r="PT55" i="4"/>
  <c r="OZ55" i="4"/>
  <c r="KZ55" i="4"/>
  <c r="KF55" i="4"/>
  <c r="HT55" i="4"/>
  <c r="GZ55" i="4"/>
  <c r="FL55" i="4"/>
  <c r="ER55" i="4"/>
  <c r="CZ55" i="4"/>
  <c r="CF55" i="4"/>
  <c r="X55" i="4"/>
  <c r="RH54" i="4"/>
  <c r="QN54" i="4"/>
  <c r="PT54" i="4"/>
  <c r="OZ54" i="4"/>
  <c r="OF54" i="4"/>
  <c r="MN54" i="4"/>
  <c r="LT54" i="4"/>
  <c r="KZ54" i="4"/>
  <c r="JL54" i="4"/>
  <c r="HT54" i="4"/>
  <c r="GZ54" i="4"/>
  <c r="ER54" i="4"/>
  <c r="CZ54" i="4"/>
  <c r="CF54" i="4"/>
  <c r="X54" i="4"/>
  <c r="PT33" i="4"/>
  <c r="OZ33" i="4"/>
  <c r="MN33" i="4"/>
  <c r="LT33" i="4"/>
  <c r="KF33" i="4"/>
  <c r="JL33" i="4"/>
  <c r="HT33" i="4"/>
  <c r="GZ33" i="4"/>
  <c r="ER33" i="4"/>
  <c r="CF33" i="4"/>
  <c r="BL33" i="4"/>
  <c r="QN32" i="4"/>
  <c r="PT32" i="4"/>
  <c r="KZ32" i="4"/>
  <c r="KF32" i="4"/>
  <c r="HT32" i="4"/>
  <c r="FL32" i="4"/>
  <c r="ER32" i="4"/>
  <c r="CZ32" i="4"/>
  <c r="CF32" i="4"/>
  <c r="X32" i="4"/>
  <c r="RH31" i="4"/>
  <c r="QN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OZ31" i="4" l="1"/>
  <c r="CZ33" i="4"/>
  <c r="AR31" i="4"/>
  <c r="PT31" i="4"/>
  <c r="GZ32" i="4"/>
  <c r="OZ32" i="4"/>
  <c r="AR33" i="4"/>
  <c r="BL54" i="4"/>
  <c r="FL54" i="4"/>
  <c r="KZ56" i="4"/>
  <c r="IM79" i="4"/>
  <c r="NX79" i="4"/>
  <c r="PZ80" i="4"/>
  <c r="PZ81" i="4"/>
  <c r="X33" i="4"/>
  <c r="AR54" i="4"/>
  <c r="HL79" i="4"/>
  <c r="OY81" i="4"/>
  <c r="FL31" i="4"/>
  <c r="KZ33" i="4"/>
  <c r="GF54" i="4"/>
  <c r="KF54" i="4"/>
  <c r="LT56" i="4"/>
  <c r="OY79" i="4"/>
  <c r="AZ80" i="4"/>
  <c r="MW80" i="4"/>
  <c r="RA80" i="4"/>
  <c r="HL81" i="4"/>
  <c r="AR32" i="4"/>
  <c r="LT32" i="4"/>
  <c r="LT55" i="4"/>
  <c r="V10" i="5"/>
  <c r="AF10" i="5"/>
  <c r="AJ10" i="5"/>
  <c r="AT10" i="5"/>
  <c r="BD10" i="5"/>
  <c r="BN10" i="5"/>
  <c r="BX10" i="5"/>
  <c r="CB10" i="5"/>
  <c r="CL10" i="5"/>
  <c r="CV10" i="5"/>
  <c r="DF10" i="5"/>
  <c r="DP10" i="5"/>
  <c r="DT10" i="5"/>
  <c r="ED10" i="5"/>
  <c r="W11" i="5"/>
  <c r="AQ11" i="5"/>
  <c r="AU11" i="5"/>
  <c r="BO11" i="5"/>
  <c r="CI11" i="5"/>
  <c r="CM11" i="5"/>
  <c r="AH12" i="5"/>
  <c r="BB12" i="5"/>
  <c r="BF12" i="5"/>
  <c r="BZ12" i="5"/>
  <c r="CT12" i="5"/>
  <c r="CX12" i="5"/>
  <c r="W10" i="5"/>
  <c r="AG10" i="5"/>
  <c r="AQ10" i="5"/>
  <c r="AU10" i="5"/>
  <c r="BE10" i="5"/>
  <c r="BO10" i="5"/>
  <c r="BY10" i="5"/>
  <c r="CI10" i="5"/>
  <c r="CM10" i="5"/>
  <c r="CW10" i="5"/>
  <c r="DG10" i="5"/>
  <c r="DQ10" i="5"/>
  <c r="EA10" i="5"/>
  <c r="EE10" i="5"/>
  <c r="AH11" i="5"/>
  <c r="BB11" i="5"/>
  <c r="BF11" i="5"/>
  <c r="BZ11" i="5"/>
  <c r="CT11" i="5"/>
  <c r="CX11" i="5"/>
  <c r="DR11" i="5"/>
  <c r="DE12" i="5"/>
  <c r="DI12" i="5"/>
  <c r="AR55" i="4"/>
  <c r="FL33" i="4"/>
  <c r="QN33" i="4"/>
  <c r="FL56" i="4"/>
  <c r="QN56" i="4"/>
  <c r="AZ81"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<sst xmlns="http://schemas.openxmlformats.org/spreadsheetml/2006/main" count="262" uniqueCount="107">
  <si>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</si>
  <si>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</si>
  <si>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</si>
  <si>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</si>
  <si>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</si>
  <si>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</si>
  <si>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</si>
  <si>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</si>
  <si>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</si>
  <si>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</si>
  <si>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</si>
  <si>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</si>
  <si>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</si>
  <si>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</si>
  <si>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</si>
  <si>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</si>
  <si>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</si>
  <si>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</si>
  <si>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</si>
  <si>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</si>
  <si>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</si>
  <si>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</si>
  <si>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</si>
  <si>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</si>
  <si>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</si>
  <si>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</si>
  <si>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</si>
  <si>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</si>
  <si>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</si>
  <si>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</si>
  <si>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</si>
  <si>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</si>
  <si>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</si>
  <si>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</si>
  <si>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</si>
  <si>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</si>
  <si>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</si>
  <si>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</si>
  <si>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</si>
  <si>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</si>
  <si>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</si>
  <si>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</si>
  <si>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</si>
  <si>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</si>
  <si>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</si>
  <si>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</si>
  <si>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</si>
  <si>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</si>
  <si>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</si>
  <si>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</si>
  <si>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</si>
  <si>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</si>
  <si>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</si>
  <si>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</si>
  <si>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</si>
  <si>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</si>
  <si>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</si>
  <si>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</si>
  <si>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</si>
  <si>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</si>
  <si>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</si>
  <si>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</si>
  <si>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</si>
  <si>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</si>
  <si>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</si>
  <si>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</si>
  <si>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</si>
  <si>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</si>
  <si>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</si>
  <si>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</si>
  <si>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</si>
  <si>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</si>
  <si>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</si>
  <si>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</si>
  <si>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</si>
  <si>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</si>
  <si>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</si>
  <si>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</si>
  <si>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</si>
  <si>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</si>
  <si>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</si>
  <si>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</si>
  <si>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</si>
  <si>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</si>
  <si>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</si>
  <si>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</si>
  <si>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</si>
  <si>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</si>
  <si>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431001</t>
  </si>
  <si>
    <t>46</t>
  </si>
  <si>
    <t>02</t>
  </si>
  <si>
    <t>0</t>
  </si>
  <si>
    <t>000</t>
  </si>
  <si>
    <t>熊本県　熊本市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</si>
  <si>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</si>
  <si>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</si>
  <si>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</si>
  <si>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</si>
  <si>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</si>
  <si>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</si>
  <si>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</si>
  <si>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</si>
  <si>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</si>
  <si>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</si>
  <si>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を供給する城南工業団地には、震災の被災者支援策として応急仮設住宅が建設されており、今後数年は、収益増の見通しが立たない状況にありますが、早期に分譲完成がなされることを視野にいれ、引き続き関係部局との連携を図り、経営の安定化に努めてまいります。</t>
    <phoneticPr fontId="5"/>
  </si>
  <si>
    <t xml:space="preserve"> 施設及び管路は、平成5年度以降に整備を行っているため、ほとんどの資産が法定耐用年数を超過していません。
①有形固定資産減価償却率は、類似団体平均値より低い状態です。
②③法定耐用年数を迎える管路がないため、更新を行っていません。</t>
    <phoneticPr fontId="5"/>
  </si>
  <si>
    <t xml:space="preserve"> 本市の工業用水道事業は、平成22年3月23日旧城南町との合併により引き継がれました。平成6年に分譲が開始され、平成10年度から入地が始まり、現在11社に供給しております。規模が非常に小さいため、効率化を進めるには限界がある状態です。
①経常収支比率は、100％以上を維持し、単年度収支は黒字で推移しています。
②累積欠損金比率は、0％を示していますが、これは収益的収支に不足が生じた際、一般会計から繰入を行っている事によるものです。
③流動比率は、類似団体平均値を上回っており、十分な支払い能力がある状態です。
④企業債残高対給水収益比率は、平成28年度に起きた熊本地震復旧のため借入を行った事により増加しました。
⑤料金回収率は、平成27年度以降、減価償却費などの経常的な経費が減少したため、全国平均を上回っております。
⑥給水原価は、減価償却費などの経常的な経費が減少した平成27年度以降、類似団体平均値とほぼ同じ状態です。
⑦施設利用率は、工業団地において未分譲地があるため、配水量の伸び悩みにより類似団体平均値よりも低く推移しています。
⑧契約率は、施設利用率同様に工業団地の未分譲地があるため、責任水量制の伸び悩みにより類似団体平均値より低く推移しています。</t>
    <rPh sb="1" eb="3">
      <t>ホンシ</t>
    </rPh>
    <rPh sb="4" eb="7">
      <t>コウギョウヨウ</t>
    </rPh>
    <rPh sb="7" eb="9">
      <t>スイドウ</t>
    </rPh>
    <rPh sb="9" eb="11">
      <t>ジギョウ</t>
    </rPh>
    <rPh sb="13" eb="15">
      <t>ヘイセイ</t>
    </rPh>
    <rPh sb="17" eb="18">
      <t>ネン</t>
    </rPh>
    <rPh sb="19" eb="20">
      <t>ガツ</t>
    </rPh>
    <rPh sb="22" eb="23">
      <t>ニチ</t>
    </rPh>
    <rPh sb="23" eb="24">
      <t>キュウ</t>
    </rPh>
    <rPh sb="24" eb="26">
      <t>ジョウナン</t>
    </rPh>
    <rPh sb="26" eb="27">
      <t>マチ</t>
    </rPh>
    <rPh sb="29" eb="31">
      <t>ガッペイ</t>
    </rPh>
    <rPh sb="34" eb="35">
      <t>ヒ</t>
    </rPh>
    <rPh sb="36" eb="37">
      <t>ツ</t>
    </rPh>
    <rPh sb="43" eb="45">
      <t>ヘイセイ</t>
    </rPh>
    <rPh sb="46" eb="47">
      <t>ネン</t>
    </rPh>
    <rPh sb="48" eb="50">
      <t>ブンジョウ</t>
    </rPh>
    <rPh sb="51" eb="53">
      <t>カイシ</t>
    </rPh>
    <rPh sb="56" eb="58">
      <t>ヘイセイ</t>
    </rPh>
    <rPh sb="60" eb="61">
      <t>ネン</t>
    </rPh>
    <rPh sb="61" eb="62">
      <t>ド</t>
    </rPh>
    <rPh sb="64" eb="66">
      <t>イリチ</t>
    </rPh>
    <rPh sb="67" eb="68">
      <t>ハジ</t>
    </rPh>
    <rPh sb="71" eb="73">
      <t>ゲンザイ</t>
    </rPh>
    <rPh sb="75" eb="76">
      <t>シャ</t>
    </rPh>
    <rPh sb="77" eb="79">
      <t>キョウキュウ</t>
    </rPh>
    <rPh sb="86" eb="88">
      <t>キボ</t>
    </rPh>
    <rPh sb="89" eb="91">
      <t>ヒジョウ</t>
    </rPh>
    <rPh sb="92" eb="93">
      <t>チイ</t>
    </rPh>
    <rPh sb="98" eb="101">
      <t>コウリツカ</t>
    </rPh>
    <rPh sb="102" eb="103">
      <t>スス</t>
    </rPh>
    <rPh sb="107" eb="109">
      <t>ゲンカイ</t>
    </rPh>
    <rPh sb="112" eb="114">
      <t>ジョウタイ</t>
    </rPh>
    <rPh sb="119" eb="121">
      <t>ケイジョウ</t>
    </rPh>
    <rPh sb="121" eb="123">
      <t>シュウシ</t>
    </rPh>
    <rPh sb="123" eb="125">
      <t>ヒリツ</t>
    </rPh>
    <rPh sb="131" eb="133">
      <t>イジョウ</t>
    </rPh>
    <rPh sb="134" eb="136">
      <t>イジ</t>
    </rPh>
    <rPh sb="138" eb="141">
      <t>タンネンド</t>
    </rPh>
    <rPh sb="141" eb="143">
      <t>シュウシ</t>
    </rPh>
    <rPh sb="144" eb="146">
      <t>クロジ</t>
    </rPh>
    <rPh sb="147" eb="149">
      <t>スイイ</t>
    </rPh>
    <rPh sb="157" eb="159">
      <t>ルイセキ</t>
    </rPh>
    <rPh sb="159" eb="161">
      <t>ケッソン</t>
    </rPh>
    <rPh sb="161" eb="162">
      <t>キン</t>
    </rPh>
    <rPh sb="162" eb="164">
      <t>ヒリツ</t>
    </rPh>
    <rPh sb="169" eb="170">
      <t>シメ</t>
    </rPh>
    <rPh sb="180" eb="183">
      <t>シュウエキテキ</t>
    </rPh>
    <rPh sb="183" eb="185">
      <t>シュウシ</t>
    </rPh>
    <rPh sb="186" eb="188">
      <t>フソク</t>
    </rPh>
    <rPh sb="189" eb="190">
      <t>ショウ</t>
    </rPh>
    <rPh sb="192" eb="193">
      <t>サイ</t>
    </rPh>
    <rPh sb="194" eb="196">
      <t>イッパン</t>
    </rPh>
    <rPh sb="196" eb="198">
      <t>カイケイ</t>
    </rPh>
    <rPh sb="200" eb="202">
      <t>クリイレ</t>
    </rPh>
    <rPh sb="203" eb="204">
      <t>オコナ</t>
    </rPh>
    <rPh sb="208" eb="209">
      <t>コト</t>
    </rPh>
    <rPh sb="219" eb="221">
      <t>リュウドウ</t>
    </rPh>
    <rPh sb="221" eb="223">
      <t>ヒリツ</t>
    </rPh>
    <rPh sb="225" eb="227">
      <t>ルイジ</t>
    </rPh>
    <rPh sb="227" eb="229">
      <t>ダンタイ</t>
    </rPh>
    <rPh sb="229" eb="232">
      <t>ヘイキンチ</t>
    </rPh>
    <rPh sb="233" eb="234">
      <t>ウエ</t>
    </rPh>
    <rPh sb="234" eb="235">
      <t>マワ</t>
    </rPh>
    <rPh sb="240" eb="242">
      <t>ジュウブン</t>
    </rPh>
    <rPh sb="243" eb="245">
      <t>シハラ</t>
    </rPh>
    <rPh sb="246" eb="248">
      <t>ノウリョク</t>
    </rPh>
    <rPh sb="251" eb="253">
      <t>ジョウタイ</t>
    </rPh>
    <rPh sb="258" eb="260">
      <t>キギョウ</t>
    </rPh>
    <rPh sb="260" eb="261">
      <t>サイ</t>
    </rPh>
    <rPh sb="261" eb="263">
      <t>ザンダカ</t>
    </rPh>
    <rPh sb="263" eb="264">
      <t>タイ</t>
    </rPh>
    <rPh sb="264" eb="266">
      <t>キュウスイ</t>
    </rPh>
    <rPh sb="266" eb="268">
      <t>シュウエキ</t>
    </rPh>
    <rPh sb="268" eb="270">
      <t>ヒリツ</t>
    </rPh>
    <rPh sb="272" eb="274">
      <t>ヘイセイ</t>
    </rPh>
    <rPh sb="276" eb="278">
      <t>ネンド</t>
    </rPh>
    <rPh sb="279" eb="280">
      <t>オ</t>
    </rPh>
    <rPh sb="282" eb="284">
      <t>クマモト</t>
    </rPh>
    <rPh sb="284" eb="286">
      <t>ジシン</t>
    </rPh>
    <rPh sb="286" eb="288">
      <t>フッキュウ</t>
    </rPh>
    <rPh sb="291" eb="293">
      <t>カリイレ</t>
    </rPh>
    <rPh sb="294" eb="295">
      <t>オコナ</t>
    </rPh>
    <rPh sb="297" eb="298">
      <t>コト</t>
    </rPh>
    <rPh sb="301" eb="303">
      <t>ゾウカ</t>
    </rPh>
    <rPh sb="310" eb="312">
      <t>リョウキン</t>
    </rPh>
    <rPh sb="312" eb="314">
      <t>カイシュウ</t>
    </rPh>
    <rPh sb="314" eb="315">
      <t>リツ</t>
    </rPh>
    <rPh sb="317" eb="319">
      <t>ヘイセイ</t>
    </rPh>
    <rPh sb="321" eb="323">
      <t>ネンド</t>
    </rPh>
    <rPh sb="323" eb="325">
      <t>イコウ</t>
    </rPh>
    <rPh sb="326" eb="328">
      <t>ゲンカ</t>
    </rPh>
    <rPh sb="328" eb="330">
      <t>ショウキャク</t>
    </rPh>
    <rPh sb="330" eb="331">
      <t>ヒ</t>
    </rPh>
    <rPh sb="334" eb="337">
      <t>ケイジョウテキ</t>
    </rPh>
    <rPh sb="338" eb="340">
      <t>ケイヒ</t>
    </rPh>
    <rPh sb="341" eb="343">
      <t>ゲンショウ</t>
    </rPh>
    <rPh sb="348" eb="350">
      <t>ゼンコク</t>
    </rPh>
    <rPh sb="350" eb="352">
      <t>ヘイキン</t>
    </rPh>
    <rPh sb="353" eb="354">
      <t>ウエ</t>
    </rPh>
    <rPh sb="354" eb="355">
      <t>マワ</t>
    </rPh>
    <rPh sb="364" eb="366">
      <t>キュウスイ</t>
    </rPh>
    <rPh sb="366" eb="368">
      <t>ゲンカ</t>
    </rPh>
    <rPh sb="370" eb="372">
      <t>ゲンカ</t>
    </rPh>
    <rPh sb="372" eb="374">
      <t>ショウキャク</t>
    </rPh>
    <rPh sb="374" eb="375">
      <t>ヒ</t>
    </rPh>
    <rPh sb="378" eb="381">
      <t>ケイジョウテキ</t>
    </rPh>
    <rPh sb="382" eb="384">
      <t>ケイヒ</t>
    </rPh>
    <rPh sb="385" eb="387">
      <t>ゲンショウ</t>
    </rPh>
    <rPh sb="389" eb="391">
      <t>ヘイセイ</t>
    </rPh>
    <rPh sb="393" eb="395">
      <t>ネンド</t>
    </rPh>
    <rPh sb="395" eb="397">
      <t>イコウ</t>
    </rPh>
    <rPh sb="398" eb="400">
      <t>ルイジ</t>
    </rPh>
    <rPh sb="400" eb="402">
      <t>ダンタイ</t>
    </rPh>
    <rPh sb="402" eb="405">
      <t>ヘイキンチ</t>
    </rPh>
    <rPh sb="408" eb="409">
      <t>オナ</t>
    </rPh>
    <rPh sb="410" eb="412">
      <t>ジョウタイ</t>
    </rPh>
    <rPh sb="417" eb="419">
      <t>シセツ</t>
    </rPh>
    <rPh sb="419" eb="421">
      <t>リヨウ</t>
    </rPh>
    <rPh sb="421" eb="422">
      <t>リツ</t>
    </rPh>
    <rPh sb="424" eb="426">
      <t>コウギョウ</t>
    </rPh>
    <rPh sb="426" eb="428">
      <t>ダンチ</t>
    </rPh>
    <rPh sb="432" eb="433">
      <t>ミ</t>
    </rPh>
    <rPh sb="433" eb="435">
      <t>ブンジョウ</t>
    </rPh>
    <rPh sb="435" eb="436">
      <t>チ</t>
    </rPh>
    <rPh sb="481" eb="483">
      <t>ハイスイ</t>
    </rPh>
    <rPh sb="483" eb="484">
      <t>リョウ</t>
    </rPh>
    <rPh sb="485" eb="486">
      <t>ノ</t>
    </rPh>
    <rPh sb="487" eb="488">
      <t>ナヤ</t>
    </rPh>
    <rPh sb="499" eb="502">
      <t>ケイヤクリツ</t>
    </rPh>
    <rPh sb="504" eb="506">
      <t>シセツ</t>
    </rPh>
    <rPh sb="506" eb="508">
      <t>リヨウ</t>
    </rPh>
    <rPh sb="508" eb="509">
      <t>リツ</t>
    </rPh>
    <rPh sb="509" eb="511">
      <t>ドウヨウ</t>
    </rPh>
    <rPh sb="516" eb="518">
      <t>ルイジ</t>
    </rPh>
    <rPh sb="518" eb="520">
      <t>ダンタイ</t>
    </rPh>
    <rPh sb="520" eb="523">
      <t>ヘイキンチ</t>
    </rPh>
    <rPh sb="525" eb="526">
      <t>ミ</t>
    </rPh>
    <rPh sb="526" eb="528">
      <t>ブンジョウ</t>
    </rPh>
    <rPh sb="528" eb="529">
      <t>チセキニンスイリョウセイノナヤヒクスイイ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</si>
</sst>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25.84</c:v>
                </c:pt>
                <c:pt idx="1">
                  <c:v>29.22</c:v>
                </c:pt>
                <c:pt idx="2">
                  <c:v>31.84</c:v>
                </c:pt>
                <c:pt idx="3">
                  <c:v>34.67</c:v>
                </c:pt>
                <c:pt idx="4">
                  <c:v>35</c:v>
                </c:pt>
              </c:numCache>
            </c:numRef>
          </c:val>
          <c:extLst>
            <c:ext xmlns:c16="http://schemas.microsoft.com/office/drawing/2014/chart" uri="{C3380CC4-5D6E-409C-BE32-E72D297353CC}">
              <c16:uniqueId val="{00000000-5391-4388-ADF9-7D5F6F0680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5391-4388-ADF9-7D5F6F0680C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37-4074-BEA6-DA101452CF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0837-4074-BEA6-DA101452CFD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100.9</c:v>
                </c:pt>
                <c:pt idx="1">
                  <c:v>108.88</c:v>
                </c:pt>
                <c:pt idx="2">
                  <c:v>122.05</c:v>
                </c:pt>
                <c:pt idx="3">
                  <c:v>128.9</c:v>
                </c:pt>
                <c:pt idx="4">
                  <c:v>117.6</c:v>
                </c:pt>
              </c:numCache>
            </c:numRef>
          </c:val>
          <c:extLst>
            <c:ext xmlns:c16="http://schemas.microsoft.com/office/drawing/2014/chart" uri="{C3380CC4-5D6E-409C-BE32-E72D297353CC}">
              <c16:uniqueId val="{00000000-7ACD-4156-A5F0-81AB6EAF4F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7ACD-4156-A5F0-81AB6EAF4F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AF-4ED9-975C-1589121E0F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1EAF-4ED9-975C-1589121E0FC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E7-4406-AAF6-B7B03D42DD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EAE7-4406-AAF6-B7B03D42DD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1632.14</c:v>
                </c:pt>
                <c:pt idx="1">
                  <c:v>14605.61</c:v>
                </c:pt>
                <c:pt idx="2">
                  <c:v>2997.85</c:v>
                </c:pt>
                <c:pt idx="3">
                  <c:v>3422.83</c:v>
                </c:pt>
                <c:pt idx="4">
                  <c:v>16096.23</c:v>
                </c:pt>
              </c:numCache>
            </c:numRef>
          </c:val>
          <c:extLst>
            <c:ext xmlns:c16="http://schemas.microsoft.com/office/drawing/2014/chart" uri="{C3380CC4-5D6E-409C-BE32-E72D297353CC}">
              <c16:uniqueId val="{00000000-91D5-4557-AC21-91F7552EC4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91D5-4557-AC21-91F7552EC49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31.08</c:v>
                </c:pt>
                <c:pt idx="3">
                  <c:v>29.57</c:v>
                </c:pt>
                <c:pt idx="4">
                  <c:v>30.24</c:v>
                </c:pt>
              </c:numCache>
            </c:numRef>
          </c:val>
          <c:extLst>
            <c:ext xmlns:c16="http://schemas.microsoft.com/office/drawing/2014/chart" uri="{C3380CC4-5D6E-409C-BE32-E72D297353CC}">
              <c16:uniqueId val="{00000000-A6DF-40B7-AF44-343ACFE91E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A6DF-40B7-AF44-343ACFE91E3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46.23</c:v>
                </c:pt>
                <c:pt idx="1">
                  <c:v>117.64</c:v>
                </c:pt>
                <c:pt idx="2">
                  <c:v>141.33000000000001</c:v>
                </c:pt>
                <c:pt idx="3">
                  <c:v>121.87</c:v>
                </c:pt>
                <c:pt idx="4">
                  <c:v>131.75</c:v>
                </c:pt>
              </c:numCache>
            </c:numRef>
          </c:val>
          <c:extLst>
            <c:ext xmlns:c16="http://schemas.microsoft.com/office/drawing/2014/chart" uri="{C3380CC4-5D6E-409C-BE32-E72D297353CC}">
              <c16:uniqueId val="{00000000-4155-4253-9275-CC8B00AE09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4155-4253-9275-CC8B00AE099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122.59</c:v>
                </c:pt>
                <c:pt idx="1">
                  <c:v>44.4</c:v>
                </c:pt>
                <c:pt idx="2">
                  <c:v>39.26</c:v>
                </c:pt>
                <c:pt idx="3">
                  <c:v>44.76</c:v>
                </c:pt>
                <c:pt idx="4">
                  <c:v>41.83</c:v>
                </c:pt>
              </c:numCache>
            </c:numRef>
          </c:val>
          <c:extLst>
            <c:ext xmlns:c16="http://schemas.microsoft.com/office/drawing/2014/chart" uri="{C3380CC4-5D6E-409C-BE32-E72D297353CC}">
              <c16:uniqueId val="{00000000-5866-4D6B-B885-4BD1E7DFFC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5866-4D6B-B885-4BD1E7DFFC4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10.3</c:v>
                </c:pt>
                <c:pt idx="1">
                  <c:v>9.9</c:v>
                </c:pt>
                <c:pt idx="2">
                  <c:v>11.2</c:v>
                </c:pt>
                <c:pt idx="3">
                  <c:v>11.6</c:v>
                </c:pt>
                <c:pt idx="4">
                  <c:v>11.2</c:v>
                </c:pt>
              </c:numCache>
            </c:numRef>
          </c:val>
          <c:extLst>
            <c:ext xmlns:c16="http://schemas.microsoft.com/office/drawing/2014/chart" uri="{C3380CC4-5D6E-409C-BE32-E72D297353CC}">
              <c16:uniqueId val="{00000000-0EC2-4C92-A51E-FF5160F95F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0EC2-4C92-A51E-FF5160F95F2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11.9</c:v>
                </c:pt>
                <c:pt idx="1">
                  <c:v>14.5</c:v>
                </c:pt>
                <c:pt idx="2">
                  <c:v>15.5</c:v>
                </c:pt>
                <c:pt idx="3">
                  <c:v>16.899999999999999</c:v>
                </c:pt>
                <c:pt idx="4">
                  <c:v>14.5</c:v>
                </c:pt>
              </c:numCache>
            </c:numRef>
          </c:val>
          <c:extLst>
            <c:ext xmlns:c16="http://schemas.microsoft.com/office/drawing/2014/chart" uri="{C3380CC4-5D6E-409C-BE32-E72D297353CC}">
              <c16:uniqueId val="{00000000-147F-4638-B49A-989400DB9D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147F-4638-B49A-989400DB9D8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L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熊本県　熊本市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112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98.5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145</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106</v>
      </c>
      <c r="SN16" s="80"/>
      <c r="SO16" s="80"/>
      <c r="SP16" s="80"/>
      <c r="SQ16" s="80"/>
      <c r="SR16" s="80"/>
      <c r="SS16" s="80"/>
      <c r="ST16" s="80"/>
      <c r="SU16" s="80"/>
      <c r="SV16" s="80"/>
      <c r="SW16" s="80"/>
      <c r="SX16" s="80"/>
      <c r="SY16" s="80"/>
      <c r="SZ16" s="80"/>
      <c r="TA16" s="8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100.9</v>
      </c>
      <c r="Y32" s="106"/>
      <c r="Z32" s="106"/>
      <c r="AA32" s="106"/>
      <c r="AB32" s="106"/>
      <c r="AC32" s="106"/>
      <c r="AD32" s="106"/>
      <c r="AE32" s="106"/>
      <c r="AF32" s="106"/>
      <c r="AG32" s="106"/>
      <c r="AH32" s="106"/>
      <c r="AI32" s="106"/>
      <c r="AJ32" s="106"/>
      <c r="AK32" s="106"/>
      <c r="AL32" s="106"/>
      <c r="AM32" s="106"/>
      <c r="AN32" s="106"/>
      <c r="AO32" s="106"/>
      <c r="AP32" s="106"/>
      <c r="AQ32" s="107"/>
      <c r="AR32" s="105">
        <f>データ!U6</f>
        <v>108.88</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122.05</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128.9</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117.6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1632.14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14605.61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2997.85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3422.83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16096.23</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31.08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29.57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30.24</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105</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46.23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117.64</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141.33000000000001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121.87</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131.75</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122.59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44.4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39.26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44.76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41.83</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10.3</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9.9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11.2</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11.6</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11.2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11.9</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14.5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15.5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16.899999999999999</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14.5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104</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25.84</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29.22</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31.84</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34.67</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35</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0</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0</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0</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52.45</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53.92</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53.32</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53.4</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53.49</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4.53</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3.4</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3.56</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3.46</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3.28</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0.71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0.19</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0.06</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0.02</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92cPNzhfUF7FKs+8AyCgL/5lCOQB/xPSuYkXj5M2gW2bbsx1I3xXt4+Q9pZg9zIcKLBoiIpYuX4OBW36NJQ7g==" saltValue="qx2OBKDEcDhRYDZ1RAyOJ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100.9</v>
      </c>
      <c r="U6" s="52">
        <f>U7</f>
        <v>108.88</v>
      </c>
      <c r="V6" s="52">
        <f>V7</f>
        <v>122.05</v>
      </c>
      <c r="W6" s="52">
        <f>W7</f>
        <v>128.9</v>
      </c>
      <c r="X6" s="52">
        <f t="shared" si="3"/>
        <v>117.6</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1632.14</v>
      </c>
      <c r="AQ6" s="52">
        <f>AQ7</f>
        <v>14605.61</v>
      </c>
      <c r="AR6" s="52">
        <f>AR7</f>
        <v>2997.85</v>
      </c>
      <c r="AS6" s="52">
        <f>AS7</f>
        <v>3422.83</v>
      </c>
      <c r="AT6" s="52">
        <f t="shared" si="3"/>
        <v>16096.23</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31.08</v>
      </c>
      <c r="BD6" s="52">
        <f>BD7</f>
        <v>29.57</v>
      </c>
      <c r="BE6" s="52">
        <f t="shared" si="3"/>
        <v>30.24</v>
      </c>
      <c r="BF6" s="52">
        <f t="shared" si="3"/>
        <v>446.61</v>
      </c>
      <c r="BG6" s="52">
        <f t="shared" si="3"/>
        <v>430.97</v>
      </c>
      <c r="BH6" s="52">
        <f t="shared" si="3"/>
        <v>536.28</v>
      </c>
      <c r="BI6" s="52">
        <f t="shared" si="3"/>
        <v>514.66</v>
      </c>
      <c r="BJ6" s="52">
        <f t="shared" si="3"/>
        <v>504.81</v>
      </c>
      <c r="BK6" s="50" t="str">
        <f>IF(BK7="-","【-】","【"&amp;SUBSTITUTE(TEXT(BK7,"#,##0.00"),"-","△")&amp;"】")</f>
        <v>【246.04】</v>
      </c>
      <c r="BL6" s="52">
        <f t="shared" si="3"/>
        <v>46.23</v>
      </c>
      <c r="BM6" s="52">
        <f>BM7</f>
        <v>117.64</v>
      </c>
      <c r="BN6" s="52">
        <f>BN7</f>
        <v>141.33000000000001</v>
      </c>
      <c r="BO6" s="52">
        <f>BO7</f>
        <v>121.87</v>
      </c>
      <c r="BP6" s="52">
        <f t="shared" si="3"/>
        <v>131.75</v>
      </c>
      <c r="BQ6" s="52">
        <f t="shared" si="3"/>
        <v>91.03</v>
      </c>
      <c r="BR6" s="52">
        <f t="shared" si="3"/>
        <v>100.16</v>
      </c>
      <c r="BS6" s="52">
        <f t="shared" si="3"/>
        <v>100.54</v>
      </c>
      <c r="BT6" s="52">
        <f t="shared" si="3"/>
        <v>95.99</v>
      </c>
      <c r="BU6" s="52">
        <f t="shared" si="3"/>
        <v>94.91</v>
      </c>
      <c r="BV6" s="50" t="str">
        <f>IF(BV7="-","【-】","【"&amp;SUBSTITUTE(TEXT(BV7,"#,##0.00"),"-","△")&amp;"】")</f>
        <v>【114.16】</v>
      </c>
      <c r="BW6" s="52">
        <f t="shared" si="3"/>
        <v>122.59</v>
      </c>
      <c r="BX6" s="52">
        <f>BX7</f>
        <v>44.4</v>
      </c>
      <c r="BY6" s="52">
        <f>BY7</f>
        <v>39.26</v>
      </c>
      <c r="BZ6" s="52">
        <f>BZ7</f>
        <v>44.76</v>
      </c>
      <c r="CA6" s="52">
        <f t="shared" si="3"/>
        <v>41.83</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10.3</v>
      </c>
      <c r="CI6" s="52">
        <f>CI7</f>
        <v>9.9</v>
      </c>
      <c r="CJ6" s="52">
        <f>CJ7</f>
        <v>11.2</v>
      </c>
      <c r="CK6" s="52">
        <f>CK7</f>
        <v>11.6</v>
      </c>
      <c r="CL6" s="52">
        <f t="shared" si="5"/>
        <v>11.2</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11.9</v>
      </c>
      <c r="CT6" s="52">
        <f>CT7</f>
        <v>14.5</v>
      </c>
      <c r="CU6" s="52">
        <f>CU7</f>
        <v>15.5</v>
      </c>
      <c r="CV6" s="52">
        <f>CV7</f>
        <v>16.899999999999999</v>
      </c>
      <c r="CW6" s="52">
        <f t="shared" si="6"/>
        <v>14.5</v>
      </c>
      <c r="CX6" s="52">
        <f t="shared" si="6"/>
        <v>52.6</v>
      </c>
      <c r="CY6" s="52">
        <f t="shared" si="6"/>
        <v>52.54</v>
      </c>
      <c r="CZ6" s="52">
        <f t="shared" si="6"/>
        <v>50.81</v>
      </c>
      <c r="DA6" s="52">
        <f t="shared" si="6"/>
        <v>50.28</v>
      </c>
      <c r="DB6" s="52">
        <f t="shared" si="6"/>
        <v>51.42</v>
      </c>
      <c r="DC6" s="50" t="str">
        <f>IF(DC7="-","【-】","【"&amp;SUBSTITUTE(TEXT(DC7,"#,##0.00"),"-","△")&amp;"】")</f>
        <v>【77.10】</v>
      </c>
      <c r="DD6" s="52">
        <f t="shared" ref="DD6:DM6" si="7">DD7</f>
        <v>25.84</v>
      </c>
      <c r="DE6" s="52">
        <f>DE7</f>
        <v>29.22</v>
      </c>
      <c r="DF6" s="52">
        <f>DF7</f>
        <v>31.84</v>
      </c>
      <c r="DG6" s="52">
        <f>DG7</f>
        <v>34.67</v>
      </c>
      <c r="DH6" s="52">
        <f t="shared" si="7"/>
        <v>35</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1000</v>
      </c>
      <c r="L7" s="54" t="s">
        <v>96</v>
      </c>
      <c r="M7" s="55">
        <v>1</v>
      </c>
      <c r="N7" s="55">
        <v>112</v>
      </c>
      <c r="O7" s="56" t="s">
        <v>97</v>
      </c>
      <c r="P7" s="56">
        <v>98.5</v>
      </c>
      <c r="Q7" s="55">
        <v>11</v>
      </c>
      <c r="R7" s="55">
        <v>145</v>
      </c>
      <c r="S7" s="54" t="s">
        <v>98</v>
      </c>
      <c r="T7" s="57">
        <v>100.9</v>
      </c>
      <c r="U7" s="57">
        <v>108.88</v>
      </c>
      <c r="V7" s="57">
        <v>122.05</v>
      </c>
      <c r="W7" s="57">
        <v>128.9</v>
      </c>
      <c r="X7" s="57">
        <v>117.6</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1632.14</v>
      </c>
      <c r="AQ7" s="57">
        <v>14605.61</v>
      </c>
      <c r="AR7" s="57">
        <v>2997.85</v>
      </c>
      <c r="AS7" s="57">
        <v>3422.83</v>
      </c>
      <c r="AT7" s="57">
        <v>16096.23</v>
      </c>
      <c r="AU7" s="57">
        <v>797.95</v>
      </c>
      <c r="AV7" s="57">
        <v>742.59</v>
      </c>
      <c r="AW7" s="57">
        <v>549.77</v>
      </c>
      <c r="AX7" s="57">
        <v>730.25</v>
      </c>
      <c r="AY7" s="57">
        <v>868.31</v>
      </c>
      <c r="AZ7" s="57">
        <v>450.05</v>
      </c>
      <c r="BA7" s="57">
        <v>0</v>
      </c>
      <c r="BB7" s="57">
        <v>0</v>
      </c>
      <c r="BC7" s="57">
        <v>31.08</v>
      </c>
      <c r="BD7" s="57">
        <v>29.57</v>
      </c>
      <c r="BE7" s="57">
        <v>30.24</v>
      </c>
      <c r="BF7" s="57">
        <v>446.61</v>
      </c>
      <c r="BG7" s="57">
        <v>430.97</v>
      </c>
      <c r="BH7" s="57">
        <v>536.28</v>
      </c>
      <c r="BI7" s="57">
        <v>514.66</v>
      </c>
      <c r="BJ7" s="57">
        <v>504.81</v>
      </c>
      <c r="BK7" s="57">
        <v>246.04</v>
      </c>
      <c r="BL7" s="57">
        <v>46.23</v>
      </c>
      <c r="BM7" s="57">
        <v>117.64</v>
      </c>
      <c r="BN7" s="57">
        <v>141.33000000000001</v>
      </c>
      <c r="BO7" s="57">
        <v>121.87</v>
      </c>
      <c r="BP7" s="57">
        <v>131.75</v>
      </c>
      <c r="BQ7" s="57">
        <v>91.03</v>
      </c>
      <c r="BR7" s="57">
        <v>100.16</v>
      </c>
      <c r="BS7" s="57">
        <v>100.54</v>
      </c>
      <c r="BT7" s="57">
        <v>95.99</v>
      </c>
      <c r="BU7" s="57">
        <v>94.91</v>
      </c>
      <c r="BV7" s="57">
        <v>114.16</v>
      </c>
      <c r="BW7" s="57">
        <v>122.59</v>
      </c>
      <c r="BX7" s="57">
        <v>44.4</v>
      </c>
      <c r="BY7" s="57">
        <v>39.26</v>
      </c>
      <c r="BZ7" s="57">
        <v>44.76</v>
      </c>
      <c r="CA7" s="57">
        <v>41.83</v>
      </c>
      <c r="CB7" s="57">
        <v>45.86</v>
      </c>
      <c r="CC7" s="57">
        <v>42.5</v>
      </c>
      <c r="CD7" s="57">
        <v>42.19</v>
      </c>
      <c r="CE7" s="57">
        <v>44.55</v>
      </c>
      <c r="CF7" s="57">
        <v>47.36</v>
      </c>
      <c r="CG7" s="57">
        <v>18.71</v>
      </c>
      <c r="CH7" s="57">
        <v>10.3</v>
      </c>
      <c r="CI7" s="57">
        <v>9.9</v>
      </c>
      <c r="CJ7" s="57">
        <v>11.2</v>
      </c>
      <c r="CK7" s="57">
        <v>11.6</v>
      </c>
      <c r="CL7" s="57">
        <v>11.2</v>
      </c>
      <c r="CM7" s="57">
        <v>35.78</v>
      </c>
      <c r="CN7" s="57">
        <v>35.909999999999997</v>
      </c>
      <c r="CO7" s="57">
        <v>35.54</v>
      </c>
      <c r="CP7" s="57">
        <v>35.24</v>
      </c>
      <c r="CQ7" s="57">
        <v>35.22</v>
      </c>
      <c r="CR7" s="57">
        <v>55.52</v>
      </c>
      <c r="CS7" s="57">
        <v>11.9</v>
      </c>
      <c r="CT7" s="57">
        <v>14.5</v>
      </c>
      <c r="CU7" s="57">
        <v>15.5</v>
      </c>
      <c r="CV7" s="57">
        <v>16.899999999999999</v>
      </c>
      <c r="CW7" s="57">
        <v>14.5</v>
      </c>
      <c r="CX7" s="57">
        <v>52.6</v>
      </c>
      <c r="CY7" s="57">
        <v>52.54</v>
      </c>
      <c r="CZ7" s="57">
        <v>50.81</v>
      </c>
      <c r="DA7" s="57">
        <v>50.28</v>
      </c>
      <c r="DB7" s="57">
        <v>51.42</v>
      </c>
      <c r="DC7" s="57">
        <v>77.099999999999994</v>
      </c>
      <c r="DD7" s="57">
        <v>25.84</v>
      </c>
      <c r="DE7" s="57">
        <v>29.22</v>
      </c>
      <c r="DF7" s="57">
        <v>31.84</v>
      </c>
      <c r="DG7" s="57">
        <v>34.67</v>
      </c>
      <c r="DH7" s="57">
        <v>35</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100.9</v>
      </c>
      <c r="V11" s="64">
        <f>IF(U6="-",NA(),U6)</f>
        <v>108.88</v>
      </c>
      <c r="W11" s="64">
        <f>IF(V6="-",NA(),V6)</f>
        <v>122.05</v>
      </c>
      <c r="X11" s="64">
        <f>IF(W6="-",NA(),W6)</f>
        <v>128.9</v>
      </c>
      <c r="Y11" s="64">
        <f>IF(X6="-",NA(),X6)</f>
        <v>117.6</v>
      </c>
      <c r="AE11" s="63" t="s">
        <v>23</v>
      </c>
      <c r="AF11" s="64">
        <f>IF(AE6="-",NA(),AE6)</f>
        <v>0</v>
      </c>
      <c r="AG11" s="64">
        <f>IF(AF6="-",NA(),AF6)</f>
        <v>0</v>
      </c>
      <c r="AH11" s="64">
        <f>IF(AG6="-",NA(),AG6)</f>
        <v>0</v>
      </c>
      <c r="AI11" s="64">
        <f>IF(AH6="-",NA(),AH6)</f>
        <v>0</v>
      </c>
      <c r="AJ11" s="64">
        <f>IF(AI6="-",NA(),AI6)</f>
        <v>0</v>
      </c>
      <c r="AP11" s="63" t="s">
        <v>23</v>
      </c>
      <c r="AQ11" s="64">
        <f>IF(AP6="-",NA(),AP6)</f>
        <v>1632.14</v>
      </c>
      <c r="AR11" s="64">
        <f>IF(AQ6="-",NA(),AQ6)</f>
        <v>14605.61</v>
      </c>
      <c r="AS11" s="64">
        <f>IF(AR6="-",NA(),AR6)</f>
        <v>2997.85</v>
      </c>
      <c r="AT11" s="64">
        <f>IF(AS6="-",NA(),AS6)</f>
        <v>3422.83</v>
      </c>
      <c r="AU11" s="64">
        <f>IF(AT6="-",NA(),AT6)</f>
        <v>16096.23</v>
      </c>
      <c r="BA11" s="63" t="s">
        <v>23</v>
      </c>
      <c r="BB11" s="64">
        <f>IF(BA6="-",NA(),BA6)</f>
        <v>0</v>
      </c>
      <c r="BC11" s="64">
        <f>IF(BB6="-",NA(),BB6)</f>
        <v>0</v>
      </c>
      <c r="BD11" s="64">
        <f>IF(BC6="-",NA(),BC6)</f>
        <v>31.08</v>
      </c>
      <c r="BE11" s="64">
        <f>IF(BD6="-",NA(),BD6)</f>
        <v>29.57</v>
      </c>
      <c r="BF11" s="64">
        <f>IF(BE6="-",NA(),BE6)</f>
        <v>30.24</v>
      </c>
      <c r="BL11" s="63" t="s">
        <v>23</v>
      </c>
      <c r="BM11" s="64">
        <f>IF(BL6="-",NA(),BL6)</f>
        <v>46.23</v>
      </c>
      <c r="BN11" s="64">
        <f>IF(BM6="-",NA(),BM6)</f>
        <v>117.64</v>
      </c>
      <c r="BO11" s="64">
        <f>IF(BN6="-",NA(),BN6)</f>
        <v>141.33000000000001</v>
      </c>
      <c r="BP11" s="64">
        <f>IF(BO6="-",NA(),BO6)</f>
        <v>121.87</v>
      </c>
      <c r="BQ11" s="64">
        <f>IF(BP6="-",NA(),BP6)</f>
        <v>131.75</v>
      </c>
      <c r="BW11" s="63" t="s">
        <v>23</v>
      </c>
      <c r="BX11" s="64">
        <f>IF(BW6="-",NA(),BW6)</f>
        <v>122.59</v>
      </c>
      <c r="BY11" s="64">
        <f>IF(BX6="-",NA(),BX6)</f>
        <v>44.4</v>
      </c>
      <c r="BZ11" s="64">
        <f>IF(BY6="-",NA(),BY6)</f>
        <v>39.26</v>
      </c>
      <c r="CA11" s="64">
        <f>IF(BZ6="-",NA(),BZ6)</f>
        <v>44.76</v>
      </c>
      <c r="CB11" s="64">
        <f>IF(CA6="-",NA(),CA6)</f>
        <v>41.83</v>
      </c>
      <c r="CH11" s="63" t="s">
        <v>23</v>
      </c>
      <c r="CI11" s="64">
        <f>IF(CH6="-",NA(),CH6)</f>
        <v>10.3</v>
      </c>
      <c r="CJ11" s="64">
        <f>IF(CI6="-",NA(),CI6)</f>
        <v>9.9</v>
      </c>
      <c r="CK11" s="64">
        <f>IF(CJ6="-",NA(),CJ6)</f>
        <v>11.2</v>
      </c>
      <c r="CL11" s="64">
        <f>IF(CK6="-",NA(),CK6)</f>
        <v>11.6</v>
      </c>
      <c r="CM11" s="64">
        <f>IF(CL6="-",NA(),CL6)</f>
        <v>11.2</v>
      </c>
      <c r="CS11" s="63" t="s">
        <v>23</v>
      </c>
      <c r="CT11" s="64">
        <f>IF(CS6="-",NA(),CS6)</f>
        <v>11.9</v>
      </c>
      <c r="CU11" s="64">
        <f>IF(CT6="-",NA(),CT6)</f>
        <v>14.5</v>
      </c>
      <c r="CV11" s="64">
        <f>IF(CU6="-",NA(),CU6)</f>
        <v>15.5</v>
      </c>
      <c r="CW11" s="64">
        <f>IF(CV6="-",NA(),CV6)</f>
        <v>16.899999999999999</v>
      </c>
      <c r="CX11" s="64">
        <f>IF(CW6="-",NA(),CW6)</f>
        <v>14.5</v>
      </c>
      <c r="DD11" s="63" t="s">
        <v>23</v>
      </c>
      <c r="DE11" s="64">
        <f>IF(DD6="-",NA(),DD6)</f>
        <v>25.84</v>
      </c>
      <c r="DF11" s="64">
        <f>IF(DE6="-",NA(),DE6)</f>
        <v>29.22</v>
      </c>
      <c r="DG11" s="64">
        <f>IF(DF6="-",NA(),DF6)</f>
        <v>31.84</v>
      </c>
      <c r="DH11" s="64">
        <f>IF(DG6="-",NA(),DG6)</f>
        <v>34.67</v>
      </c>
      <c r="DI11" s="64">
        <f>IF(DH6="-",NA(),DH6)</f>
        <v>35</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cp:lastPrinted>2020-01-23T02:32:47Z</cp:lastPrinted>
  <dcterms:created xsi:type="dcterms:W3CDTF">2019-12-05T07:47:30Z</dcterms:created>
  <dcterms:modified xsi:type="dcterms:W3CDTF">2020-01-23T23:55:44Z</dcterms:modified>
  <cp:category/>
</cp:coreProperties>
</file>