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840" windowHeight="9500" activeTab="0"/>
  </bookViews>
  <sheets>
    <sheet name="2-7-3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<sst xmlns="http://schemas.openxmlformats.org/spreadsheetml/2006/main" count="67" uniqueCount="64">
  <si>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（単位　千円）</t>
  </si>
  <si>
    <t>基準財政需要額</t>
  </si>
  <si>
    <t>区　　分</t>
  </si>
  <si>
    <t>１　北海道</t>
  </si>
  <si>
    <t>２　青森県</t>
  </si>
  <si>
    <t>３　岩手県</t>
  </si>
  <si>
    <t>４　宮城県</t>
  </si>
  <si>
    <t>５　秋田県</t>
  </si>
  <si>
    <t>６　山形県</t>
  </si>
  <si>
    <t>７　福島県</t>
  </si>
  <si>
    <t>８　茨城県</t>
  </si>
  <si>
    <t>９　栃木県</t>
  </si>
  <si>
    <t>10　群馬県</t>
  </si>
  <si>
    <t>11　埼玉県</t>
  </si>
  <si>
    <t>12　千葉県</t>
  </si>
  <si>
    <t>13　東京都</t>
  </si>
  <si>
    <t>14　神奈川県</t>
  </si>
  <si>
    <t>15　新潟県</t>
  </si>
  <si>
    <t>16　富山県</t>
  </si>
  <si>
    <t>17　石川県</t>
  </si>
  <si>
    <t>18　福井県</t>
  </si>
  <si>
    <t>19　山梨県</t>
  </si>
  <si>
    <t>20　長野県</t>
  </si>
  <si>
    <t>21　岐阜県</t>
  </si>
  <si>
    <t>22　静岡県</t>
  </si>
  <si>
    <t>23　愛知県</t>
  </si>
  <si>
    <t>24　三重県</t>
  </si>
  <si>
    <t>25　滋賀県</t>
  </si>
  <si>
    <t>26　京都府</t>
  </si>
  <si>
    <t>27　大阪府</t>
  </si>
  <si>
    <t>28　兵庫県</t>
  </si>
  <si>
    <t>29　奈良県</t>
  </si>
  <si>
    <t>30　和歌山県</t>
  </si>
  <si>
    <t>31　鳥取県</t>
  </si>
  <si>
    <t>32　島根県</t>
  </si>
  <si>
    <t>33　岡山県</t>
  </si>
  <si>
    <t>34　広島県</t>
  </si>
  <si>
    <t>35　山口県</t>
  </si>
  <si>
    <t>36　徳島県</t>
  </si>
  <si>
    <t>37　香川県</t>
  </si>
  <si>
    <t>38　愛媛県</t>
  </si>
  <si>
    <t>39　高知県</t>
  </si>
  <si>
    <t>40　福岡県</t>
  </si>
  <si>
    <t>41　佐賀県</t>
  </si>
  <si>
    <t>42　長崎県</t>
  </si>
  <si>
    <t>43　熊本県</t>
  </si>
  <si>
    <t>44　大分県</t>
  </si>
  <si>
    <t>45　宮崎県</t>
  </si>
  <si>
    <t>46　鹿児島県</t>
  </si>
  <si>
    <t>47　沖縄県</t>
  </si>
  <si>
    <t>第２部　２－７　地方交付税の状況</t>
  </si>
  <si>
    <t>財源不足団体</t>
  </si>
  <si>
    <t>財源超過団体</t>
  </si>
  <si>
    <t>計</t>
  </si>
  <si>
    <t>基準財政収入額</t>
  </si>
  <si>
    <t>財源超過額</t>
  </si>
  <si>
    <t>財源不足額</t>
  </si>
  <si>
    <t>普通交付税額</t>
  </si>
  <si>
    <t>地方交付税総額</t>
  </si>
  <si>
    <t>特別交付税額</t>
  </si>
  <si>
    <t>合計</t>
  </si>
  <si>
    <t>（注）東京都については、地方交付税法の特例により特別区と合算して算定している。</t>
  </si>
  <si>
    <t>　２－７－３表　都道府県別地方交付税交付額</t>
  </si>
  <si>
    <t>震災復興特別交付税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</si>
</sst>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\-#,##0_ ;_ * &quot;-&quot;_ ;@"/>
    <numFmt numFmtId="179" formatCode="#,##0_ ;[Red]\-#,##0\ "/>
    <numFmt numFmtId="180" formatCode="0;&quot;△ &quot;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1" fillId="0" borderId="0" xfId="100">
      <alignment vertical="center"/>
      <protection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177" fontId="2" fillId="0" borderId="11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horizontal="left" vertical="center"/>
    </xf>
    <xf numFmtId="177" fontId="2" fillId="0" borderId="14" xfId="0" applyNumberFormat="1" applyFont="1" applyFill="1" applyBorder="1" applyAlignment="1">
      <alignment horizontal="right"/>
    </xf>
    <xf numFmtId="177" fontId="3" fillId="0" borderId="15" xfId="0" applyNumberFormat="1" applyFont="1" applyFill="1" applyBorder="1" applyAlignment="1">
      <alignment/>
    </xf>
    <xf numFmtId="177" fontId="2" fillId="0" borderId="16" xfId="0" applyNumberFormat="1" applyFont="1" applyFill="1" applyBorder="1" applyAlignment="1">
      <alignment horizontal="right"/>
    </xf>
    <xf numFmtId="177" fontId="2" fillId="0" borderId="16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 quotePrefix="1">
      <alignment horizontal="left" vertical="center"/>
    </xf>
    <xf numFmtId="177" fontId="2" fillId="0" borderId="0" xfId="0" applyNumberFormat="1" applyFont="1" applyFill="1" applyAlignment="1">
      <alignment horizontal="center" vertical="center"/>
    </xf>
    <xf numFmtId="41" fontId="2" fillId="0" borderId="0" xfId="0" applyNumberFormat="1" applyFont="1" applyFill="1" applyAlignment="1">
      <alignment horizontal="right" vertical="center"/>
    </xf>
    <xf numFmtId="41" fontId="2" fillId="0" borderId="12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horizontal="right"/>
    </xf>
    <xf numFmtId="49" fontId="2" fillId="33" borderId="18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125" style="1" customWidth="1"/>
    <col min="2" max="7" width="14.625" style="1" customWidth="1"/>
    <col min="8" max="11" width="14.875" style="1" customWidth="1"/>
    <col min="12" max="12" width="18.125" style="1" bestFit="1" customWidth="1"/>
    <col min="13" max="13" width="14.875" style="1" customWidth="1"/>
    <col min="14" max="16384" width="9.00390625" style="1" customWidth="1"/>
  </cols>
  <sheetData>
    <row r="1" spans="1:14" ht="10.5">
      <c r="A1" s="5" t="s">
        <v>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0.5">
      <c r="A2" s="5" t="s">
        <v>62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0</v>
      </c>
      <c r="N2" s="6"/>
    </row>
    <row r="3" spans="1:14" ht="21" customHeight="1">
      <c r="A3" s="31" t="s">
        <v>2</v>
      </c>
      <c r="B3" s="36" t="s">
        <v>1</v>
      </c>
      <c r="C3" s="37"/>
      <c r="D3" s="38"/>
      <c r="E3" s="36" t="s">
        <v>54</v>
      </c>
      <c r="F3" s="37"/>
      <c r="G3" s="38"/>
      <c r="H3" s="31" t="s">
        <v>55</v>
      </c>
      <c r="I3" s="31" t="s">
        <v>56</v>
      </c>
      <c r="J3" s="28" t="s">
        <v>57</v>
      </c>
      <c r="K3" s="28" t="s">
        <v>59</v>
      </c>
      <c r="L3" s="28" t="s">
        <v>63</v>
      </c>
      <c r="M3" s="31" t="s">
        <v>58</v>
      </c>
      <c r="N3" s="6"/>
    </row>
    <row r="4" spans="1:14" ht="10.5" customHeight="1">
      <c r="A4" s="32"/>
      <c r="B4" s="34" t="s">
        <v>51</v>
      </c>
      <c r="C4" s="34" t="s">
        <v>52</v>
      </c>
      <c r="D4" s="34" t="s">
        <v>53</v>
      </c>
      <c r="E4" s="34" t="s">
        <v>51</v>
      </c>
      <c r="F4" s="34" t="s">
        <v>52</v>
      </c>
      <c r="G4" s="34" t="s">
        <v>53</v>
      </c>
      <c r="H4" s="32"/>
      <c r="I4" s="32"/>
      <c r="J4" s="29"/>
      <c r="K4" s="29"/>
      <c r="L4" s="29"/>
      <c r="M4" s="32"/>
      <c r="N4" s="6"/>
    </row>
    <row r="5" spans="1:14" ht="10.5" customHeight="1">
      <c r="A5" s="33"/>
      <c r="B5" s="35"/>
      <c r="C5" s="35"/>
      <c r="D5" s="35"/>
      <c r="E5" s="35"/>
      <c r="F5" s="35"/>
      <c r="G5" s="35"/>
      <c r="H5" s="33"/>
      <c r="I5" s="33"/>
      <c r="J5" s="30"/>
      <c r="K5" s="30"/>
      <c r="L5" s="30"/>
      <c r="M5" s="33"/>
      <c r="N5" s="6"/>
    </row>
    <row r="6" spans="1:18" ht="13.5" customHeight="1">
      <c r="A6" s="8" t="s">
        <v>3</v>
      </c>
      <c r="B6" s="9">
        <v>1110618156</v>
      </c>
      <c r="C6" s="25">
        <v>0</v>
      </c>
      <c r="D6" s="10">
        <f>+B6+C6</f>
        <v>1110618156</v>
      </c>
      <c r="E6" s="10">
        <v>508956881</v>
      </c>
      <c r="F6" s="25">
        <v>0</v>
      </c>
      <c r="G6" s="11">
        <f>+E6+F6</f>
        <v>508956881</v>
      </c>
      <c r="H6" s="25">
        <v>0</v>
      </c>
      <c r="I6" s="11">
        <f>B6-E6</f>
        <v>601661275</v>
      </c>
      <c r="J6" s="11">
        <f>I6</f>
        <v>601661275</v>
      </c>
      <c r="K6" s="11">
        <v>11489715</v>
      </c>
      <c r="L6" s="11">
        <v>46425</v>
      </c>
      <c r="M6" s="13">
        <f>+J6+K6+L6</f>
        <v>613197415</v>
      </c>
      <c r="N6" s="6"/>
      <c r="R6" s="4"/>
    </row>
    <row r="7" spans="1:20" ht="12.75">
      <c r="A7" s="8" t="s">
        <v>4</v>
      </c>
      <c r="B7" s="9">
        <v>325979754</v>
      </c>
      <c r="C7" s="25">
        <v>0</v>
      </c>
      <c r="D7" s="10">
        <f aca="true" t="shared" si="0" ref="D7:D53">+B7+C7</f>
        <v>325979754</v>
      </c>
      <c r="E7" s="11">
        <v>117184716</v>
      </c>
      <c r="F7" s="25">
        <v>0</v>
      </c>
      <c r="G7" s="11">
        <f aca="true" t="shared" si="1" ref="G7:G53">+E7+F7</f>
        <v>117184716</v>
      </c>
      <c r="H7" s="25">
        <v>0</v>
      </c>
      <c r="I7" s="11">
        <f aca="true" t="shared" si="2" ref="I7:I17">B7-E7</f>
        <v>208795038</v>
      </c>
      <c r="J7" s="11">
        <f aca="true" t="shared" si="3" ref="J7:J53">I7</f>
        <v>208795038</v>
      </c>
      <c r="K7" s="14">
        <v>3974378</v>
      </c>
      <c r="L7" s="14">
        <v>3873228</v>
      </c>
      <c r="M7" s="13">
        <f aca="true" t="shared" si="4" ref="M7:M52">+J7+K7+L7</f>
        <v>216642644</v>
      </c>
      <c r="N7" s="6"/>
      <c r="R7" s="4"/>
      <c r="T7" s="2"/>
    </row>
    <row r="8" spans="1:20" ht="12.75">
      <c r="A8" s="8" t="s">
        <v>5</v>
      </c>
      <c r="B8" s="9">
        <v>336733283</v>
      </c>
      <c r="C8" s="25">
        <v>0</v>
      </c>
      <c r="D8" s="10">
        <f t="shared" si="0"/>
        <v>336733283</v>
      </c>
      <c r="E8" s="11">
        <v>123964978</v>
      </c>
      <c r="F8" s="25">
        <v>0</v>
      </c>
      <c r="G8" s="11">
        <f t="shared" si="1"/>
        <v>123964978</v>
      </c>
      <c r="H8" s="25">
        <v>0</v>
      </c>
      <c r="I8" s="11">
        <f>B8-E8</f>
        <v>212768305</v>
      </c>
      <c r="J8" s="11">
        <f t="shared" si="3"/>
        <v>212768305</v>
      </c>
      <c r="K8" s="14">
        <v>4301771</v>
      </c>
      <c r="L8" s="14">
        <v>69189774</v>
      </c>
      <c r="M8" s="13">
        <f t="shared" si="4"/>
        <v>286259850</v>
      </c>
      <c r="N8" s="6"/>
      <c r="R8" s="4"/>
      <c r="T8" s="2"/>
    </row>
    <row r="9" spans="1:20" ht="12.75">
      <c r="A9" s="8" t="s">
        <v>6</v>
      </c>
      <c r="B9" s="9">
        <v>360356323</v>
      </c>
      <c r="C9" s="25">
        <v>0</v>
      </c>
      <c r="D9" s="10">
        <f t="shared" si="0"/>
        <v>360356323</v>
      </c>
      <c r="E9" s="11">
        <v>228030008</v>
      </c>
      <c r="F9" s="25">
        <v>0</v>
      </c>
      <c r="G9" s="11">
        <f t="shared" si="1"/>
        <v>228030008</v>
      </c>
      <c r="H9" s="25">
        <v>0</v>
      </c>
      <c r="I9" s="11">
        <f t="shared" si="2"/>
        <v>132326315</v>
      </c>
      <c r="J9" s="11">
        <f t="shared" si="3"/>
        <v>132326315</v>
      </c>
      <c r="K9" s="14">
        <v>2396764</v>
      </c>
      <c r="L9" s="14">
        <v>56200865</v>
      </c>
      <c r="M9" s="13">
        <f t="shared" si="4"/>
        <v>190923944</v>
      </c>
      <c r="N9" s="6"/>
      <c r="R9" s="4"/>
      <c r="T9" s="2"/>
    </row>
    <row r="10" spans="1:20" ht="12.75">
      <c r="A10" s="8" t="s">
        <v>7</v>
      </c>
      <c r="B10" s="9">
        <v>277545593</v>
      </c>
      <c r="C10" s="25">
        <v>0</v>
      </c>
      <c r="D10" s="10">
        <f t="shared" si="0"/>
        <v>277545593</v>
      </c>
      <c r="E10" s="11">
        <v>87463459</v>
      </c>
      <c r="F10" s="25">
        <v>0</v>
      </c>
      <c r="G10" s="11">
        <f t="shared" si="1"/>
        <v>87463459</v>
      </c>
      <c r="H10" s="25">
        <v>0</v>
      </c>
      <c r="I10" s="11">
        <f t="shared" si="2"/>
        <v>190082134</v>
      </c>
      <c r="J10" s="11">
        <f t="shared" si="3"/>
        <v>190082134</v>
      </c>
      <c r="K10" s="14">
        <v>3147038</v>
      </c>
      <c r="L10" s="14">
        <v>119714</v>
      </c>
      <c r="M10" s="13">
        <f t="shared" si="4"/>
        <v>193348886</v>
      </c>
      <c r="N10" s="6"/>
      <c r="R10" s="4"/>
      <c r="T10" s="2"/>
    </row>
    <row r="11" spans="1:20" ht="12.75">
      <c r="A11" s="8" t="s">
        <v>8</v>
      </c>
      <c r="B11" s="9">
        <v>277280430</v>
      </c>
      <c r="C11" s="25">
        <v>0</v>
      </c>
      <c r="D11" s="10">
        <f t="shared" si="0"/>
        <v>277280430</v>
      </c>
      <c r="E11" s="11">
        <v>104798965</v>
      </c>
      <c r="F11" s="25">
        <v>0</v>
      </c>
      <c r="G11" s="11">
        <f t="shared" si="1"/>
        <v>104798965</v>
      </c>
      <c r="H11" s="25">
        <v>0</v>
      </c>
      <c r="I11" s="11">
        <f t="shared" si="2"/>
        <v>172481465</v>
      </c>
      <c r="J11" s="11">
        <f t="shared" si="3"/>
        <v>172481465</v>
      </c>
      <c r="K11" s="14">
        <v>3133223</v>
      </c>
      <c r="L11" s="14">
        <v>88163</v>
      </c>
      <c r="M11" s="13">
        <f>+J11+K11+L11</f>
        <v>175702851</v>
      </c>
      <c r="N11" s="6"/>
      <c r="R11" s="4"/>
      <c r="T11" s="2"/>
    </row>
    <row r="12" spans="1:20" ht="12.75">
      <c r="A12" s="8" t="s">
        <v>9</v>
      </c>
      <c r="B12" s="9">
        <v>388858628</v>
      </c>
      <c r="C12" s="25">
        <v>0</v>
      </c>
      <c r="D12" s="10">
        <f t="shared" si="0"/>
        <v>388858628</v>
      </c>
      <c r="E12" s="11">
        <v>213015024</v>
      </c>
      <c r="F12" s="25">
        <v>0</v>
      </c>
      <c r="G12" s="11">
        <f t="shared" si="1"/>
        <v>213015024</v>
      </c>
      <c r="H12" s="25">
        <v>0</v>
      </c>
      <c r="I12" s="11">
        <f t="shared" si="2"/>
        <v>175843604</v>
      </c>
      <c r="J12" s="11">
        <f t="shared" si="3"/>
        <v>175843604</v>
      </c>
      <c r="K12" s="14">
        <v>2909268</v>
      </c>
      <c r="L12" s="14">
        <v>90647675</v>
      </c>
      <c r="M12" s="13">
        <f>+J12+K12+L12</f>
        <v>269400547</v>
      </c>
      <c r="N12" s="6"/>
      <c r="R12" s="4"/>
      <c r="T12" s="2"/>
    </row>
    <row r="13" spans="1:20" ht="12.75">
      <c r="A13" s="8" t="s">
        <v>10</v>
      </c>
      <c r="B13" s="9">
        <v>491952788</v>
      </c>
      <c r="C13" s="25">
        <v>0</v>
      </c>
      <c r="D13" s="10">
        <f t="shared" si="0"/>
        <v>491952788</v>
      </c>
      <c r="E13" s="11">
        <v>323203233</v>
      </c>
      <c r="F13" s="25">
        <v>0</v>
      </c>
      <c r="G13" s="11">
        <f t="shared" si="1"/>
        <v>323203233</v>
      </c>
      <c r="H13" s="25">
        <v>0</v>
      </c>
      <c r="I13" s="11">
        <f t="shared" si="2"/>
        <v>168749555</v>
      </c>
      <c r="J13" s="11">
        <f t="shared" si="3"/>
        <v>168749555</v>
      </c>
      <c r="K13" s="14">
        <v>2232947</v>
      </c>
      <c r="L13" s="14">
        <v>15713576</v>
      </c>
      <c r="M13" s="13">
        <f t="shared" si="4"/>
        <v>186696078</v>
      </c>
      <c r="N13" s="6"/>
      <c r="R13" s="4"/>
      <c r="T13" s="2"/>
    </row>
    <row r="14" spans="1:20" ht="12.75">
      <c r="A14" s="8" t="s">
        <v>11</v>
      </c>
      <c r="B14" s="9">
        <v>340325690</v>
      </c>
      <c r="C14" s="25">
        <v>0</v>
      </c>
      <c r="D14" s="10">
        <f t="shared" si="0"/>
        <v>340325690</v>
      </c>
      <c r="E14" s="11">
        <v>222751839</v>
      </c>
      <c r="F14" s="25">
        <v>0</v>
      </c>
      <c r="G14" s="11">
        <f t="shared" si="1"/>
        <v>222751839</v>
      </c>
      <c r="H14" s="25">
        <v>0</v>
      </c>
      <c r="I14" s="11">
        <f t="shared" si="2"/>
        <v>117573851</v>
      </c>
      <c r="J14" s="11">
        <f t="shared" si="3"/>
        <v>117573851</v>
      </c>
      <c r="K14" s="14">
        <v>2083399</v>
      </c>
      <c r="L14" s="14">
        <v>239202</v>
      </c>
      <c r="M14" s="13">
        <f t="shared" si="4"/>
        <v>119896452</v>
      </c>
      <c r="N14" s="6"/>
      <c r="R14" s="4"/>
      <c r="T14" s="2"/>
    </row>
    <row r="15" spans="1:20" ht="12.75">
      <c r="A15" s="8" t="s">
        <v>12</v>
      </c>
      <c r="B15" s="9">
        <v>338696394</v>
      </c>
      <c r="C15" s="25">
        <v>0</v>
      </c>
      <c r="D15" s="10">
        <f t="shared" si="0"/>
        <v>338696394</v>
      </c>
      <c r="E15" s="11">
        <v>215050088</v>
      </c>
      <c r="F15" s="25">
        <v>0</v>
      </c>
      <c r="G15" s="11">
        <f t="shared" si="1"/>
        <v>215050088</v>
      </c>
      <c r="H15" s="25">
        <v>0</v>
      </c>
      <c r="I15" s="11">
        <f t="shared" si="2"/>
        <v>123646306</v>
      </c>
      <c r="J15" s="11">
        <f t="shared" si="3"/>
        <v>123646306</v>
      </c>
      <c r="K15" s="14">
        <v>2091627</v>
      </c>
      <c r="L15" s="14">
        <v>20271</v>
      </c>
      <c r="M15" s="13">
        <f t="shared" si="4"/>
        <v>125758204</v>
      </c>
      <c r="N15" s="6"/>
      <c r="R15" s="4"/>
      <c r="T15" s="2"/>
    </row>
    <row r="16" spans="1:20" ht="12.75">
      <c r="A16" s="8" t="s">
        <v>13</v>
      </c>
      <c r="B16" s="9">
        <v>888307362</v>
      </c>
      <c r="C16" s="25">
        <v>0</v>
      </c>
      <c r="D16" s="10">
        <f t="shared" si="0"/>
        <v>888307362</v>
      </c>
      <c r="E16" s="11">
        <v>684897615</v>
      </c>
      <c r="F16" s="25">
        <v>0</v>
      </c>
      <c r="G16" s="11">
        <f t="shared" si="1"/>
        <v>684897615</v>
      </c>
      <c r="H16" s="25">
        <v>0</v>
      </c>
      <c r="I16" s="11">
        <f t="shared" si="2"/>
        <v>203409747</v>
      </c>
      <c r="J16" s="11">
        <f t="shared" si="3"/>
        <v>203409747</v>
      </c>
      <c r="K16" s="14">
        <v>956006</v>
      </c>
      <c r="L16" s="14">
        <v>56702</v>
      </c>
      <c r="M16" s="13">
        <f t="shared" si="4"/>
        <v>204422455</v>
      </c>
      <c r="N16" s="6"/>
      <c r="R16" s="4"/>
      <c r="T16" s="2"/>
    </row>
    <row r="17" spans="1:20" ht="12.75">
      <c r="A17" s="8" t="s">
        <v>14</v>
      </c>
      <c r="B17" s="9">
        <v>786492619</v>
      </c>
      <c r="C17" s="25">
        <v>0</v>
      </c>
      <c r="D17" s="10">
        <f t="shared" si="0"/>
        <v>786492619</v>
      </c>
      <c r="E17" s="11">
        <v>612571241</v>
      </c>
      <c r="F17" s="25">
        <v>0</v>
      </c>
      <c r="G17" s="11">
        <f t="shared" si="1"/>
        <v>612571241</v>
      </c>
      <c r="H17" s="25">
        <v>0</v>
      </c>
      <c r="I17" s="11">
        <f t="shared" si="2"/>
        <v>173921378</v>
      </c>
      <c r="J17" s="11">
        <f t="shared" si="3"/>
        <v>173921378</v>
      </c>
      <c r="K17" s="14">
        <v>1004497</v>
      </c>
      <c r="L17" s="14">
        <v>4771918</v>
      </c>
      <c r="M17" s="13">
        <f t="shared" si="4"/>
        <v>179697793</v>
      </c>
      <c r="N17" s="6"/>
      <c r="R17" s="4"/>
      <c r="T17" s="2"/>
    </row>
    <row r="18" spans="1:20" ht="12.75">
      <c r="A18" s="8" t="s">
        <v>15</v>
      </c>
      <c r="B18" s="25">
        <v>0</v>
      </c>
      <c r="C18" s="15">
        <v>1995650225</v>
      </c>
      <c r="D18" s="10">
        <f>+B18+C18</f>
        <v>1995650225</v>
      </c>
      <c r="E18" s="25">
        <v>0</v>
      </c>
      <c r="F18" s="11">
        <v>2306737343</v>
      </c>
      <c r="G18" s="11">
        <f>+E18+F18</f>
        <v>2306737343</v>
      </c>
      <c r="H18" s="12">
        <f>F18-C18</f>
        <v>311087118</v>
      </c>
      <c r="I18" s="25">
        <v>0</v>
      </c>
      <c r="J18" s="27">
        <f t="shared" si="3"/>
        <v>0</v>
      </c>
      <c r="K18" s="25">
        <v>0</v>
      </c>
      <c r="L18" s="25">
        <v>0</v>
      </c>
      <c r="M18" s="26">
        <f t="shared" si="4"/>
        <v>0</v>
      </c>
      <c r="N18" s="6"/>
      <c r="R18" s="4"/>
      <c r="T18" s="2"/>
    </row>
    <row r="19" spans="1:20" ht="12.75">
      <c r="A19" s="8" t="s">
        <v>16</v>
      </c>
      <c r="B19" s="9">
        <v>932898338</v>
      </c>
      <c r="C19" s="25">
        <v>0</v>
      </c>
      <c r="D19" s="10">
        <f t="shared" si="0"/>
        <v>932898338</v>
      </c>
      <c r="E19" s="11">
        <v>837404552</v>
      </c>
      <c r="F19" s="25">
        <v>0</v>
      </c>
      <c r="G19" s="11">
        <f t="shared" si="1"/>
        <v>837404552</v>
      </c>
      <c r="H19" s="25">
        <v>0</v>
      </c>
      <c r="I19" s="14">
        <f>B19-E19</f>
        <v>95493786</v>
      </c>
      <c r="J19" s="11">
        <f t="shared" si="3"/>
        <v>95493786</v>
      </c>
      <c r="K19" s="14">
        <v>639776</v>
      </c>
      <c r="L19" s="14">
        <v>76824</v>
      </c>
      <c r="M19" s="13">
        <f t="shared" si="4"/>
        <v>96210386</v>
      </c>
      <c r="N19" s="6"/>
      <c r="R19" s="4"/>
      <c r="T19" s="2"/>
    </row>
    <row r="20" spans="1:20" ht="12.75">
      <c r="A20" s="8" t="s">
        <v>17</v>
      </c>
      <c r="B20" s="9">
        <v>452000507</v>
      </c>
      <c r="C20" s="25">
        <v>0</v>
      </c>
      <c r="D20" s="10">
        <f t="shared" si="0"/>
        <v>452000507</v>
      </c>
      <c r="E20" s="11">
        <v>211817629</v>
      </c>
      <c r="F20" s="25">
        <v>0</v>
      </c>
      <c r="G20" s="11">
        <f t="shared" si="1"/>
        <v>211817629</v>
      </c>
      <c r="H20" s="25">
        <v>0</v>
      </c>
      <c r="I20" s="14">
        <f aca="true" t="shared" si="5" ref="I20:I52">B20-E20</f>
        <v>240182878</v>
      </c>
      <c r="J20" s="11">
        <f t="shared" si="3"/>
        <v>240182878</v>
      </c>
      <c r="K20" s="14">
        <v>3802359</v>
      </c>
      <c r="L20" s="14">
        <v>112040</v>
      </c>
      <c r="M20" s="13">
        <f t="shared" si="4"/>
        <v>244097277</v>
      </c>
      <c r="N20" s="6"/>
      <c r="R20" s="4"/>
      <c r="T20" s="2"/>
    </row>
    <row r="21" spans="1:20" ht="12.75">
      <c r="A21" s="8" t="s">
        <v>18</v>
      </c>
      <c r="B21" s="9">
        <v>243114917</v>
      </c>
      <c r="C21" s="25">
        <v>0</v>
      </c>
      <c r="D21" s="10">
        <f t="shared" si="0"/>
        <v>243114917</v>
      </c>
      <c r="E21" s="11">
        <v>117291645</v>
      </c>
      <c r="F21" s="25">
        <v>0</v>
      </c>
      <c r="G21" s="11">
        <f t="shared" si="1"/>
        <v>117291645</v>
      </c>
      <c r="H21" s="25">
        <v>0</v>
      </c>
      <c r="I21" s="14">
        <f t="shared" si="5"/>
        <v>125823272</v>
      </c>
      <c r="J21" s="11">
        <f t="shared" si="3"/>
        <v>125823272</v>
      </c>
      <c r="K21" s="14">
        <v>3458855</v>
      </c>
      <c r="L21" s="14">
        <v>9753</v>
      </c>
      <c r="M21" s="13">
        <f t="shared" si="4"/>
        <v>129291880</v>
      </c>
      <c r="N21" s="6"/>
      <c r="R21" s="4"/>
      <c r="T21" s="2"/>
    </row>
    <row r="22" spans="1:20" ht="12.75">
      <c r="A22" s="8" t="s">
        <v>19</v>
      </c>
      <c r="B22" s="9">
        <v>248132956</v>
      </c>
      <c r="C22" s="25">
        <v>0</v>
      </c>
      <c r="D22" s="10">
        <f t="shared" si="0"/>
        <v>248132956</v>
      </c>
      <c r="E22" s="11">
        <v>125788260</v>
      </c>
      <c r="F22" s="25">
        <v>0</v>
      </c>
      <c r="G22" s="11">
        <f t="shared" si="1"/>
        <v>125788260</v>
      </c>
      <c r="H22" s="25">
        <v>0</v>
      </c>
      <c r="I22" s="14">
        <f t="shared" si="5"/>
        <v>122344696</v>
      </c>
      <c r="J22" s="11">
        <f t="shared" si="3"/>
        <v>122344696</v>
      </c>
      <c r="K22" s="14">
        <v>3114222</v>
      </c>
      <c r="L22" s="14">
        <v>10572</v>
      </c>
      <c r="M22" s="13">
        <f t="shared" si="4"/>
        <v>125469490</v>
      </c>
      <c r="N22" s="6"/>
      <c r="R22" s="4"/>
      <c r="T22" s="2"/>
    </row>
    <row r="23" spans="1:20" ht="12.75">
      <c r="A23" s="8" t="s">
        <v>20</v>
      </c>
      <c r="B23" s="9">
        <v>212021291</v>
      </c>
      <c r="C23" s="25">
        <v>0</v>
      </c>
      <c r="D23" s="10">
        <f t="shared" si="0"/>
        <v>212021291</v>
      </c>
      <c r="E23" s="11">
        <v>87080293</v>
      </c>
      <c r="F23" s="25">
        <v>0</v>
      </c>
      <c r="G23" s="11">
        <f t="shared" si="1"/>
        <v>87080293</v>
      </c>
      <c r="H23" s="25">
        <v>0</v>
      </c>
      <c r="I23" s="14">
        <f t="shared" si="5"/>
        <v>124940998</v>
      </c>
      <c r="J23" s="11">
        <f t="shared" si="3"/>
        <v>124940998</v>
      </c>
      <c r="K23" s="14">
        <v>3361954</v>
      </c>
      <c r="L23" s="14">
        <v>7105</v>
      </c>
      <c r="M23" s="13">
        <f t="shared" si="4"/>
        <v>128310057</v>
      </c>
      <c r="N23" s="6"/>
      <c r="R23" s="4"/>
      <c r="T23" s="2"/>
    </row>
    <row r="24" spans="1:20" ht="12.75">
      <c r="A24" s="8" t="s">
        <v>21</v>
      </c>
      <c r="B24" s="9">
        <v>215457084</v>
      </c>
      <c r="C24" s="25">
        <v>0</v>
      </c>
      <c r="D24" s="10">
        <f t="shared" si="0"/>
        <v>215457084</v>
      </c>
      <c r="E24" s="11">
        <v>88525068</v>
      </c>
      <c r="F24" s="25">
        <v>0</v>
      </c>
      <c r="G24" s="11">
        <f t="shared" si="1"/>
        <v>88525068</v>
      </c>
      <c r="H24" s="25">
        <v>0</v>
      </c>
      <c r="I24" s="14">
        <f t="shared" si="5"/>
        <v>126932016</v>
      </c>
      <c r="J24" s="11">
        <f t="shared" si="3"/>
        <v>126932016</v>
      </c>
      <c r="K24" s="14">
        <v>1786916</v>
      </c>
      <c r="L24" s="25">
        <v>7331</v>
      </c>
      <c r="M24" s="13">
        <f t="shared" si="4"/>
        <v>128726263</v>
      </c>
      <c r="N24" s="6"/>
      <c r="R24" s="4"/>
      <c r="T24" s="2"/>
    </row>
    <row r="25" spans="1:20" ht="12.75">
      <c r="A25" s="8" t="s">
        <v>22</v>
      </c>
      <c r="B25" s="9">
        <v>411107193</v>
      </c>
      <c r="C25" s="25">
        <v>0</v>
      </c>
      <c r="D25" s="10">
        <f t="shared" si="0"/>
        <v>411107193</v>
      </c>
      <c r="E25" s="11">
        <v>214218069</v>
      </c>
      <c r="F25" s="25">
        <v>0</v>
      </c>
      <c r="G25" s="11">
        <f t="shared" si="1"/>
        <v>214218069</v>
      </c>
      <c r="H25" s="25">
        <v>0</v>
      </c>
      <c r="I25" s="14">
        <f t="shared" si="5"/>
        <v>196889124</v>
      </c>
      <c r="J25" s="11">
        <f t="shared" si="3"/>
        <v>196889124</v>
      </c>
      <c r="K25" s="14">
        <v>2849494</v>
      </c>
      <c r="L25" s="14">
        <v>305939</v>
      </c>
      <c r="M25" s="13">
        <f t="shared" si="4"/>
        <v>200044557</v>
      </c>
      <c r="N25" s="6"/>
      <c r="R25" s="4"/>
      <c r="T25" s="2"/>
    </row>
    <row r="26" spans="1:20" ht="12.75">
      <c r="A26" s="8" t="s">
        <v>23</v>
      </c>
      <c r="B26" s="9">
        <v>378573756</v>
      </c>
      <c r="C26" s="25">
        <v>0</v>
      </c>
      <c r="D26" s="10">
        <f t="shared" si="0"/>
        <v>378573756</v>
      </c>
      <c r="E26" s="11">
        <v>210694917</v>
      </c>
      <c r="F26" s="25">
        <v>0</v>
      </c>
      <c r="G26" s="11">
        <f t="shared" si="1"/>
        <v>210694917</v>
      </c>
      <c r="H26" s="25">
        <v>0</v>
      </c>
      <c r="I26" s="14">
        <f t="shared" si="5"/>
        <v>167878839</v>
      </c>
      <c r="J26" s="11">
        <f t="shared" si="3"/>
        <v>167878839</v>
      </c>
      <c r="K26" s="14">
        <v>4429047</v>
      </c>
      <c r="L26" s="14">
        <v>17495</v>
      </c>
      <c r="M26" s="13">
        <f t="shared" si="4"/>
        <v>172325381</v>
      </c>
      <c r="N26" s="6"/>
      <c r="R26" s="4"/>
      <c r="T26" s="2"/>
    </row>
    <row r="27" spans="1:20" ht="12.75">
      <c r="A27" s="8" t="s">
        <v>24</v>
      </c>
      <c r="B27" s="9">
        <v>528656530</v>
      </c>
      <c r="C27" s="25">
        <v>0</v>
      </c>
      <c r="D27" s="10">
        <f t="shared" si="0"/>
        <v>528656530</v>
      </c>
      <c r="E27" s="11">
        <v>383339276</v>
      </c>
      <c r="F27" s="25">
        <v>0</v>
      </c>
      <c r="G27" s="11">
        <f t="shared" si="1"/>
        <v>383339276</v>
      </c>
      <c r="H27" s="25">
        <v>0</v>
      </c>
      <c r="I27" s="14">
        <f t="shared" si="5"/>
        <v>145317254</v>
      </c>
      <c r="J27" s="11">
        <f t="shared" si="3"/>
        <v>145317254</v>
      </c>
      <c r="K27" s="14">
        <v>1620146</v>
      </c>
      <c r="L27" s="14">
        <v>33060</v>
      </c>
      <c r="M27" s="13">
        <f t="shared" si="4"/>
        <v>146970460</v>
      </c>
      <c r="N27" s="6"/>
      <c r="R27" s="4"/>
      <c r="T27" s="2"/>
    </row>
    <row r="28" spans="1:20" ht="12.75">
      <c r="A28" s="8" t="s">
        <v>25</v>
      </c>
      <c r="B28" s="9">
        <v>971219892</v>
      </c>
      <c r="C28" s="25">
        <v>0</v>
      </c>
      <c r="D28" s="10">
        <f t="shared" si="0"/>
        <v>971219892</v>
      </c>
      <c r="E28" s="11">
        <v>875515803</v>
      </c>
      <c r="F28" s="25">
        <v>0</v>
      </c>
      <c r="G28" s="11">
        <f t="shared" si="1"/>
        <v>875515803</v>
      </c>
      <c r="H28" s="25">
        <v>0</v>
      </c>
      <c r="I28" s="14">
        <f t="shared" si="5"/>
        <v>95704089</v>
      </c>
      <c r="J28" s="11">
        <f t="shared" si="3"/>
        <v>95704089</v>
      </c>
      <c r="K28" s="14">
        <v>750831</v>
      </c>
      <c r="L28" s="14">
        <v>68415</v>
      </c>
      <c r="M28" s="13">
        <f t="shared" si="4"/>
        <v>96523335</v>
      </c>
      <c r="N28" s="6"/>
      <c r="R28" s="4"/>
      <c r="T28" s="2"/>
    </row>
    <row r="29" spans="1:20" ht="12.75">
      <c r="A29" s="8" t="s">
        <v>26</v>
      </c>
      <c r="B29" s="9">
        <v>341140039</v>
      </c>
      <c r="C29" s="25">
        <v>0</v>
      </c>
      <c r="D29" s="10">
        <f t="shared" si="0"/>
        <v>341140039</v>
      </c>
      <c r="E29" s="11">
        <v>204766887</v>
      </c>
      <c r="F29" s="25">
        <v>0</v>
      </c>
      <c r="G29" s="11">
        <f t="shared" si="1"/>
        <v>204766887</v>
      </c>
      <c r="H29" s="25">
        <v>0</v>
      </c>
      <c r="I29" s="14">
        <f t="shared" si="5"/>
        <v>136373152</v>
      </c>
      <c r="J29" s="11">
        <f t="shared" si="3"/>
        <v>136373152</v>
      </c>
      <c r="K29" s="14">
        <v>1554889</v>
      </c>
      <c r="L29" s="14">
        <v>15886</v>
      </c>
      <c r="M29" s="13">
        <f t="shared" si="4"/>
        <v>137943927</v>
      </c>
      <c r="N29" s="6"/>
      <c r="R29" s="4"/>
      <c r="T29" s="2"/>
    </row>
    <row r="30" spans="1:20" ht="12.75">
      <c r="A30" s="8" t="s">
        <v>27</v>
      </c>
      <c r="B30" s="9">
        <v>263837952</v>
      </c>
      <c r="C30" s="25">
        <v>0</v>
      </c>
      <c r="D30" s="10">
        <f t="shared" si="0"/>
        <v>263837952</v>
      </c>
      <c r="E30" s="11">
        <v>150317039</v>
      </c>
      <c r="F30" s="25">
        <v>0</v>
      </c>
      <c r="G30" s="11">
        <f t="shared" si="1"/>
        <v>150317039</v>
      </c>
      <c r="H30" s="25">
        <v>0</v>
      </c>
      <c r="I30" s="14">
        <f t="shared" si="5"/>
        <v>113520913</v>
      </c>
      <c r="J30" s="11">
        <f t="shared" si="3"/>
        <v>113520913</v>
      </c>
      <c r="K30" s="14">
        <v>1731982</v>
      </c>
      <c r="L30" s="14">
        <v>12062</v>
      </c>
      <c r="M30" s="13">
        <f t="shared" si="4"/>
        <v>115264957</v>
      </c>
      <c r="N30" s="6"/>
      <c r="R30" s="4"/>
      <c r="T30" s="2"/>
    </row>
    <row r="31" spans="1:20" ht="12.75">
      <c r="A31" s="8" t="s">
        <v>28</v>
      </c>
      <c r="B31" s="9">
        <v>392094878</v>
      </c>
      <c r="C31" s="25">
        <v>0</v>
      </c>
      <c r="D31" s="10">
        <f t="shared" si="0"/>
        <v>392094878</v>
      </c>
      <c r="E31" s="11">
        <v>229145673</v>
      </c>
      <c r="F31" s="25">
        <v>0</v>
      </c>
      <c r="G31" s="11">
        <f t="shared" si="1"/>
        <v>229145673</v>
      </c>
      <c r="H31" s="25">
        <v>0</v>
      </c>
      <c r="I31" s="14">
        <f t="shared" si="5"/>
        <v>162949205</v>
      </c>
      <c r="J31" s="11">
        <f t="shared" si="3"/>
        <v>162949205</v>
      </c>
      <c r="K31" s="14">
        <v>3512102</v>
      </c>
      <c r="L31" s="14">
        <v>22536</v>
      </c>
      <c r="M31" s="13">
        <f t="shared" si="4"/>
        <v>166483843</v>
      </c>
      <c r="N31" s="6"/>
      <c r="R31" s="4"/>
      <c r="T31" s="2"/>
    </row>
    <row r="32" spans="1:20" ht="12.75">
      <c r="A32" s="8" t="s">
        <v>29</v>
      </c>
      <c r="B32" s="9">
        <v>1160396832</v>
      </c>
      <c r="C32" s="25">
        <v>0</v>
      </c>
      <c r="D32" s="10">
        <f t="shared" si="0"/>
        <v>1160396832</v>
      </c>
      <c r="E32" s="11">
        <v>926604093</v>
      </c>
      <c r="F32" s="25">
        <v>0</v>
      </c>
      <c r="G32" s="11">
        <f t="shared" si="1"/>
        <v>926604093</v>
      </c>
      <c r="H32" s="25">
        <v>0</v>
      </c>
      <c r="I32" s="14">
        <f t="shared" si="5"/>
        <v>233792739</v>
      </c>
      <c r="J32" s="11">
        <f t="shared" si="3"/>
        <v>233792739</v>
      </c>
      <c r="K32" s="14">
        <v>2100739</v>
      </c>
      <c r="L32" s="14">
        <v>80462</v>
      </c>
      <c r="M32" s="13">
        <f t="shared" si="4"/>
        <v>235973940</v>
      </c>
      <c r="N32" s="6"/>
      <c r="R32" s="4"/>
      <c r="T32" s="2"/>
    </row>
    <row r="33" spans="1:20" ht="12.75">
      <c r="A33" s="8" t="s">
        <v>30</v>
      </c>
      <c r="B33" s="9">
        <v>813981849</v>
      </c>
      <c r="C33" s="25">
        <v>0</v>
      </c>
      <c r="D33" s="10">
        <f t="shared" si="0"/>
        <v>813981849</v>
      </c>
      <c r="E33" s="11">
        <v>526076993</v>
      </c>
      <c r="F33" s="25">
        <v>0</v>
      </c>
      <c r="G33" s="11">
        <f t="shared" si="1"/>
        <v>526076993</v>
      </c>
      <c r="H33" s="25">
        <v>0</v>
      </c>
      <c r="I33" s="14">
        <f t="shared" si="5"/>
        <v>287904856</v>
      </c>
      <c r="J33" s="11">
        <f t="shared" si="3"/>
        <v>287904856</v>
      </c>
      <c r="K33" s="14">
        <v>4833502</v>
      </c>
      <c r="L33" s="14">
        <v>45363</v>
      </c>
      <c r="M33" s="13">
        <f t="shared" si="4"/>
        <v>292783721</v>
      </c>
      <c r="N33" s="6"/>
      <c r="R33" s="4"/>
      <c r="T33" s="2"/>
    </row>
    <row r="34" spans="1:20" ht="12.75">
      <c r="A34" s="8" t="s">
        <v>31</v>
      </c>
      <c r="B34" s="9">
        <v>268508169</v>
      </c>
      <c r="C34" s="25">
        <v>0</v>
      </c>
      <c r="D34" s="10">
        <f t="shared" si="0"/>
        <v>268508169</v>
      </c>
      <c r="E34" s="11">
        <v>116906676</v>
      </c>
      <c r="F34" s="25">
        <v>0</v>
      </c>
      <c r="G34" s="11">
        <f t="shared" si="1"/>
        <v>116906676</v>
      </c>
      <c r="H34" s="25">
        <v>0</v>
      </c>
      <c r="I34" s="14">
        <f t="shared" si="5"/>
        <v>151601493</v>
      </c>
      <c r="J34" s="11">
        <f t="shared" si="3"/>
        <v>151601493</v>
      </c>
      <c r="K34" s="14">
        <v>2432822</v>
      </c>
      <c r="L34" s="14">
        <v>10274</v>
      </c>
      <c r="M34" s="13">
        <f t="shared" si="4"/>
        <v>154044589</v>
      </c>
      <c r="N34" s="6"/>
      <c r="R34" s="4"/>
      <c r="T34" s="2"/>
    </row>
    <row r="35" spans="1:20" ht="12.75">
      <c r="A35" s="8" t="s">
        <v>32</v>
      </c>
      <c r="B35" s="9">
        <v>253919769</v>
      </c>
      <c r="C35" s="25">
        <v>0</v>
      </c>
      <c r="D35" s="10">
        <f t="shared" si="0"/>
        <v>253919769</v>
      </c>
      <c r="E35" s="11">
        <v>84368757</v>
      </c>
      <c r="F35" s="25">
        <v>0</v>
      </c>
      <c r="G35" s="11">
        <f t="shared" si="1"/>
        <v>84368757</v>
      </c>
      <c r="H35" s="25">
        <v>0</v>
      </c>
      <c r="I35" s="14">
        <f t="shared" si="5"/>
        <v>169551012</v>
      </c>
      <c r="J35" s="11">
        <f t="shared" si="3"/>
        <v>169551012</v>
      </c>
      <c r="K35" s="14">
        <v>3157515</v>
      </c>
      <c r="L35" s="14">
        <v>7943</v>
      </c>
      <c r="M35" s="13">
        <f t="shared" si="4"/>
        <v>172716470</v>
      </c>
      <c r="N35" s="6"/>
      <c r="R35" s="4"/>
      <c r="T35" s="2"/>
    </row>
    <row r="36" spans="1:20" ht="12.75">
      <c r="A36" s="8" t="s">
        <v>33</v>
      </c>
      <c r="B36" s="9">
        <v>182986585</v>
      </c>
      <c r="C36" s="25">
        <v>0</v>
      </c>
      <c r="D36" s="10">
        <f t="shared" si="0"/>
        <v>182986585</v>
      </c>
      <c r="E36" s="11">
        <v>52635444</v>
      </c>
      <c r="F36" s="25">
        <v>0</v>
      </c>
      <c r="G36" s="11">
        <f t="shared" si="1"/>
        <v>52635444</v>
      </c>
      <c r="H36" s="25">
        <v>0</v>
      </c>
      <c r="I36" s="14">
        <f t="shared" si="5"/>
        <v>130351141</v>
      </c>
      <c r="J36" s="11">
        <f t="shared" si="3"/>
        <v>130351141</v>
      </c>
      <c r="K36" s="14">
        <v>3681169</v>
      </c>
      <c r="L36" s="25">
        <v>4871</v>
      </c>
      <c r="M36" s="13">
        <f t="shared" si="4"/>
        <v>134037181</v>
      </c>
      <c r="N36" s="6"/>
      <c r="R36" s="4"/>
      <c r="T36" s="2"/>
    </row>
    <row r="37" spans="1:20" ht="12.75">
      <c r="A37" s="8" t="s">
        <v>34</v>
      </c>
      <c r="B37" s="9">
        <v>241337428</v>
      </c>
      <c r="C37" s="25">
        <v>0</v>
      </c>
      <c r="D37" s="10">
        <f t="shared" si="0"/>
        <v>241337428</v>
      </c>
      <c r="E37" s="10">
        <v>63807742</v>
      </c>
      <c r="F37" s="25">
        <v>0</v>
      </c>
      <c r="G37" s="11">
        <f t="shared" si="1"/>
        <v>63807742</v>
      </c>
      <c r="H37" s="25">
        <v>0</v>
      </c>
      <c r="I37" s="14">
        <f t="shared" si="5"/>
        <v>177529686</v>
      </c>
      <c r="J37" s="11">
        <f t="shared" si="3"/>
        <v>177529686</v>
      </c>
      <c r="K37" s="14">
        <v>3276669</v>
      </c>
      <c r="L37" s="14">
        <v>5955</v>
      </c>
      <c r="M37" s="13">
        <f t="shared" si="4"/>
        <v>180812310</v>
      </c>
      <c r="N37" s="6"/>
      <c r="R37" s="4"/>
      <c r="T37" s="2"/>
    </row>
    <row r="38" spans="1:20" ht="12.75">
      <c r="A38" s="8" t="s">
        <v>35</v>
      </c>
      <c r="B38" s="9">
        <v>330505183</v>
      </c>
      <c r="C38" s="25">
        <v>0</v>
      </c>
      <c r="D38" s="10">
        <f t="shared" si="0"/>
        <v>330505183</v>
      </c>
      <c r="E38" s="10">
        <v>175721987</v>
      </c>
      <c r="F38" s="25">
        <v>0</v>
      </c>
      <c r="G38" s="11">
        <f t="shared" si="1"/>
        <v>175721987</v>
      </c>
      <c r="H38" s="25">
        <v>0</v>
      </c>
      <c r="I38" s="14">
        <f t="shared" si="5"/>
        <v>154783196</v>
      </c>
      <c r="J38" s="11">
        <f t="shared" si="3"/>
        <v>154783196</v>
      </c>
      <c r="K38" s="14">
        <v>8209539</v>
      </c>
      <c r="L38" s="14">
        <v>16329</v>
      </c>
      <c r="M38" s="13">
        <f t="shared" si="4"/>
        <v>163009064</v>
      </c>
      <c r="N38" s="6"/>
      <c r="R38" s="4"/>
      <c r="T38" s="2"/>
    </row>
    <row r="39" spans="1:20" ht="12.75">
      <c r="A39" s="8" t="s">
        <v>36</v>
      </c>
      <c r="B39" s="9">
        <v>437632638</v>
      </c>
      <c r="C39" s="25">
        <v>0</v>
      </c>
      <c r="D39" s="10">
        <f t="shared" si="0"/>
        <v>437632638</v>
      </c>
      <c r="E39" s="10">
        <v>267963708</v>
      </c>
      <c r="F39" s="25">
        <v>0</v>
      </c>
      <c r="G39" s="11">
        <f t="shared" si="1"/>
        <v>267963708</v>
      </c>
      <c r="H39" s="25">
        <v>0</v>
      </c>
      <c r="I39" s="14">
        <f t="shared" si="5"/>
        <v>169668930</v>
      </c>
      <c r="J39" s="11">
        <f t="shared" si="3"/>
        <v>169668930</v>
      </c>
      <c r="K39" s="14">
        <v>8210793</v>
      </c>
      <c r="L39" s="14">
        <v>23408</v>
      </c>
      <c r="M39" s="13">
        <f t="shared" si="4"/>
        <v>177903131</v>
      </c>
      <c r="N39" s="6"/>
      <c r="R39" s="4"/>
      <c r="T39" s="2"/>
    </row>
    <row r="40" spans="1:20" ht="12.75">
      <c r="A40" s="8" t="s">
        <v>37</v>
      </c>
      <c r="B40" s="9">
        <v>306593472</v>
      </c>
      <c r="C40" s="25">
        <v>0</v>
      </c>
      <c r="D40" s="10">
        <f t="shared" si="0"/>
        <v>306593472</v>
      </c>
      <c r="E40" s="10">
        <v>140639262</v>
      </c>
      <c r="F40" s="25">
        <v>0</v>
      </c>
      <c r="G40" s="11">
        <f t="shared" si="1"/>
        <v>140639262</v>
      </c>
      <c r="H40" s="25">
        <v>0</v>
      </c>
      <c r="I40" s="14">
        <f t="shared" si="5"/>
        <v>165954210</v>
      </c>
      <c r="J40" s="11">
        <f t="shared" si="3"/>
        <v>165954210</v>
      </c>
      <c r="K40" s="14">
        <v>3516051</v>
      </c>
      <c r="L40" s="14">
        <v>11851</v>
      </c>
      <c r="M40" s="13">
        <f t="shared" si="4"/>
        <v>169482112</v>
      </c>
      <c r="N40" s="6"/>
      <c r="R40" s="4"/>
      <c r="T40" s="2"/>
    </row>
    <row r="41" spans="1:20" ht="12.75">
      <c r="A41" s="8" t="s">
        <v>38</v>
      </c>
      <c r="B41" s="9">
        <v>213540236</v>
      </c>
      <c r="C41" s="25">
        <v>0</v>
      </c>
      <c r="D41" s="10">
        <f t="shared" si="0"/>
        <v>213540236</v>
      </c>
      <c r="E41" s="10">
        <v>69934593</v>
      </c>
      <c r="F41" s="25">
        <v>0</v>
      </c>
      <c r="G41" s="11">
        <f t="shared" si="1"/>
        <v>69934593</v>
      </c>
      <c r="H41" s="25">
        <v>0</v>
      </c>
      <c r="I41" s="14">
        <f t="shared" si="5"/>
        <v>143605643</v>
      </c>
      <c r="J41" s="11">
        <f t="shared" si="3"/>
        <v>143605643</v>
      </c>
      <c r="K41" s="14">
        <v>2839816</v>
      </c>
      <c r="L41" s="14">
        <v>6356</v>
      </c>
      <c r="M41" s="13">
        <f t="shared" si="4"/>
        <v>146451815</v>
      </c>
      <c r="N41" s="6"/>
      <c r="R41" s="4"/>
      <c r="T41" s="2"/>
    </row>
    <row r="42" spans="1:20" ht="12.75">
      <c r="A42" s="8" t="s">
        <v>39</v>
      </c>
      <c r="B42" s="9">
        <v>211409553</v>
      </c>
      <c r="C42" s="25">
        <v>0</v>
      </c>
      <c r="D42" s="10">
        <f t="shared" si="0"/>
        <v>211409553</v>
      </c>
      <c r="E42" s="10">
        <v>104393895</v>
      </c>
      <c r="F42" s="25">
        <v>0</v>
      </c>
      <c r="G42" s="11">
        <f t="shared" si="1"/>
        <v>104393895</v>
      </c>
      <c r="H42" s="25">
        <v>0</v>
      </c>
      <c r="I42" s="14">
        <f t="shared" si="5"/>
        <v>107015658</v>
      </c>
      <c r="J42" s="11">
        <f t="shared" si="3"/>
        <v>107015658</v>
      </c>
      <c r="K42" s="14">
        <v>2251543</v>
      </c>
      <c r="L42" s="14">
        <v>8528</v>
      </c>
      <c r="M42" s="13">
        <f t="shared" si="4"/>
        <v>109275729</v>
      </c>
      <c r="N42" s="6"/>
      <c r="R42" s="4"/>
      <c r="T42" s="2"/>
    </row>
    <row r="43" spans="1:20" ht="12.75">
      <c r="A43" s="8" t="s">
        <v>40</v>
      </c>
      <c r="B43" s="9">
        <v>291554642</v>
      </c>
      <c r="C43" s="25">
        <v>0</v>
      </c>
      <c r="D43" s="10">
        <f t="shared" si="0"/>
        <v>291554642</v>
      </c>
      <c r="E43" s="10">
        <v>130735050</v>
      </c>
      <c r="F43" s="25">
        <v>0</v>
      </c>
      <c r="G43" s="11">
        <f t="shared" si="1"/>
        <v>130735050</v>
      </c>
      <c r="H43" s="25">
        <v>0</v>
      </c>
      <c r="I43" s="14">
        <f t="shared" si="5"/>
        <v>160819592</v>
      </c>
      <c r="J43" s="11">
        <f t="shared" si="3"/>
        <v>160819592</v>
      </c>
      <c r="K43" s="14">
        <v>6010190</v>
      </c>
      <c r="L43" s="14">
        <v>11599</v>
      </c>
      <c r="M43" s="13">
        <f t="shared" si="4"/>
        <v>166841381</v>
      </c>
      <c r="N43" s="6"/>
      <c r="R43" s="4"/>
      <c r="T43" s="2"/>
    </row>
    <row r="44" spans="1:20" ht="12.75">
      <c r="A44" s="8" t="s">
        <v>41</v>
      </c>
      <c r="B44" s="9">
        <v>231924710</v>
      </c>
      <c r="C44" s="25">
        <v>0</v>
      </c>
      <c r="D44" s="10">
        <f t="shared" si="0"/>
        <v>231924710</v>
      </c>
      <c r="E44" s="10">
        <v>63378441</v>
      </c>
      <c r="F44" s="25">
        <v>0</v>
      </c>
      <c r="G44" s="11">
        <f t="shared" si="1"/>
        <v>63378441</v>
      </c>
      <c r="H44" s="25">
        <v>0</v>
      </c>
      <c r="I44" s="14">
        <f t="shared" si="5"/>
        <v>168546269</v>
      </c>
      <c r="J44" s="11">
        <f t="shared" si="3"/>
        <v>168546269</v>
      </c>
      <c r="K44" s="14">
        <v>4241424</v>
      </c>
      <c r="L44" s="14">
        <v>6023</v>
      </c>
      <c r="M44" s="13">
        <f t="shared" si="4"/>
        <v>172793716</v>
      </c>
      <c r="N44" s="6"/>
      <c r="R44" s="4"/>
      <c r="T44" s="2"/>
    </row>
    <row r="45" spans="1:20" ht="12.75">
      <c r="A45" s="8" t="s">
        <v>42</v>
      </c>
      <c r="B45" s="9">
        <v>705086274</v>
      </c>
      <c r="C45" s="25">
        <v>0</v>
      </c>
      <c r="D45" s="10">
        <f t="shared" si="0"/>
        <v>705086274</v>
      </c>
      <c r="E45" s="10">
        <v>462101711</v>
      </c>
      <c r="F45" s="25">
        <v>0</v>
      </c>
      <c r="G45" s="11">
        <f t="shared" si="1"/>
        <v>462101711</v>
      </c>
      <c r="H45" s="25">
        <v>0</v>
      </c>
      <c r="I45" s="14">
        <f t="shared" si="5"/>
        <v>242984563</v>
      </c>
      <c r="J45" s="11">
        <f t="shared" si="3"/>
        <v>242984563</v>
      </c>
      <c r="K45" s="14">
        <v>4617171</v>
      </c>
      <c r="L45" s="14">
        <v>43477</v>
      </c>
      <c r="M45" s="13">
        <f t="shared" si="4"/>
        <v>247645211</v>
      </c>
      <c r="N45" s="6"/>
      <c r="R45" s="4"/>
      <c r="T45" s="2"/>
    </row>
    <row r="46" spans="1:20" ht="12.75">
      <c r="A46" s="8" t="s">
        <v>43</v>
      </c>
      <c r="B46" s="9">
        <v>218896208</v>
      </c>
      <c r="C46" s="25">
        <v>0</v>
      </c>
      <c r="D46" s="10">
        <f t="shared" si="0"/>
        <v>218896208</v>
      </c>
      <c r="E46" s="10">
        <v>76919808</v>
      </c>
      <c r="F46" s="25">
        <v>0</v>
      </c>
      <c r="G46" s="11">
        <f t="shared" si="1"/>
        <v>76919808</v>
      </c>
      <c r="H46" s="25">
        <v>0</v>
      </c>
      <c r="I46" s="14">
        <f t="shared" si="5"/>
        <v>141976400</v>
      </c>
      <c r="J46" s="11">
        <f t="shared" si="3"/>
        <v>141976400</v>
      </c>
      <c r="K46" s="14">
        <v>2965894</v>
      </c>
      <c r="L46" s="14">
        <v>7172</v>
      </c>
      <c r="M46" s="13">
        <f t="shared" si="4"/>
        <v>144949466</v>
      </c>
      <c r="N46" s="6"/>
      <c r="R46" s="4"/>
      <c r="T46" s="2"/>
    </row>
    <row r="47" spans="1:20" ht="12.75">
      <c r="A47" s="8" t="s">
        <v>44</v>
      </c>
      <c r="B47" s="9">
        <v>329020187</v>
      </c>
      <c r="C47" s="25">
        <v>0</v>
      </c>
      <c r="D47" s="10">
        <f t="shared" si="0"/>
        <v>329020187</v>
      </c>
      <c r="E47" s="10">
        <v>113349113</v>
      </c>
      <c r="F47" s="25">
        <v>0</v>
      </c>
      <c r="G47" s="11">
        <f t="shared" si="1"/>
        <v>113349113</v>
      </c>
      <c r="H47" s="25">
        <v>0</v>
      </c>
      <c r="I47" s="14">
        <f t="shared" si="5"/>
        <v>215671074</v>
      </c>
      <c r="J47" s="11">
        <f t="shared" si="3"/>
        <v>215671074</v>
      </c>
      <c r="K47" s="14">
        <v>3244236</v>
      </c>
      <c r="L47" s="14">
        <v>11498</v>
      </c>
      <c r="M47" s="13">
        <f t="shared" si="4"/>
        <v>218926808</v>
      </c>
      <c r="N47" s="6"/>
      <c r="R47" s="4"/>
      <c r="T47" s="2"/>
    </row>
    <row r="48" spans="1:20" ht="12.75">
      <c r="A48" s="8" t="s">
        <v>45</v>
      </c>
      <c r="B48" s="9">
        <v>345479595</v>
      </c>
      <c r="C48" s="25">
        <v>0</v>
      </c>
      <c r="D48" s="10">
        <f t="shared" si="0"/>
        <v>345479595</v>
      </c>
      <c r="E48" s="10">
        <v>147431252</v>
      </c>
      <c r="F48" s="25">
        <v>0</v>
      </c>
      <c r="G48" s="11">
        <f t="shared" si="1"/>
        <v>147431252</v>
      </c>
      <c r="H48" s="25">
        <v>0</v>
      </c>
      <c r="I48" s="14">
        <f t="shared" si="5"/>
        <v>198048343</v>
      </c>
      <c r="J48" s="11">
        <f t="shared" si="3"/>
        <v>198048343</v>
      </c>
      <c r="K48" s="14">
        <v>8503643</v>
      </c>
      <c r="L48" s="14">
        <v>14716</v>
      </c>
      <c r="M48" s="13">
        <f t="shared" si="4"/>
        <v>206566702</v>
      </c>
      <c r="N48" s="6"/>
      <c r="R48" s="4"/>
      <c r="T48" s="2"/>
    </row>
    <row r="49" spans="1:20" ht="12.75">
      <c r="A49" s="8" t="s">
        <v>46</v>
      </c>
      <c r="B49" s="9">
        <v>272351927</v>
      </c>
      <c r="C49" s="25">
        <v>0</v>
      </c>
      <c r="D49" s="10">
        <f t="shared" si="0"/>
        <v>272351927</v>
      </c>
      <c r="E49" s="10">
        <v>107915762</v>
      </c>
      <c r="F49" s="25">
        <v>0</v>
      </c>
      <c r="G49" s="11">
        <f t="shared" si="1"/>
        <v>107915762</v>
      </c>
      <c r="H49" s="25">
        <v>0</v>
      </c>
      <c r="I49" s="14">
        <f t="shared" si="5"/>
        <v>164436165</v>
      </c>
      <c r="J49" s="11">
        <f t="shared" si="3"/>
        <v>164436165</v>
      </c>
      <c r="K49" s="14">
        <v>3002984</v>
      </c>
      <c r="L49" s="14">
        <v>10314</v>
      </c>
      <c r="M49" s="13">
        <f t="shared" si="4"/>
        <v>167449463</v>
      </c>
      <c r="N49" s="6"/>
      <c r="R49" s="4"/>
      <c r="T49" s="2"/>
    </row>
    <row r="50" spans="1:20" ht="12.75">
      <c r="A50" s="8" t="s">
        <v>47</v>
      </c>
      <c r="B50" s="9">
        <v>275986780</v>
      </c>
      <c r="C50" s="25">
        <v>0</v>
      </c>
      <c r="D50" s="10">
        <f t="shared" si="0"/>
        <v>275986780</v>
      </c>
      <c r="E50" s="10">
        <v>98260721</v>
      </c>
      <c r="F50" s="25">
        <v>0</v>
      </c>
      <c r="G50" s="11">
        <f t="shared" si="1"/>
        <v>98260721</v>
      </c>
      <c r="H50" s="25">
        <v>0</v>
      </c>
      <c r="I50" s="14">
        <f t="shared" si="5"/>
        <v>177726059</v>
      </c>
      <c r="J50" s="11">
        <f t="shared" si="3"/>
        <v>177726059</v>
      </c>
      <c r="K50" s="14">
        <v>2975862</v>
      </c>
      <c r="L50" s="14">
        <v>9283</v>
      </c>
      <c r="M50" s="13">
        <f t="shared" si="4"/>
        <v>180711204</v>
      </c>
      <c r="N50" s="6"/>
      <c r="R50" s="4"/>
      <c r="T50" s="2"/>
    </row>
    <row r="51" spans="1:20" ht="12.75">
      <c r="A51" s="8" t="s">
        <v>48</v>
      </c>
      <c r="B51" s="9">
        <v>405435112</v>
      </c>
      <c r="C51" s="25">
        <v>0</v>
      </c>
      <c r="D51" s="10">
        <f t="shared" si="0"/>
        <v>405435112</v>
      </c>
      <c r="E51" s="10">
        <v>143879442</v>
      </c>
      <c r="F51" s="25">
        <v>0</v>
      </c>
      <c r="G51" s="11">
        <f t="shared" si="1"/>
        <v>143879442</v>
      </c>
      <c r="H51" s="25">
        <v>0</v>
      </c>
      <c r="I51" s="14">
        <f t="shared" si="5"/>
        <v>261555670</v>
      </c>
      <c r="J51" s="11">
        <f t="shared" si="3"/>
        <v>261555670</v>
      </c>
      <c r="K51" s="14">
        <v>6079100</v>
      </c>
      <c r="L51" s="14">
        <v>13819</v>
      </c>
      <c r="M51" s="13">
        <f t="shared" si="4"/>
        <v>267648589</v>
      </c>
      <c r="N51" s="6"/>
      <c r="R51" s="4"/>
      <c r="T51" s="2"/>
    </row>
    <row r="52" spans="1:20" ht="12.75">
      <c r="A52" s="8" t="s">
        <v>49</v>
      </c>
      <c r="B52" s="9">
        <v>321086485</v>
      </c>
      <c r="C52" s="25">
        <v>0</v>
      </c>
      <c r="D52" s="10">
        <f t="shared" si="0"/>
        <v>321086485</v>
      </c>
      <c r="E52" s="10">
        <v>117976846</v>
      </c>
      <c r="F52" s="25">
        <v>0</v>
      </c>
      <c r="G52" s="11">
        <f t="shared" si="1"/>
        <v>117976846</v>
      </c>
      <c r="H52" s="25">
        <v>0</v>
      </c>
      <c r="I52" s="14">
        <f t="shared" si="5"/>
        <v>203109639</v>
      </c>
      <c r="J52" s="11">
        <f t="shared" si="3"/>
        <v>203109639</v>
      </c>
      <c r="K52" s="14">
        <v>4956863</v>
      </c>
      <c r="L52" s="14">
        <v>11676</v>
      </c>
      <c r="M52" s="13">
        <f t="shared" si="4"/>
        <v>208078178</v>
      </c>
      <c r="N52" s="6"/>
      <c r="R52" s="4"/>
      <c r="T52" s="2"/>
    </row>
    <row r="53" spans="1:20" ht="12.75">
      <c r="A53" s="16" t="s">
        <v>60</v>
      </c>
      <c r="B53" s="17">
        <f aca="true" t="shared" si="6" ref="B53:L53">SUM(B6:B52)</f>
        <v>19331035987</v>
      </c>
      <c r="C53" s="18">
        <f>SUM(C6:C52)</f>
        <v>1995650225</v>
      </c>
      <c r="D53" s="19">
        <f t="shared" si="0"/>
        <v>21326686212</v>
      </c>
      <c r="E53" s="19">
        <f t="shared" si="6"/>
        <v>11168794454</v>
      </c>
      <c r="F53" s="19">
        <f t="shared" si="6"/>
        <v>2306737343</v>
      </c>
      <c r="G53" s="19">
        <f t="shared" si="1"/>
        <v>13475531797</v>
      </c>
      <c r="H53" s="20">
        <f t="shared" si="6"/>
        <v>311087118</v>
      </c>
      <c r="I53" s="21">
        <f t="shared" si="6"/>
        <v>8162241533</v>
      </c>
      <c r="J53" s="19">
        <f t="shared" si="3"/>
        <v>8162241533</v>
      </c>
      <c r="K53" s="21">
        <f t="shared" si="6"/>
        <v>163440731</v>
      </c>
      <c r="L53" s="21">
        <f t="shared" si="6"/>
        <v>242027448</v>
      </c>
      <c r="M53" s="22">
        <f>J53+K53+L53</f>
        <v>8567709712</v>
      </c>
      <c r="N53" s="6"/>
      <c r="R53" s="4"/>
      <c r="T53" s="2"/>
    </row>
    <row r="54" spans="1:14" ht="10.5">
      <c r="A54" s="23" t="s">
        <v>61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24"/>
      <c r="N54" s="6"/>
    </row>
    <row r="55" spans="1:14" ht="10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7" spans="2:13" ht="10.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</sheetData>
  <sheetProtection/>
  <mergeCells count="15">
    <mergeCell ref="A3:A5"/>
    <mergeCell ref="B3:D3"/>
    <mergeCell ref="E3:G3"/>
    <mergeCell ref="H3:H5"/>
    <mergeCell ref="I3:I5"/>
    <mergeCell ref="J3:J5"/>
    <mergeCell ref="K3:K5"/>
    <mergeCell ref="L3:L5"/>
    <mergeCell ref="M3:M5"/>
    <mergeCell ref="B4:B5"/>
    <mergeCell ref="C4:C5"/>
    <mergeCell ref="D4:D5"/>
    <mergeCell ref="E4:E5"/>
    <mergeCell ref="F4:F5"/>
    <mergeCell ref="G4:G5"/>
  </mergeCells>
  <printOptions horizontalCentered="1" verticalCentered="1"/>
  <pageMargins left="0.2362204724409449" right="0.31496062992125984" top="0.984251968503937" bottom="0.984251968503937" header="0.5118110236220472" footer="0.5118110236220472"/>
  <pageSetup horizontalDpi="1200" verticalDpi="1200" orientation="landscape" paperSize="9" scale="67" r:id="rId1"/>
  <headerFooter alignWithMargins="0">
    <oddHeader>&amp;C&amp;F</oddHeader>
    <oddFooter>&amp;C&amp;P / &amp;N ﾍﾟｰｼﾞ</oddFooter>
  </headerFooter>
  <ignoredErrors>
    <ignoredError sqref="D53:J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上松　信(016065)</cp:lastModifiedBy>
  <cp:lastPrinted>2019-04-01T01:47:10Z</cp:lastPrinted>
  <dcterms:created xsi:type="dcterms:W3CDTF">2013-07-09T11:34:13Z</dcterms:created>
  <dcterms:modified xsi:type="dcterms:W3CDTF">2020-04-24T05:32:01Z</dcterms:modified>
  <cp:category/>
  <cp:version/>
  <cp:contentType/>
  <cp:contentStatus/>
</cp:coreProperties>
</file>