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<sst xmlns="http://schemas.openxmlformats.org/spreadsheetml/2006/main" count="1179" uniqueCount="607">
  <si>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</si>
  <si>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</si>
  <si>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</si>
  <si>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</si>
  <si>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</si>
  <si>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</si>
  <si>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</si>
  <si>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</si>
  <si>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</si>
  <si>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</si>
  <si>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</si>
  <si>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</si>
  <si>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</si>
  <si>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</si>
  <si>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</si>
  <si>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</si>
  <si>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</si>
  <si>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</si>
  <si>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</si>
  <si>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</si>
  <si>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</si>
  <si>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</si>
  <si>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</si>
  <si>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</si>
  <si>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</si>
  <si>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</si>
  <si>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</si>
  <si>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</si>
  <si>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</si>
  <si>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</si>
  <si>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</si>
  <si>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</si>
  <si>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</si>
  <si>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</si>
  <si>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</si>
  <si>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</si>
  <si>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</si>
  <si>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</si>
  <si>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</si>
  <si>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</si>
  <si>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</si>
  <si>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</si>
  <si>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</si>
  <si>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</si>
  <si>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</si>
  <si>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</si>
  <si>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</si>
  <si>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</si>
  <si>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</si>
  <si>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</si>
  <si>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</si>
  <si>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</si>
  <si>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</si>
  <si>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</si>
  <si>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</si>
  <si>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</si>
  <si>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</si>
  <si>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</si>
  <si>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</si>
  <si>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</si>
  <si>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</si>
  <si>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</si>
  <si>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</si>
  <si>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</si>
  <si>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</si>
  <si>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</si>
  <si>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</si>
  <si>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</si>
  <si>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</si>
  <si>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</si>
  <si>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</si>
  <si>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</si>
  <si>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</si>
  <si>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</si>
  <si>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</si>
  <si>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</si>
  <si>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</si>
  <si>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</si>
  <si>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</si>
  <si>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</si>
  <si>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千葉県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</si>
  <si>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</si>
  <si>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</si>
  <si>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</si>
  <si>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</si>
  <si>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</si>
  <si>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</si>
  <si>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</si>
  <si>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</si>
  <si>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</si>
  <si>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</si>
  <si>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</si>
  <si>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</si>
  <si>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</si>
  <si>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</si>
  <si>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</si>
  <si>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</si>
  <si>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</si>
  <si>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</si>
  <si>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</si>
  <si>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</si>
  <si>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</si>
  <si>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</si>
  <si>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</si>
  <si>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</si>
  <si>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</si>
  <si>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</si>
  <si>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</si>
  <si>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</si>
  <si>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</si>
  <si>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</si>
  <si>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</si>
  <si>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</si>
  <si>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</si>
  <si>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</si>
  <si>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</si>
  <si>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</si>
  <si>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</si>
  <si>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</si>
  <si>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</si>
  <si>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</si>
  <si>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</si>
  <si>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</si>
  <si>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</si>
  <si>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</si>
  <si>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</si>
  <si>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</si>
  <si>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</si>
  <si>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</si>
  <si>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</si>
  <si>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</si>
  <si>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</si>
  <si>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</si>
  <si>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</si>
  <si>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</si>
  <si>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</si>
  <si>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</si>
  <si>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</si>
  <si>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</si>
  <si>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</si>
  <si>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</si>
  <si>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</si>
  <si>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</si>
  <si>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</si>
  <si>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</si>
  <si>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</si>
  <si>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</si>
  <si>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</si>
  <si>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</si>
  <si>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</si>
  <si>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</si>
  <si>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</si>
  <si>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</si>
  <si>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</si>
  <si>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</si>
  <si>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</si>
  <si>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</si>
  <si>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</si>
  <si>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</si>
  <si>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</si>
  <si>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</si>
  <si>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</si>
  <si>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</si>
  <si>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</si>
  <si>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</si>
  <si>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</si>
  <si>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</si>
  <si>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</si>
  <si>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</si>
  <si>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</si>
  <si>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</si>
  <si>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</si>
  <si>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</si>
  <si>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</si>
  <si>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</si>
  <si>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</si>
  <si>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</si>
  <si>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</si>
  <si>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</si>
  <si>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</si>
  <si>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</si>
  <si>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</si>
  <si>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</si>
  <si>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</si>
  <si>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千葉県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</si>
  <si>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</si>
  <si>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</si>
  <si>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</si>
  <si>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</si>
  <si>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</si>
  <si>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</si>
  <si>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</si>
  <si>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</si>
  <si>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</si>
  <si>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</si>
  <si>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</si>
  <si>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</si>
  <si>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</si>
  <si>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</si>
  <si>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</si>
  <si>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</si>
  <si>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</si>
  <si>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</si>
  <si>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</si>
  <si>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</si>
  <si>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</si>
  <si>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</si>
  <si>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</si>
  <si>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</si>
  <si>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</si>
  <si>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</si>
  <si>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</si>
  <si>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</si>
  <si>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</si>
  <si>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</si>
  <si>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</si>
  <si>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</si>
  <si>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</si>
  <si>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</si>
  <si>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</si>
  <si>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</si>
  <si>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</si>
  <si>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</si>
  <si>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</si>
  <si>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</si>
  <si>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</si>
  <si>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</si>
  <si>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</si>
  <si>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</si>
  <si>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</si>
  <si>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</si>
  <si>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</si>
  <si>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</si>
  <si>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</si>
  <si>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</si>
  <si>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</si>
  <si>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</si>
  <si>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</si>
  <si>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</si>
  <si>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</si>
  <si>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</si>
  <si>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</si>
  <si>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</si>
  <si>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</si>
  <si>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</si>
  <si>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</si>
  <si>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</si>
  <si>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</si>
  <si>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</si>
  <si>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</si>
  <si>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</si>
  <si>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</si>
  <si>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</si>
  <si>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</si>
  <si>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</si>
  <si>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</si>
  <si>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</si>
  <si>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</si>
  <si>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</si>
  <si>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</si>
  <si>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</si>
  <si>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</si>
  <si>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</si>
  <si>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</si>
  <si>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</si>
  <si>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</si>
  <si>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</si>
  <si>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</si>
  <si>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</si>
  <si>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</si>
  <si>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</si>
  <si>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</si>
  <si>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</si>
  <si>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</si>
  <si>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</si>
  <si>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</si>
  <si>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</si>
  <si>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</si>
  <si>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</si>
  <si>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</si>
  <si>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</si>
  <si>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</si>
  <si>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</si>
  <si>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</si>
  <si>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</si>
  <si>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</si>
  <si>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</si>
  <si>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</si>
  <si>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</si>
  <si>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</si>
  <si>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</si>
  <si>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</si>
  <si>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</si>
  <si>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</si>
  <si>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</si>
  <si>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</si>
  <si>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</si>
  <si>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</si>
  <si>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</si>
  <si>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</si>
  <si>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</si>
  <si>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</si>
  <si>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</si>
  <si>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</si>
  <si>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</si>
  <si>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</si>
  <si>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</si>
  <si>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</si>
  <si>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</si>
  <si>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</si>
  <si>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</si>
  <si>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</si>
  <si>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</si>
  <si>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</si>
  <si>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</si>
  <si>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</si>
  <si>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</si>
  <si>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</si>
  <si>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</si>
  <si>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</si>
  <si>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</si>
  <si>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</si>
  <si>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</si>
  <si>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</si>
  <si>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</si>
  <si>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</si>
  <si>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</si>
  <si>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</si>
  <si>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</si>
  <si>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</si>
  <si>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</si>
  <si>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</si>
  <si>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</si>
  <si>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</si>
  <si>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</si>
  <si>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</si>
  <si>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千葉県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</si>
  <si>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</si>
  <si>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</si>
  <si>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</si>
  <si>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</si>
  <si>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</si>
  <si>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</si>
  <si>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</si>
  <si>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</si>
  <si>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</si>
  <si>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</si>
  <si>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</si>
  <si>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</si>
  <si>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</si>
  <si>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</si>
  <si>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</si>
  <si>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</si>
  <si>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</si>
  <si>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</si>
  <si>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</si>
  <si>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</si>
  <si>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t>
    <phoneticPr fontId="5"/>
  </si>
  <si>
    <t>県債管理事業</t>
    <phoneticPr fontId="5"/>
  </si>
  <si>
    <t>自動車税証紙</t>
    <phoneticPr fontId="5"/>
  </si>
  <si>
    <t>地方消費税清算</t>
    <phoneticPr fontId="5"/>
  </si>
  <si>
    <t>市町村振興資金</t>
    <phoneticPr fontId="5"/>
  </si>
  <si>
    <t>母子父子寡婦福祉資金</t>
    <phoneticPr fontId="5"/>
  </si>
  <si>
    <t>心身障害者扶養年金事業</t>
    <phoneticPr fontId="5"/>
  </si>
  <si>
    <t>日本コンベンションセンター国際展示場事業</t>
    <phoneticPr fontId="5"/>
  </si>
  <si>
    <t>小規模企業者等設備導入資金</t>
    <phoneticPr fontId="5"/>
  </si>
  <si>
    <t>就農支援資金</t>
    <phoneticPr fontId="5"/>
  </si>
  <si>
    <t>営林事業</t>
    <phoneticPr fontId="5"/>
  </si>
  <si>
    <t>林業・木材産業改善資金</t>
    <phoneticPr fontId="5"/>
  </si>
  <si>
    <t>沿岸漁業改善資金</t>
    <phoneticPr fontId="5"/>
  </si>
  <si>
    <t>奨学資金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</si>
  <si>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</si>
  <si>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</si>
  <si>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</si>
  <si>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</si>
  <si>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</si>
  <si>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</si>
  <si>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</si>
  <si>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</si>
  <si>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</si>
  <si>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</si>
  <si>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</si>
  <si>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</si>
  <si>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</si>
  <si>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</si>
  <si>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上水道事業会計</t>
    <phoneticPr fontId="5"/>
  </si>
  <si>
    <t>工業用水道事業会計</t>
    <phoneticPr fontId="5"/>
  </si>
  <si>
    <t>病院事業会計</t>
    <phoneticPr fontId="5"/>
  </si>
  <si>
    <t>造成土地管理事業会計</t>
    <phoneticPr fontId="5"/>
  </si>
  <si>
    <t>流域下水道事業</t>
    <phoneticPr fontId="5"/>
  </si>
  <si>
    <t>港湾整備事業</t>
    <phoneticPr fontId="5"/>
  </si>
  <si>
    <t>土地区画整理事業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</si>
  <si>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</si>
  <si>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</si>
  <si>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</si>
  <si>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</si>
  <si>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</si>
  <si>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</si>
  <si>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</si>
  <si>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</si>
  <si>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</si>
  <si>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</si>
  <si>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</si>
  <si>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</si>
  <si>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</si>
  <si>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</si>
  <si>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</si>
  <si>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</si>
  <si>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</si>
  <si>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</si>
  <si>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</si>
  <si>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</si>
  <si>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</si>
  <si>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</si>
  <si>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</si>
  <si>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</si>
  <si>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</si>
  <si>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</si>
  <si>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</si>
  <si>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</si>
  <si>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</si>
  <si>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</si>
  <si>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</si>
  <si>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</si>
  <si>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</si>
  <si>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</si>
  <si>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</si>
  <si>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</si>
  <si>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</si>
  <si>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</si>
  <si>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</si>
  <si>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</si>
  <si>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</si>
  <si>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</si>
  <si>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</si>
  <si>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</si>
  <si>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</si>
  <si>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</si>
  <si>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</si>
  <si>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</si>
  <si>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</si>
  <si>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</si>
  <si>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</si>
  <si>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</si>
  <si>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</si>
  <si>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</si>
  <si>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</si>
  <si>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</si>
  <si>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</si>
  <si>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</si>
  <si>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</si>
  <si>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</si>
  <si>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</si>
  <si>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</si>
  <si>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</si>
  <si>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</si>
  <si>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</si>
  <si>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</si>
  <si>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</si>
  <si>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</si>
  <si>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</si>
  <si>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</si>
  <si>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</si>
  <si>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</si>
  <si>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</si>
  <si>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</si>
  <si>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</si>
  <si>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</si>
  <si>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</si>
  <si>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</si>
  <si>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</si>
  <si>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</si>
  <si>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</si>
  <si>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</si>
  <si>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</si>
  <si>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</si>
  <si>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</si>
  <si>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</si>
  <si>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</si>
  <si>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</si>
  <si>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</si>
  <si>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</si>
  <si>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</si>
  <si>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</si>
  <si>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</si>
  <si>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</si>
  <si>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</si>
  <si>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</si>
  <si>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</si>
  <si>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</si>
  <si>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</si>
  <si>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</si>
  <si>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</si>
  <si>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</si>
  <si>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</si>
  <si>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</si>
  <si>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</si>
  <si>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</si>
  <si>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</si>
  <si>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</si>
  <si>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</si>
  <si>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</si>
  <si>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</si>
  <si>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</si>
  <si>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</si>
  <si>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</si>
  <si>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</si>
  <si>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</si>
  <si>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</si>
  <si>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</si>
  <si>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</si>
  <si>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</si>
  <si>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</si>
  <si>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</si>
  <si>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</si>
  <si>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</si>
  <si>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</si>
  <si>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</si>
  <si>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</si>
  <si>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</si>
  <si>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</si>
  <si>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</si>
  <si>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</si>
  <si>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</si>
  <si>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</si>
  <si>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</si>
  <si>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</si>
  <si>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</si>
  <si>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</si>
  <si>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</si>
  <si>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</si>
  <si>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</si>
  <si>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</si>
  <si>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</si>
  <si>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</si>
  <si>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0.57</t>
  </si>
  <si>
    <t>造成土地管理事業会計</t>
  </si>
  <si>
    <t>上水道事業会計</t>
  </si>
  <si>
    <t>工業用水道事業会計</t>
  </si>
  <si>
    <t>工業団地整備事業</t>
  </si>
  <si>
    <t>国民健康保険事業</t>
  </si>
  <si>
    <t>一般会計</t>
  </si>
  <si>
    <t>病院事業会計</t>
  </si>
  <si>
    <t>港湾整備事業</t>
  </si>
  <si>
    <t>その他会計（赤字）</t>
  </si>
  <si>
    <t>その他会計（黒字）</t>
  </si>
  <si>
    <t>H25末</t>
    <phoneticPr fontId="2"/>
  </si>
  <si>
    <t>H26末</t>
    <phoneticPr fontId="2"/>
  </si>
  <si>
    <t>H27末</t>
    <phoneticPr fontId="2"/>
  </si>
  <si>
    <t>H28末</t>
    <phoneticPr fontId="2"/>
  </si>
  <si>
    <t>H29末</t>
    <phoneticPr fontId="2"/>
  </si>
  <si>
    <t>法適用企業</t>
  </si>
  <si>
    <t>法非適用企業</t>
  </si>
  <si>
    <t>千葉県競馬組合</t>
    <rPh sb="0" eb="3">
      <t>チバケン</t>
    </rPh>
    <rPh sb="3" eb="5">
      <t>ケイバ</t>
    </rPh>
    <rPh sb="5" eb="7">
      <t>クミアイ</t>
    </rPh>
    <phoneticPr fontId="2"/>
  </si>
  <si>
    <t>君津広域水道企業団</t>
    <rPh sb="0" eb="2">
      <t>キミツ</t>
    </rPh>
    <rPh sb="2" eb="4">
      <t>コウイキ</t>
    </rPh>
    <rPh sb="4" eb="6">
      <t>スイドウ</t>
    </rPh>
    <rPh sb="6" eb="8">
      <t>キギョウ</t>
    </rPh>
    <rPh sb="8" eb="9">
      <t>ダン</t>
    </rPh>
    <phoneticPr fontId="2"/>
  </si>
  <si>
    <t>北千葉広域水道企業団</t>
    <rPh sb="0" eb="1">
      <t>キタ</t>
    </rPh>
    <rPh sb="1" eb="3">
      <t>チバ</t>
    </rPh>
    <rPh sb="3" eb="5">
      <t>コウイキ</t>
    </rPh>
    <rPh sb="5" eb="7">
      <t>スイドウ</t>
    </rPh>
    <rPh sb="7" eb="9">
      <t>キギョウ</t>
    </rPh>
    <rPh sb="9" eb="10">
      <t>ダン</t>
    </rPh>
    <phoneticPr fontId="2"/>
  </si>
  <si>
    <t>○</t>
  </si>
  <si>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</si>
  <si>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</si>
  <si>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</si>
  <si>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</si>
  <si>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</si>
  <si>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</si>
  <si>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</si>
  <si>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（公財）千葉県生活衛生営業指導センター　</t>
    <rPh sb="1" eb="2">
      <t>コウ</t>
    </rPh>
    <phoneticPr fontId="5"/>
  </si>
  <si>
    <t>（公財）千葉県動物保護管理協会</t>
    <rPh sb="1" eb="2">
      <t>コウ</t>
    </rPh>
    <phoneticPr fontId="5"/>
  </si>
  <si>
    <t>（公財）印旛沼環境基金</t>
    <rPh sb="1" eb="2">
      <t>コウ</t>
    </rPh>
    <phoneticPr fontId="5"/>
  </si>
  <si>
    <t>（公財）千葉県文化振興財団</t>
    <rPh sb="1" eb="2">
      <t>コウ</t>
    </rPh>
    <phoneticPr fontId="5"/>
  </si>
  <si>
    <t>（公財）千葉交響楽団</t>
    <rPh sb="1" eb="2">
      <t>オオヤケ</t>
    </rPh>
    <rPh sb="4" eb="6">
      <t>チバ</t>
    </rPh>
    <rPh sb="6" eb="8">
      <t>コウキョウ</t>
    </rPh>
    <rPh sb="8" eb="10">
      <t>ガクダン</t>
    </rPh>
    <phoneticPr fontId="5"/>
  </si>
  <si>
    <t>（公財）千葉県産業振興センター</t>
    <rPh sb="1" eb="2">
      <t>コウ</t>
    </rPh>
    <phoneticPr fontId="5"/>
  </si>
  <si>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</si>
  <si>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</si>
  <si>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</si>
  <si>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</si>
  <si>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</si>
  <si>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</si>
  <si>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</si>
  <si>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</si>
  <si>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</si>
  <si>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</si>
  <si>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千葉県道路公社</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</si>
  <si>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</si>
  <si>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</si>
  <si>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</si>
  <si>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</si>
  <si>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</si>
  <si>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</si>
  <si>
    <t>▲0</t>
  </si>
  <si>
    <t>▲10</t>
  </si>
  <si>
    <t>－</t>
  </si>
  <si>
    <t>県有施設長寿命化等推進基金</t>
    <rPh sb="0" eb="2">
      <t>ケンユウ</t>
    </rPh>
    <rPh sb="2" eb="4">
      <t>シセツ</t>
    </rPh>
    <rPh sb="4" eb="8">
      <t>チョウジュミョウカ</t>
    </rPh>
    <rPh sb="8" eb="9">
      <t>トウ</t>
    </rPh>
    <rPh sb="9" eb="11">
      <t>スイシン</t>
    </rPh>
    <rPh sb="11" eb="13">
      <t>キキン</t>
    </rPh>
    <phoneticPr fontId="2"/>
  </si>
  <si>
    <t>災害復興・地域再生基金</t>
    <rPh sb="0" eb="2">
      <t>サイガイ</t>
    </rPh>
    <rPh sb="2" eb="4">
      <t>フッコウ</t>
    </rPh>
    <rPh sb="5" eb="7">
      <t>チイキ</t>
    </rPh>
    <rPh sb="7" eb="9">
      <t>サイセイ</t>
    </rPh>
    <rPh sb="9" eb="11">
      <t>キキン</t>
    </rPh>
    <phoneticPr fontId="2"/>
  </si>
  <si>
    <t>社会資本整備等推進基金</t>
    <rPh sb="0" eb="2">
      <t>シャカイ</t>
    </rPh>
    <rPh sb="2" eb="4">
      <t>シホン</t>
    </rPh>
    <rPh sb="4" eb="6">
      <t>セイビ</t>
    </rPh>
    <rPh sb="6" eb="7">
      <t>トウ</t>
    </rPh>
    <rPh sb="7" eb="9">
      <t>スイシン</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</si>
  <si>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</si>
  <si>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警察本部庁舎等建設基金</t>
    <rPh sb="0" eb="2">
      <t>ケイサツ</t>
    </rPh>
    <rPh sb="2" eb="4">
      <t>ホンブ</t>
    </rPh>
    <rPh sb="4" eb="6">
      <t>チョウシャ</t>
    </rPh>
    <rPh sb="6" eb="7">
      <t>トウ</t>
    </rPh>
    <rPh sb="7" eb="9">
      <t>ケンセツ</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</si>
  <si>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</si>
  <si>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</si>
  <si>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</si>
  <si>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建設地方債の残高が減少してきていることなどにより、将来負担比率は類似団体と比較すると低い水準となっており、また、平成２９年度と比べて低下している。
一方、有形固定資産減価償却率は、類似団体と比較すると低い水準となっているものの、道路・橋りょうや学校施設などの老朽化が進んでいるため、平成２９年度と比べて上昇した。
今後は、将来負担比率等に留意しながら、建設地方債を効果的に活用し、道路・橋りょうや学校施設などの更新・建て替えや大規模改修などを計画的に実施していく。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</si>
  <si>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</si>
  <si>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</si>
  <si>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</si>
  <si>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</si>
  <si>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</si>
  <si>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</si>
  <si>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実質公債費比率、将来負担比率ともに類似団体平均と比較して低い水準で推移している。
これは、建設地方債の残高が減少してきていることや、将来の負担に対応するための基金の積立などの取組を進めてきたためである。
今後、建設地方債を効果的に活用し、社会資本の整備や県有施設の老朽化対策を進めていく必要があるが、引き続きこれらの指標に留意し、県債残高を適切に管理していく。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</si>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</sst>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747A-40A5-A13A-D6F5B76925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22783</c:v>
                </c:pt>
                <c:pt idx="1">
                  <c:v>23174</c:v>
                </c:pt>
                <c:pt idx="2">
                  <c:v>20835</c:v>
                </c:pt>
                <c:pt idx="3">
                  <c:v>22585</c:v>
                </c:pt>
                <c:pt idx="4">
                  <c:v>21783</c:v>
                </c:pt>
              </c:numCache>
            </c:numRef>
          </c:val>
          <c:smooth val="0"/>
          <c:extLst>
            <c:ext xmlns:c16="http://schemas.microsoft.com/office/drawing/2014/chart" uri="{C3380CC4-5D6E-409C-BE32-E72D297353CC}">
              <c16:uniqueId val="{00000001-747A-40A5-A13A-D6F5B76925D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0.96</c:v>
                </c:pt>
                <c:pt idx="1">
                  <c:v>0.51</c:v>
                </c:pt>
                <c:pt idx="2">
                  <c:v>1.38</c:v>
                </c:pt>
                <c:pt idx="3">
                  <c:v>1.51</c:v>
                </c:pt>
                <c:pt idx="4">
                  <c:v>0.93</c:v>
                </c:pt>
              </c:numCache>
            </c:numRef>
          </c:val>
          <c:extLst>
            <c:ext xmlns:c16="http://schemas.microsoft.com/office/drawing/2014/chart" uri="{C3380CC4-5D6E-409C-BE32-E72D297353CC}">
              <c16:uniqueId val="{00000000-B1EE-42D3-ACFE-7ED79DA35A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3.81</c:v>
                </c:pt>
                <c:pt idx="1">
                  <c:v>4.47</c:v>
                </c:pt>
                <c:pt idx="2">
                  <c:v>4.43</c:v>
                </c:pt>
                <c:pt idx="3">
                  <c:v>4.49</c:v>
                </c:pt>
                <c:pt idx="4">
                  <c:v>4.42</c:v>
                </c:pt>
              </c:numCache>
            </c:numRef>
          </c:val>
          <c:extLst>
            <c:ext xmlns:c16="http://schemas.microsoft.com/office/drawing/2014/chart" uri="{C3380CC4-5D6E-409C-BE32-E72D297353CC}">
              <c16:uniqueId val="{00000001-B1EE-42D3-ACFE-7ED79DA35A3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1.53</c:v>
                </c:pt>
                <c:pt idx="1">
                  <c:v>0.37</c:v>
                </c:pt>
                <c:pt idx="2">
                  <c:v>0.85</c:v>
                </c:pt>
                <c:pt idx="3">
                  <c:v>0.13</c:v>
                </c:pt>
                <c:pt idx="4">
                  <c:v>-0.56999999999999995</c:v>
                </c:pt>
              </c:numCache>
            </c:numRef>
          </c:val>
          <c:smooth val="0"/>
          <c:extLst>
            <c:ext xmlns:c16="http://schemas.microsoft.com/office/drawing/2014/chart" uri="{C3380CC4-5D6E-409C-BE32-E72D297353CC}">
              <c16:uniqueId val="{00000002-B1EE-42D3-ACFE-7ED79DA35A3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9.4700000000000006</c:v>
                </c:pt>
                <c:pt idx="2">
                  <c:v>#N/A</c:v>
                </c:pt>
                <c:pt idx="3">
                  <c:v>10.38</c:v>
                </c:pt>
                <c:pt idx="4">
                  <c:v>#N/A</c:v>
                </c:pt>
                <c:pt idx="5">
                  <c:v>0.84</c:v>
                </c:pt>
                <c:pt idx="6">
                  <c:v>#N/A</c:v>
                </c:pt>
                <c:pt idx="7">
                  <c:v>0.96</c:v>
                </c:pt>
                <c:pt idx="8">
                  <c:v>#N/A</c:v>
                </c:pt>
                <c:pt idx="9">
                  <c:v>0.31</c:v>
                </c:pt>
              </c:numCache>
            </c:numRef>
          </c:val>
          <c:extLst>
            <c:ext xmlns:c16="http://schemas.microsoft.com/office/drawing/2014/chart" uri="{C3380CC4-5D6E-409C-BE32-E72D297353CC}">
              <c16:uniqueId val="{00000000-CBD2-45EF-ACE6-1E241D1164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2-45EF-ACE6-1E241D116478}"/>
            </c:ext>
          </c:extLst>
        </c:ser>
        <c:ser>
          <c:idx val="2"/>
          <c:order val="2"/>
          <c:tx>
            <c:strRef>
              <c:f>データシート!$A$29</c:f>
              <c:strCache>
                <c:ptCount val="1"/>
                <c:pt idx="0">
                  <c:v>港湾整備事業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0.09</c:v>
                </c:pt>
                <c:pt idx="4">
                  <c:v>#N/A</c:v>
                </c:pt>
                <c:pt idx="5">
                  <c:v>0.11</c:v>
                </c:pt>
                <c:pt idx="6">
                  <c:v>#N/A</c:v>
                </c:pt>
                <c:pt idx="7">
                  <c:v>0.13</c:v>
                </c:pt>
                <c:pt idx="8">
                  <c:v>#N/A</c:v>
                </c:pt>
                <c:pt idx="9">
                  <c:v>0.14000000000000001</c:v>
                </c:pt>
              </c:numCache>
            </c:numRef>
          </c:val>
          <c:extLst>
            <c:ext xmlns:c16="http://schemas.microsoft.com/office/drawing/2014/chart" uri="{C3380CC4-5D6E-409C-BE32-E72D297353CC}">
              <c16:uniqueId val="{00000002-CBD2-45EF-ACE6-1E241D116478}"/>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1.28</c:v>
                </c:pt>
                <c:pt idx="2">
                  <c:v>#N/A</c:v>
                </c:pt>
                <c:pt idx="3">
                  <c:v>1.1299999999999999</c:v>
                </c:pt>
                <c:pt idx="4">
                  <c:v>#N/A</c:v>
                </c:pt>
                <c:pt idx="5">
                  <c:v>0.84</c:v>
                </c:pt>
                <c:pt idx="6">
                  <c:v>#N/A</c:v>
                </c:pt>
                <c:pt idx="7">
                  <c:v>0.36</c:v>
                </c:pt>
                <c:pt idx="8">
                  <c:v>#N/A</c:v>
                </c:pt>
                <c:pt idx="9">
                  <c:v>0.2</c:v>
                </c:pt>
              </c:numCache>
            </c:numRef>
          </c:val>
          <c:extLst>
            <c:ext xmlns:c16="http://schemas.microsoft.com/office/drawing/2014/chart" uri="{C3380CC4-5D6E-409C-BE32-E72D297353CC}">
              <c16:uniqueId val="{00000003-CBD2-45EF-ACE6-1E241D11647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0.62</c:v>
                </c:pt>
                <c:pt idx="2">
                  <c:v>#N/A</c:v>
                </c:pt>
                <c:pt idx="3">
                  <c:v>0.13</c:v>
                </c:pt>
                <c:pt idx="4">
                  <c:v>#N/A</c:v>
                </c:pt>
                <c:pt idx="5">
                  <c:v>0.64</c:v>
                </c:pt>
                <c:pt idx="6">
                  <c:v>#N/A</c:v>
                </c:pt>
                <c:pt idx="7">
                  <c:v>0.65</c:v>
                </c:pt>
                <c:pt idx="8">
                  <c:v>#N/A</c:v>
                </c:pt>
                <c:pt idx="9">
                  <c:v>0.75</c:v>
                </c:pt>
              </c:numCache>
            </c:numRef>
          </c:val>
          <c:extLst>
            <c:ext xmlns:c16="http://schemas.microsoft.com/office/drawing/2014/chart" uri="{C3380CC4-5D6E-409C-BE32-E72D297353CC}">
              <c16:uniqueId val="{00000004-CBD2-45EF-ACE6-1E241D11647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5-CBD2-45EF-ACE6-1E241D116478}"/>
            </c:ext>
          </c:extLst>
        </c:ser>
        <c:ser>
          <c:idx val="6"/>
          <c:order val="6"/>
          <c:tx>
            <c:strRef>
              <c:f>データシート!$A$33</c:f>
              <c:strCache>
                <c:ptCount val="1"/>
                <c:pt idx="0">
                  <c:v>工業団地整備事業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1.08</c:v>
                </c:pt>
              </c:numCache>
            </c:numRef>
          </c:val>
          <c:extLst>
            <c:ext xmlns:c16="http://schemas.microsoft.com/office/drawing/2014/chart" uri="{C3380CC4-5D6E-409C-BE32-E72D297353CC}">
              <c16:uniqueId val="{00000006-CBD2-45EF-ACE6-1E241D11647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1.36</c:v>
                </c:pt>
                <c:pt idx="2">
                  <c:v>#N/A</c:v>
                </c:pt>
                <c:pt idx="3">
                  <c:v>1.58</c:v>
                </c:pt>
                <c:pt idx="4">
                  <c:v>#N/A</c:v>
                </c:pt>
                <c:pt idx="5">
                  <c:v>1.88</c:v>
                </c:pt>
                <c:pt idx="6">
                  <c:v>#N/A</c:v>
                </c:pt>
                <c:pt idx="7">
                  <c:v>2.15</c:v>
                </c:pt>
                <c:pt idx="8">
                  <c:v>#N/A</c:v>
                </c:pt>
                <c:pt idx="9">
                  <c:v>2.5099999999999998</c:v>
                </c:pt>
              </c:numCache>
            </c:numRef>
          </c:val>
          <c:extLst>
            <c:ext xmlns:c16="http://schemas.microsoft.com/office/drawing/2014/chart" uri="{C3380CC4-5D6E-409C-BE32-E72D297353CC}">
              <c16:uniqueId val="{00000007-CBD2-45EF-ACE6-1E241D11647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4.43</c:v>
                </c:pt>
                <c:pt idx="2">
                  <c:v>#N/A</c:v>
                </c:pt>
                <c:pt idx="3">
                  <c:v>3.96</c:v>
                </c:pt>
                <c:pt idx="4">
                  <c:v>#N/A</c:v>
                </c:pt>
                <c:pt idx="5">
                  <c:v>3.99</c:v>
                </c:pt>
                <c:pt idx="6">
                  <c:v>#N/A</c:v>
                </c:pt>
                <c:pt idx="7">
                  <c:v>4.32</c:v>
                </c:pt>
                <c:pt idx="8">
                  <c:v>#N/A</c:v>
                </c:pt>
                <c:pt idx="9">
                  <c:v>4.13</c:v>
                </c:pt>
              </c:numCache>
            </c:numRef>
          </c:val>
          <c:extLst>
            <c:ext xmlns:c16="http://schemas.microsoft.com/office/drawing/2014/chart" uri="{C3380CC4-5D6E-409C-BE32-E72D297353CC}">
              <c16:uniqueId val="{00000008-CBD2-45EF-ACE6-1E241D116478}"/>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#N/A</c:v>
                </c:pt>
                <c:pt idx="5">
                  <c:v>9.41</c:v>
                </c:pt>
                <c:pt idx="6">
                  <c:v>#N/A</c:v>
                </c:pt>
                <c:pt idx="7">
                  <c:v>10.41</c:v>
                </c:pt>
                <c:pt idx="8">
                  <c:v>#N/A</c:v>
                </c:pt>
                <c:pt idx="9">
                  <c:v>11.98</c:v>
                </c:pt>
              </c:numCache>
            </c:numRef>
          </c:val>
          <c:extLst>
            <c:ext xmlns:c16="http://schemas.microsoft.com/office/drawing/2014/chart" uri="{C3380CC4-5D6E-409C-BE32-E72D297353CC}">
              <c16:uniqueId val="{00000009-CBD2-45EF-ACE6-1E241D11647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129722</c:v>
                </c:pt>
                <c:pt idx="5">
                  <c:v>138551</c:v>
                </c:pt>
                <c:pt idx="8">
                  <c:v>141799</c:v>
                </c:pt>
                <c:pt idx="11">
                  <c:v>149333</c:v>
                </c:pt>
                <c:pt idx="14">
                  <c:v>150240</c:v>
                </c:pt>
              </c:numCache>
            </c:numRef>
          </c:val>
          <c:extLst>
            <c:ext xmlns:c16="http://schemas.microsoft.com/office/drawing/2014/chart" uri="{C3380CC4-5D6E-409C-BE32-E72D297353CC}">
              <c16:uniqueId val="{00000000-DC19-43EF-A0AC-43617BC4C4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17</c:v>
                </c:pt>
                <c:pt idx="6">
                  <c:v>3</c:v>
                </c:pt>
                <c:pt idx="9">
                  <c:v>2</c:v>
                </c:pt>
                <c:pt idx="12">
                  <c:v>2</c:v>
                </c:pt>
              </c:numCache>
            </c:numRef>
          </c:val>
          <c:extLst>
            <c:ext xmlns:c16="http://schemas.microsoft.com/office/drawing/2014/chart" uri="{C3380CC4-5D6E-409C-BE32-E72D297353CC}">
              <c16:uniqueId val="{00000001-DC19-43EF-A0AC-43617BC4C4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4802</c:v>
                </c:pt>
                <c:pt idx="3">
                  <c:v>3605</c:v>
                </c:pt>
                <c:pt idx="6">
                  <c:v>3518</c:v>
                </c:pt>
                <c:pt idx="9">
                  <c:v>3301</c:v>
                </c:pt>
                <c:pt idx="12">
                  <c:v>2983</c:v>
                </c:pt>
              </c:numCache>
            </c:numRef>
          </c:val>
          <c:extLst>
            <c:ext xmlns:c16="http://schemas.microsoft.com/office/drawing/2014/chart" uri="{C3380CC4-5D6E-409C-BE32-E72D297353CC}">
              <c16:uniqueId val="{00000002-DC19-43EF-A0AC-43617BC4C4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51</c:v>
                </c:pt>
                <c:pt idx="6">
                  <c:v>34</c:v>
                </c:pt>
                <c:pt idx="9">
                  <c:v>22</c:v>
                </c:pt>
                <c:pt idx="12">
                  <c:v>8</c:v>
                </c:pt>
              </c:numCache>
            </c:numRef>
          </c:val>
          <c:extLst>
            <c:ext xmlns:c16="http://schemas.microsoft.com/office/drawing/2014/chart" uri="{C3380CC4-5D6E-409C-BE32-E72D297353CC}">
              <c16:uniqueId val="{00000003-DC19-43EF-A0AC-43617BC4C4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3967</c:v>
                </c:pt>
                <c:pt idx="3">
                  <c:v>5177</c:v>
                </c:pt>
                <c:pt idx="6">
                  <c:v>5418</c:v>
                </c:pt>
                <c:pt idx="9">
                  <c:v>5561</c:v>
                </c:pt>
                <c:pt idx="12">
                  <c:v>4237</c:v>
                </c:pt>
              </c:numCache>
            </c:numRef>
          </c:val>
          <c:extLst>
            <c:ext xmlns:c16="http://schemas.microsoft.com/office/drawing/2014/chart" uri="{C3380CC4-5D6E-409C-BE32-E72D297353CC}">
              <c16:uniqueId val="{00000004-DC19-43EF-A0AC-43617BC4C4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114670</c:v>
                </c:pt>
                <c:pt idx="3">
                  <c:v>118315</c:v>
                </c:pt>
                <c:pt idx="6">
                  <c:v>121157</c:v>
                </c:pt>
                <c:pt idx="9">
                  <c:v>122909</c:v>
                </c:pt>
                <c:pt idx="12">
                  <c:v>124971</c:v>
                </c:pt>
              </c:numCache>
            </c:numRef>
          </c:val>
          <c:extLst>
            <c:ext xmlns:c16="http://schemas.microsoft.com/office/drawing/2014/chart" uri="{C3380CC4-5D6E-409C-BE32-E72D297353CC}">
              <c16:uniqueId val="{00000005-DC19-43EF-A0AC-43617BC4C4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17911</c:v>
                </c:pt>
                <c:pt idx="3">
                  <c:v>19320</c:v>
                </c:pt>
                <c:pt idx="6">
                  <c:v>17313</c:v>
                </c:pt>
                <c:pt idx="9">
                  <c:v>14627</c:v>
                </c:pt>
                <c:pt idx="12">
                  <c:v>18017</c:v>
                </c:pt>
              </c:numCache>
            </c:numRef>
          </c:val>
          <c:extLst>
            <c:ext xmlns:c16="http://schemas.microsoft.com/office/drawing/2014/chart" uri="{C3380CC4-5D6E-409C-BE32-E72D297353CC}">
              <c16:uniqueId val="{00000006-DC19-43EF-A0AC-43617BC4C4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88692</c:v>
                </c:pt>
                <c:pt idx="3">
                  <c:v>87865</c:v>
                </c:pt>
                <c:pt idx="6">
                  <c:v>86638</c:v>
                </c:pt>
                <c:pt idx="9">
                  <c:v>86401</c:v>
                </c:pt>
                <c:pt idx="12">
                  <c:v>82379</c:v>
                </c:pt>
              </c:numCache>
            </c:numRef>
          </c:val>
          <c:extLst>
            <c:ext xmlns:c16="http://schemas.microsoft.com/office/drawing/2014/chart" uri="{C3380CC4-5D6E-409C-BE32-E72D297353CC}">
              <c16:uniqueId val="{00000007-DC19-43EF-A0AC-43617BC4C42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100395</c:v>
                </c:pt>
                <c:pt idx="2">
                  <c:v>#N/A</c:v>
                </c:pt>
                <c:pt idx="3">
                  <c:v>#N/A</c:v>
                </c:pt>
                <c:pt idx="4">
                  <c:v>95799</c:v>
                </c:pt>
                <c:pt idx="5">
                  <c:v>#N/A</c:v>
                </c:pt>
                <c:pt idx="6">
                  <c:v>#N/A</c:v>
                </c:pt>
                <c:pt idx="7">
                  <c:v>92282</c:v>
                </c:pt>
                <c:pt idx="8">
                  <c:v>#N/A</c:v>
                </c:pt>
                <c:pt idx="9">
                  <c:v>#N/A</c:v>
                </c:pt>
                <c:pt idx="10">
                  <c:v>83490</c:v>
                </c:pt>
                <c:pt idx="11">
                  <c:v>#N/A</c:v>
                </c:pt>
                <c:pt idx="12">
                  <c:v>#N/A</c:v>
                </c:pt>
                <c:pt idx="13">
                  <c:v>82357</c:v>
                </c:pt>
                <c:pt idx="14">
                  <c:v>#N/A</c:v>
                </c:pt>
              </c:numCache>
            </c:numRef>
          </c:val>
          <c:smooth val="0"/>
          <c:extLst>
            <c:ext xmlns:c16="http://schemas.microsoft.com/office/drawing/2014/chart" uri="{C3380CC4-5D6E-409C-BE32-E72D297353CC}">
              <c16:uniqueId val="{00000008-DC19-43EF-A0AC-43617BC4C42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1845965</c:v>
                </c:pt>
                <c:pt idx="5">
                  <c:v>1883601</c:v>
                </c:pt>
                <c:pt idx="8">
                  <c:v>1898231</c:v>
                </c:pt>
                <c:pt idx="11">
                  <c:v>1912203</c:v>
                </c:pt>
                <c:pt idx="14">
                  <c:v>1915699</c:v>
                </c:pt>
              </c:numCache>
            </c:numRef>
          </c:val>
          <c:extLst>
            <c:ext xmlns:c16="http://schemas.microsoft.com/office/drawing/2014/chart" uri="{C3380CC4-5D6E-409C-BE32-E72D297353CC}">
              <c16:uniqueId val="{00000000-B70C-4260-A8AF-1A0833182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117799</c:v>
                </c:pt>
                <c:pt idx="5">
                  <c:v>110723</c:v>
                </c:pt>
                <c:pt idx="8">
                  <c:v>101343</c:v>
                </c:pt>
                <c:pt idx="11">
                  <c:v>91529</c:v>
                </c:pt>
                <c:pt idx="14">
                  <c:v>79043</c:v>
                </c:pt>
              </c:numCache>
            </c:numRef>
          </c:val>
          <c:extLst>
            <c:ext xmlns:c16="http://schemas.microsoft.com/office/drawing/2014/chart" uri="{C3380CC4-5D6E-409C-BE32-E72D297353CC}">
              <c16:uniqueId val="{00000001-B70C-4260-A8AF-1A0833182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515021</c:v>
                </c:pt>
                <c:pt idx="5">
                  <c:v>559964</c:v>
                </c:pt>
                <c:pt idx="8">
                  <c:v>591470</c:v>
                </c:pt>
                <c:pt idx="11">
                  <c:v>643056</c:v>
                </c:pt>
                <c:pt idx="14">
                  <c:v>751705</c:v>
                </c:pt>
              </c:numCache>
            </c:numRef>
          </c:val>
          <c:extLst>
            <c:ext xmlns:c16="http://schemas.microsoft.com/office/drawing/2014/chart" uri="{C3380CC4-5D6E-409C-BE32-E72D297353CC}">
              <c16:uniqueId val="{00000002-B70C-4260-A8AF-1A0833182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694</c:v>
                </c:pt>
                <c:pt idx="3">
                  <c:v>0</c:v>
                </c:pt>
                <c:pt idx="6">
                  <c:v>0</c:v>
                </c:pt>
                <c:pt idx="9">
                  <c:v>0</c:v>
                </c:pt>
                <c:pt idx="12">
                  <c:v>0</c:v>
                </c:pt>
              </c:numCache>
            </c:numRef>
          </c:val>
          <c:extLst>
            <c:ext xmlns:c16="http://schemas.microsoft.com/office/drawing/2014/chart" uri="{C3380CC4-5D6E-409C-BE32-E72D297353CC}">
              <c16:uniqueId val="{00000003-B70C-4260-A8AF-1A0833182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0C-4260-A8AF-1A0833182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2852</c:v>
                </c:pt>
                <c:pt idx="3">
                  <c:v>1351</c:v>
                </c:pt>
                <c:pt idx="6">
                  <c:v>2571</c:v>
                </c:pt>
                <c:pt idx="9">
                  <c:v>2461</c:v>
                </c:pt>
                <c:pt idx="12">
                  <c:v>2477</c:v>
                </c:pt>
              </c:numCache>
            </c:numRef>
          </c:val>
          <c:extLst>
            <c:ext xmlns:c16="http://schemas.microsoft.com/office/drawing/2014/chart" uri="{C3380CC4-5D6E-409C-BE32-E72D297353CC}">
              <c16:uniqueId val="{00000005-B70C-4260-A8AF-1A0833182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472071</c:v>
                </c:pt>
                <c:pt idx="3">
                  <c:v>457199</c:v>
                </c:pt>
                <c:pt idx="6">
                  <c:v>439477</c:v>
                </c:pt>
                <c:pt idx="9">
                  <c:v>382660</c:v>
                </c:pt>
                <c:pt idx="12">
                  <c:v>373252</c:v>
                </c:pt>
              </c:numCache>
            </c:numRef>
          </c:val>
          <c:extLst>
            <c:ext xmlns:c16="http://schemas.microsoft.com/office/drawing/2014/chart" uri="{C3380CC4-5D6E-409C-BE32-E72D297353CC}">
              <c16:uniqueId val="{00000006-B70C-4260-A8AF-1A0833182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c:v>
                </c:pt>
                <c:pt idx="3">
                  <c:v>74</c:v>
                </c:pt>
                <c:pt idx="6">
                  <c:v>34</c:v>
                </c:pt>
                <c:pt idx="9">
                  <c:v>9</c:v>
                </c:pt>
                <c:pt idx="12">
                  <c:v>0</c:v>
                </c:pt>
              </c:numCache>
            </c:numRef>
          </c:val>
          <c:extLst>
            <c:ext xmlns:c16="http://schemas.microsoft.com/office/drawing/2014/chart" uri="{C3380CC4-5D6E-409C-BE32-E72D297353CC}">
              <c16:uniqueId val="{00000007-B70C-4260-A8AF-1A0833182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35905</c:v>
                </c:pt>
                <c:pt idx="3">
                  <c:v>40421</c:v>
                </c:pt>
                <c:pt idx="6">
                  <c:v>43437</c:v>
                </c:pt>
                <c:pt idx="9">
                  <c:v>46904</c:v>
                </c:pt>
                <c:pt idx="12">
                  <c:v>44183</c:v>
                </c:pt>
              </c:numCache>
            </c:numRef>
          </c:val>
          <c:extLst>
            <c:ext xmlns:c16="http://schemas.microsoft.com/office/drawing/2014/chart" uri="{C3380CC4-5D6E-409C-BE32-E72D297353CC}">
              <c16:uniqueId val="{00000008-B70C-4260-A8AF-1A0833182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44666</c:v>
                </c:pt>
                <c:pt idx="3">
                  <c:v>42418</c:v>
                </c:pt>
                <c:pt idx="6">
                  <c:v>38390</c:v>
                </c:pt>
                <c:pt idx="9">
                  <c:v>33361</c:v>
                </c:pt>
                <c:pt idx="12">
                  <c:v>29346</c:v>
                </c:pt>
              </c:numCache>
            </c:numRef>
          </c:val>
          <c:extLst>
            <c:ext xmlns:c16="http://schemas.microsoft.com/office/drawing/2014/chart" uri="{C3380CC4-5D6E-409C-BE32-E72D297353CC}">
              <c16:uniqueId val="{00000009-B70C-4260-A8AF-1A0833182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3403991</c:v>
                </c:pt>
                <c:pt idx="3">
                  <c:v>3458021</c:v>
                </c:pt>
                <c:pt idx="6">
                  <c:v>3502057</c:v>
                </c:pt>
                <c:pt idx="9">
                  <c:v>3558297</c:v>
                </c:pt>
                <c:pt idx="12">
                  <c:v>3597358</c:v>
                </c:pt>
              </c:numCache>
            </c:numRef>
          </c:val>
          <c:extLst>
            <c:ext xmlns:c16="http://schemas.microsoft.com/office/drawing/2014/chart" uri="{C3380CC4-5D6E-409C-BE32-E72D297353CC}">
              <c16:uniqueId val="{0000000A-B70C-4260-A8AF-1A083318204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1481530</c:v>
                </c:pt>
                <c:pt idx="2">
                  <c:v>#N/A</c:v>
                </c:pt>
                <c:pt idx="3">
                  <c:v>#N/A</c:v>
                </c:pt>
                <c:pt idx="4">
                  <c:v>1445197</c:v>
                </c:pt>
                <c:pt idx="5">
                  <c:v>#N/A</c:v>
                </c:pt>
                <c:pt idx="6">
                  <c:v>#N/A</c:v>
                </c:pt>
                <c:pt idx="7">
                  <c:v>1434924</c:v>
                </c:pt>
                <c:pt idx="8">
                  <c:v>#N/A</c:v>
                </c:pt>
                <c:pt idx="9">
                  <c:v>#N/A</c:v>
                </c:pt>
                <c:pt idx="10">
                  <c:v>1376902</c:v>
                </c:pt>
                <c:pt idx="11">
                  <c:v>#N/A</c:v>
                </c:pt>
                <c:pt idx="12">
                  <c:v>#N/A</c:v>
                </c:pt>
                <c:pt idx="13">
                  <c:v>1300168</c:v>
                </c:pt>
                <c:pt idx="14">
                  <c:v>#N/A</c:v>
                </c:pt>
              </c:numCache>
            </c:numRef>
          </c:val>
          <c:smooth val="0"/>
          <c:extLst>
            <c:ext xmlns:c16="http://schemas.microsoft.com/office/drawing/2014/chart" uri="{C3380CC4-5D6E-409C-BE32-E72D297353CC}">
              <c16:uniqueId val="{0000000B-B70C-4260-A8AF-1A083318204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46964</c:v>
                </c:pt>
                <c:pt idx="1">
                  <c:v>46973</c:v>
                </c:pt>
                <c:pt idx="2">
                  <c:v>46580</c:v>
                </c:pt>
              </c:numCache>
            </c:numRef>
          </c:val>
          <c:extLst>
            <c:ext xmlns:c16="http://schemas.microsoft.com/office/drawing/2014/chart" uri="{C3380CC4-5D6E-409C-BE32-E72D297353CC}">
              <c16:uniqueId val="{00000000-DEED-4318-8312-3C075FBD5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35517</c:v>
                </c:pt>
                <c:pt idx="1">
                  <c:v>35736</c:v>
                </c:pt>
                <c:pt idx="2">
                  <c:v>35941</c:v>
                </c:pt>
              </c:numCache>
            </c:numRef>
          </c:val>
          <c:extLst>
            <c:ext xmlns:c16="http://schemas.microsoft.com/office/drawing/2014/chart" uri="{C3380CC4-5D6E-409C-BE32-E72D297353CC}">
              <c16:uniqueId val="{00000001-DEED-4318-8312-3C075FBD5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119747</c:v>
                </c:pt>
                <c:pt idx="1">
                  <c:v>116539</c:v>
                </c:pt>
                <c:pt idx="2">
                  <c:v>178949</c:v>
                </c:pt>
              </c:numCache>
            </c:numRef>
          </c:val>
          <c:extLst>
            <c:ext xmlns:c16="http://schemas.microsoft.com/office/drawing/2014/chart" uri="{C3380CC4-5D6E-409C-BE32-E72D297353CC}">
              <c16:uniqueId val="{00000002-DEED-4318-8312-3C075FBD51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{ABB388F4-53FF-4083-B04E-2285192DEF9E}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A1-45ED-A707-AC295C3D45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{89DF3D1B-9959-4F33-BBE8-7C37FADA9BEE}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A1-45ED-A707-AC295C3D45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{9D2BB38E-86DE-40A1-B515-AF04B4B070BD}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A1-45ED-A707-AC295C3D45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{0FA2BB91-24D1-46EA-A755-DF33D35D8620}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A1-45ED-A707-AC295C3D45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{5EB22CCA-EA61-4663-A870-5421E1483677}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A1-45ED-A707-AC295C3D45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{9389AA00-7A47-4CD4-957D-F01F8ABB759B}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A1-45ED-A707-AC295C3D45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{89FF06CD-B5F6-4768-BBE4-F41E590199B7}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A1-45ED-A707-AC295C3D453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{02C1252B-6B93-412D-A89C-C46B28F0897C}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A1-45ED-A707-AC295C3D453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{449BCEF3-786E-4907-9146-248B32B44187}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A1-45ED-A707-AC295C3D45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54.9</c:v>
                </c:pt>
                <c:pt idx="32">
                  <c:v>56.6</c:v>
                </c:pt>
              </c:numCache>
            </c:numRef>
          </c:xVal>
          <c:yVal>
            <c:numRef>
              <c:f>公会計指標分析・財政指標組合せ分析表!$BP$51:$DC$51</c:f>
              <c:numCache>
                <c:formatCode>#,##0.0;"▲ "#,##0.0</c:formatCode>
                <c:ptCount val="40"/>
                <c:pt idx="16">
                  <c:v>154.19999999999999</c:v>
                </c:pt>
                <c:pt idx="24">
                  <c:v>151.30000000000001</c:v>
                </c:pt>
                <c:pt idx="32">
                  <c:v>142.1</c:v>
                </c:pt>
              </c:numCache>
            </c:numRef>
          </c:yVal>
          <c:smooth val="0"/>
          <c:extLst>
            <c:ext xmlns:c16="http://schemas.microsoft.com/office/drawing/2014/chart" uri="{C3380CC4-5D6E-409C-BE32-E72D297353CC}">
              <c16:uniqueId val="{00000009-A2A1-45ED-A707-AC295C3D453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{535FBFEE-F8D6-4BDD-9EA6-4F67B261022F}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A1-45ED-A707-AC295C3D45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{5224401F-CB12-4FA3-8773-D5E33F6E4EBC}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A1-45ED-A707-AC295C3D45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{0BC7DE52-7B1E-4E5A-B943-BC3314454699}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A1-45ED-A707-AC295C3D45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{19844F24-3CED-4777-9106-8FB9338559D8}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A1-45ED-A707-AC295C3D45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{FC80CC3E-077C-4C13-A1F2-F1D60A8D49B7}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A1-45ED-A707-AC295C3D45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{1256B9F5-353C-43BB-9A2B-15EC3A25780D}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A1-45ED-A707-AC295C3D45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{2E440E63-B452-4E0A-B33B-2514456C0748}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A1-45ED-A707-AC295C3D453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{6373A1E0-F9A8-4FFF-ACE6-75C0FEFA58AB}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A1-45ED-A707-AC295C3D453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{5A653630-2F0B-45B2-8792-E007E135EDAF}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A1-45ED-A707-AC295C3D45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A2A1-45ED-A707-AC295C3D4537}"/>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8"/>
          <c:min val="1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{3FCB61D1-F91F-4EE5-932F-70A6933A97F3}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21-4FE6-982E-E4EC25EB0A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{B88D79C4-A493-4F09-8B51-9C318946CCC5}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21-4FE6-982E-E4EC25EB0A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{7BB89958-C360-4BAD-AE1D-EE791EC7CCD7}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21-4FE6-982E-E4EC25EB0A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{894024B4-0AEE-48B9-AF7F-EBC0C150C9F4}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21-4FE6-982E-E4EC25EB0A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{550DD7B6-AEA5-4EA5-80D6-C86E9D4A3620}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21-4FE6-982E-E4EC25EB0A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{914E0711-ADC7-4304-8503-0486844C42D8}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21-4FE6-982E-E4EC25EB0A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{E72F8246-F579-433F-8A50-C6F4C3838A80}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21-4FE6-982E-E4EC25EB0A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{7FA6FA61-BAC8-4624-ABF9-B446C3D70221}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21-4FE6-982E-E4EC25EB0A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{AC985D92-17FD-451C-827D-971B7BDB057C}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21-4FE6-982E-E4EC25EB0A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10.9</c:v>
                </c:pt>
                <c:pt idx="16">
                  <c:v>10.4</c:v>
                </c:pt>
                <c:pt idx="24">
                  <c:v>9.8000000000000007</c:v>
                </c:pt>
                <c:pt idx="32">
                  <c:v>9.3000000000000007</c:v>
                </c:pt>
              </c:numCache>
            </c:numRef>
          </c:xVal>
          <c:yVal>
            <c:numRef>
              <c:f>公会計指標分析・財政指標組合せ分析表!$BP$73:$DC$73</c:f>
              <c:numCache>
                <c:formatCode>#,##0.0;"▲ "#,##0.0</c:formatCode>
                <c:ptCount val="40"/>
                <c:pt idx="0">
                  <c:v>164.6</c:v>
                </c:pt>
                <c:pt idx="8">
                  <c:v>155.69999999999999</c:v>
                </c:pt>
                <c:pt idx="16">
                  <c:v>154.19999999999999</c:v>
                </c:pt>
                <c:pt idx="24">
                  <c:v>151.30000000000001</c:v>
                </c:pt>
                <c:pt idx="32">
                  <c:v>142.1</c:v>
                </c:pt>
              </c:numCache>
            </c:numRef>
          </c:yVal>
          <c:smooth val="0"/>
          <c:extLst>
            <c:ext xmlns:c16="http://schemas.microsoft.com/office/drawing/2014/chart" uri="{C3380CC4-5D6E-409C-BE32-E72D297353CC}">
              <c16:uniqueId val="{00000009-DF21-4FE6-982E-E4EC25EB0AF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{8ED6EC29-B1A0-4C73-8B88-6460AE91D81F}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21-4FE6-982E-E4EC25EB0A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{2844C72C-7C7A-4B8B-9E4B-76230F942BB3}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21-4FE6-982E-E4EC25EB0A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{B8DAA50F-244F-4F2D-BABA-3891F0F23C6B}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21-4FE6-982E-E4EC25EB0A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{C8E2E1C0-32EF-4778-BD7C-344E9C5FBD92}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21-4FE6-982E-E4EC25EB0A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{77DD5BE0-9542-4003-871D-5C62CC3B639A}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21-4FE6-982E-E4EC25EB0A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{4CDC1967-BCFB-421C-A60B-40A9C28DC6EF}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21-4FE6-982E-E4EC25EB0A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{B808D75B-0005-444C-81EB-2216169FC5F6}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21-4FE6-982E-E4EC25EB0A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{5B3F0806-1605-431D-BDE9-E3D10F50B4EE}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21-4FE6-982E-E4EC25EB0A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{A661C090-4699-42B0-BCFB-41A8EBF85343}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21-4FE6-982E-E4EC25EB0A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DF21-4FE6-982E-E4EC25EB0AFC}"/>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1"/>
          <c:min val="1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建設地方債等の残高は減少しているものの、臨時財政対策債の残高が増加しているため、元利償還金等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は概ね横ばいで推移している。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一方、交付税算定の際に算入される公債費等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については、臨時財政対策債の残高が増加していることにより増加しており、実質公債費比率の分子全体（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国の</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減債基金積立相当額の積立ルールが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分の１として設定しているのに対して、本県においては</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年償還（３年据置）で毎年度の発行額の積立額を</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分の１として設定しているため、減債基金残高と減債基金積立相当額に乖離が生じているが、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年間の積立総額は同じであり、かつ、必要額を計画的に積み立てている。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建設地方債等の残高が減少していること、職員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構成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若返りや対象職員数の減等により退職手当負担見込額が減少していること及び県債管理基金への積立や旧企業土地管理局からの繰出を活用して基金を新設したこと等により充当可能基金が増加していることなどから、将来負担比率の分子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今後も引き続き、健全化判断比率に留意しながら、健全な財政運営を行う。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・財政調整基金は、当年度の財源として活用したことにより４億円の減額となった。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・減債基金は、運用益の積立てにより２億円の増額となった。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・その他特定目的基金は、社会資本整備等推進基金を新設したこと等により、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・財政調整基金及び減債基金については、引き続き、県税収入の確保や予算の執行段階での経費の節減等により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取崩額の縮小に努めるほか、決算剰余金の２分の１を着実に積み立てるとともに、財政状況も勘案しながら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・県有施設長寿命化等推進基金：県有施設の改修による長寿命化、改築による更新等の推進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・災害復興・地域再生基金：災害の予防及び復旧、災害からの復興並びに災害により活力が低下した地域の再生に活用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・社会資本整備等推進基金：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県の将来の発展等に向けた社会資本整備に活用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・県有施設長寿命化等推進基金：消防学校・防災研修センターや農林総合研究センターの建替え等の財源として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億円を充当した一方で、今後の県有施設の更新等に備えて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・災害復興・地域再生基金：地域の再生に係るオリンピック・パラリンピック関連事業等の財源として１億円を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充当した一方で、今後の防災・減災対策の強化に向けて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・社会資本整備等推進基金：旧企業土地管理局の土地造成事業の縮小に伴い、当該事業が保有する残余資金について、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県の将来の発展等に向けた社会資本整備に活用するため、基金を新設し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億円を積み立てたことにより皆増。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年間で必要と見込む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億円を確保したところだが、今後の更新需要なども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見据え、財政状況を勘案しつつ残高の確保に努めていく。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・決算剰余金の２分の１相当（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億円）を積み立てる一方、当年度の財源として活用（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億円）したため微減。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・地方財政法に基づき決算剰余金の２分の１を着実に積み立てるとともに、財政状況も勘案しながら更なる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・基金運用益（２億円）の積立てにより微増。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・財政状況も勘案しながら更なる積立てを行うなどにより、必要な水準が維持できるよう残高の確保に努めていく。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下回っているが、緩やかな上昇傾向にあり、昨年度に比べて順位が上がっている。今後は、千葉県公共施設総合管理計画及び施設類型毎に策定の個別施設計画に基づき、道路・橋りょうや学校施設などの更新・建て替えや大規模改修など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6" name="楕円 75"/>
        <xdr:cNvSpPr/>
      </xdr:nvSpPr>
      <xdr:spPr>
        <a:xfrm>
          <a:off x="4251325" y="57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77" name="有形固定資産減価償却率該当値テキスト"/>
        <xdr:cNvSpPr txBox="1"/>
      </xdr:nvSpPr>
      <xdr:spPr>
        <a:xfrm>
          <a:off x="4352925" y="5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78" name="楕円 77"/>
        <xdr:cNvSpPr/>
      </xdr:nvSpPr>
      <xdr:spPr>
        <a:xfrm>
          <a:off x="3616325" y="5805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121793</xdr:rowOff>
    </xdr:to>
    <xdr:cxnSp macro="">
      <xdr:nvCxnSpPr>
        <xdr:cNvPr id="79" name="直線コネクタ 78"/>
        <xdr:cNvCxnSpPr/>
      </xdr:nvCxnSpPr>
      <xdr:spPr>
        <a:xfrm flipV="1">
          <a:off x="3667125" y="5782437"/>
          <a:ext cx="635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0" name="楕円 79"/>
        <xdr:cNvSpPr/>
      </xdr:nvSpPr>
      <xdr:spPr>
        <a:xfrm>
          <a:off x="2930525" y="5869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31</xdr:row>
      <xdr:rowOff>15113</xdr:rowOff>
    </xdr:to>
    <xdr:cxnSp macro="">
      <xdr:nvCxnSpPr>
        <xdr:cNvPr id="81" name="直線コネクタ 80"/>
        <xdr:cNvCxnSpPr/>
      </xdr:nvCxnSpPr>
      <xdr:spPr>
        <a:xfrm flipV="1">
          <a:off x="2981325" y="585584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2"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3"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85" name="n_1mainValue有形固定資産減価償却率"/>
        <xdr:cNvSpPr txBox="1"/>
      </xdr:nvSpPr>
      <xdr:spPr>
        <a:xfrm>
          <a:off x="3470919" y="589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86" name="n_2mainValue有形固定資産減価償却率"/>
        <xdr:cNvSpPr txBox="1"/>
      </xdr:nvSpPr>
      <xdr:spPr>
        <a:xfrm>
          <a:off x="2797819" y="59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は、類似団体平均と同程度の水準となっている。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これは、建設地方債の残高が減少してきていることや、将来の負担に対応するための基金の積立等に取り組んできたためである。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社会保障関係経費の増など義務的経費が増加傾向にあることに加え、老朽化が進む県有施設の対応が必要となることから、今後も「千葉県財政健全化計画」に基づき、将来負担の軽減に留意し、財政運営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1"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149951</xdr:rowOff>
    </xdr:from>
    <xdr:to>
      <xdr:col>76</xdr:col>
      <xdr:colOff>73025</xdr:colOff>
      <xdr:row>31</xdr:row>
      <xdr:rowOff>80101</xdr:rowOff>
    </xdr:to>
    <xdr:sp macro="" textlink="">
      <xdr:nvSpPr>
        <xdr:cNvPr id="129" name="楕円 128"/>
        <xdr:cNvSpPr/>
      </xdr:nvSpPr>
      <xdr:spPr>
        <a:xfrm>
          <a:off x="13293725" y="58840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1378</xdr:rowOff>
    </xdr:from>
    <xdr:ext cx="560923" cy="259045"/>
    <xdr:sp macro="" textlink="">
      <xdr:nvSpPr>
        <xdr:cNvPr id="130" name="債務償還比率該当値テキスト"/>
        <xdr:cNvSpPr txBox="1"/>
      </xdr:nvSpPr>
      <xdr:spPr>
        <a:xfrm>
          <a:off x="13376275" y="5735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138349</xdr:rowOff>
    </xdr:from>
    <xdr:to>
      <xdr:col>72</xdr:col>
      <xdr:colOff>123825</xdr:colOff>
      <xdr:row>30</xdr:row>
      <xdr:rowOff>68499</xdr:rowOff>
    </xdr:to>
    <xdr:sp macro="" textlink="">
      <xdr:nvSpPr>
        <xdr:cNvPr id="131" name="楕円 130"/>
        <xdr:cNvSpPr/>
      </xdr:nvSpPr>
      <xdr:spPr>
        <a:xfrm>
          <a:off x="12639675" y="57072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17699</xdr:rowOff>
    </xdr:from>
    <xdr:to>
      <xdr:col>76</xdr:col>
      <xdr:colOff>22225</xdr:colOff>
      <xdr:row>31</xdr:row>
      <xdr:rowOff>29301</xdr:rowOff>
    </xdr:to>
    <xdr:cxnSp macro="">
      <xdr:nvCxnSpPr>
        <xdr:cNvPr id="132" name="直線コネクタ 131"/>
        <xdr:cNvCxnSpPr/>
      </xdr:nvCxnSpPr>
      <xdr:spPr>
        <a:xfrm>
          <a:off x="12690475" y="5751749"/>
          <a:ext cx="635000" cy="1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133" name="n_1aveValue債務償還比率"/>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85026</xdr:rowOff>
    </xdr:from>
    <xdr:ext cx="560923" cy="259045"/>
    <xdr:sp macro="" textlink="">
      <xdr:nvSpPr>
        <xdr:cNvPr id="134" name="n_1mainValue債務償還比率"/>
        <xdr:cNvSpPr txBox="1"/>
      </xdr:nvSpPr>
      <xdr:spPr>
        <a:xfrm>
          <a:off x="12435413" y="54888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169091</xdr:rowOff>
    </xdr:from>
    <xdr:to>
      <xdr:col>24</xdr:col>
      <xdr:colOff>114300</xdr:colOff>
      <xdr:row>41</xdr:row>
      <xdr:rowOff>99241</xdr:rowOff>
    </xdr:to>
    <xdr:sp macro="" textlink="">
      <xdr:nvSpPr>
        <xdr:cNvPr id="73" name="楕円 72"/>
        <xdr:cNvSpPr/>
      </xdr:nvSpPr>
      <xdr:spPr>
        <a:xfrm>
          <a:off x="4127500" y="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147518</xdr:rowOff>
    </xdr:from>
    <xdr:ext cx="405111" cy="259045"/>
    <xdr:sp macro="" textlink="">
      <xdr:nvSpPr>
        <xdr:cNvPr id="74" name="【道路】&#10;有形固定資産減価償却率該当値テキスト"/>
        <xdr:cNvSpPr txBox="1"/>
      </xdr:nvSpPr>
      <xdr:spPr>
        <a:xfrm>
          <a:off x="4229100" y="6757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53159</xdr:rowOff>
    </xdr:from>
    <xdr:to>
      <xdr:col>20</xdr:col>
      <xdr:colOff>38100</xdr:colOff>
      <xdr:row>41</xdr:row>
      <xdr:rowOff>154759</xdr:rowOff>
    </xdr:to>
    <xdr:sp macro="" textlink="">
      <xdr:nvSpPr>
        <xdr:cNvPr id="75" name="楕円 74"/>
        <xdr:cNvSpPr/>
      </xdr:nvSpPr>
      <xdr:spPr>
        <a:xfrm>
          <a:off x="3384550" y="68286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103959</xdr:rowOff>
    </xdr:to>
    <xdr:cxnSp macro="">
      <xdr:nvCxnSpPr>
        <xdr:cNvPr id="76" name="直線コネクタ 75"/>
        <xdr:cNvCxnSpPr/>
      </xdr:nvCxnSpPr>
      <xdr:spPr>
        <a:xfrm flipV="1">
          <a:off x="3429000" y="6823891"/>
          <a:ext cx="7493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85816</xdr:rowOff>
    </xdr:from>
    <xdr:to>
      <xdr:col>15</xdr:col>
      <xdr:colOff>101600</xdr:colOff>
      <xdr:row>42</xdr:row>
      <xdr:rowOff>15966</xdr:rowOff>
    </xdr:to>
    <xdr:sp macro="" textlink="">
      <xdr:nvSpPr>
        <xdr:cNvPr id="77" name="楕円 76"/>
        <xdr:cNvSpPr/>
      </xdr:nvSpPr>
      <xdr:spPr>
        <a:xfrm>
          <a:off x="2571750" y="68612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103959</xdr:rowOff>
    </xdr:from>
    <xdr:to>
      <xdr:col>19</xdr:col>
      <xdr:colOff>177800</xdr:colOff>
      <xdr:row>41</xdr:row>
      <xdr:rowOff>136616</xdr:rowOff>
    </xdr:to>
    <xdr:cxnSp macro="">
      <xdr:nvCxnSpPr>
        <xdr:cNvPr id="78" name="直線コネクタ 77"/>
        <xdr:cNvCxnSpPr/>
      </xdr:nvCxnSpPr>
      <xdr:spPr>
        <a:xfrm flipV="1">
          <a:off x="2622550" y="6879409"/>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0"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145886</xdr:rowOff>
    </xdr:from>
    <xdr:ext cx="405111" cy="259045"/>
    <xdr:sp macro="" textlink="">
      <xdr:nvSpPr>
        <xdr:cNvPr id="82" name="n_1mainValue【道路】&#10;有形固定資産減価償却率"/>
        <xdr:cNvSpPr txBox="1"/>
      </xdr:nvSpPr>
      <xdr:spPr>
        <a:xfrm>
          <a:off x="3239144" y="692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7093</xdr:rowOff>
    </xdr:from>
    <xdr:ext cx="405111" cy="259045"/>
    <xdr:sp macro="" textlink="">
      <xdr:nvSpPr>
        <xdr:cNvPr id="83" name="n_2mainValue【道路】&#10;有形固定資産減価償却率"/>
        <xdr:cNvSpPr txBox="1"/>
      </xdr:nvSpPr>
      <xdr:spPr>
        <a:xfrm>
          <a:off x="2439044" y="694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6"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16" name="楕円 115"/>
        <xdr:cNvSpPr/>
      </xdr:nvSpPr>
      <xdr:spPr>
        <a:xfrm>
          <a:off x="9398000" y="6533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66692</xdr:rowOff>
    </xdr:from>
    <xdr:ext cx="469744" cy="259045"/>
    <xdr:sp macro="" textlink="">
      <xdr:nvSpPr>
        <xdr:cNvPr id="117" name="【道路】&#10;一人当たり延長該当値テキスト"/>
        <xdr:cNvSpPr txBox="1"/>
      </xdr:nvSpPr>
      <xdr:spPr>
        <a:xfrm>
          <a:off x="9480550"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18" name="楕円 117"/>
        <xdr:cNvSpPr/>
      </xdr:nvSpPr>
      <xdr:spPr>
        <a:xfrm>
          <a:off x="863600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139065</xdr:rowOff>
    </xdr:from>
    <xdr:to>
      <xdr:col>55</xdr:col>
      <xdr:colOff>0</xdr:colOff>
      <xdr:row>39</xdr:row>
      <xdr:rowOff>139065</xdr:rowOff>
    </xdr:to>
    <xdr:cxnSp macro="">
      <xdr:nvCxnSpPr>
        <xdr:cNvPr id="119" name="直線コネクタ 118"/>
        <xdr:cNvCxnSpPr/>
      </xdr:nvCxnSpPr>
      <xdr:spPr>
        <a:xfrm>
          <a:off x="8686800" y="65843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87694</xdr:rowOff>
    </xdr:from>
    <xdr:to>
      <xdr:col>46</xdr:col>
      <xdr:colOff>38100</xdr:colOff>
      <xdr:row>40</xdr:row>
      <xdr:rowOff>17844</xdr:rowOff>
    </xdr:to>
    <xdr:sp macro="" textlink="">
      <xdr:nvSpPr>
        <xdr:cNvPr id="120" name="楕円 119"/>
        <xdr:cNvSpPr/>
      </xdr:nvSpPr>
      <xdr:spPr>
        <a:xfrm>
          <a:off x="7842250" y="65329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138494</xdr:rowOff>
    </xdr:from>
    <xdr:to>
      <xdr:col>50</xdr:col>
      <xdr:colOff>114300</xdr:colOff>
      <xdr:row>39</xdr:row>
      <xdr:rowOff>139065</xdr:rowOff>
    </xdr:to>
    <xdr:cxnSp macro="">
      <xdr:nvCxnSpPr>
        <xdr:cNvPr id="121" name="直線コネクタ 120"/>
        <xdr:cNvCxnSpPr/>
      </xdr:nvCxnSpPr>
      <xdr:spPr>
        <a:xfrm>
          <a:off x="7886700" y="6583744"/>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22"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23"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25" name="n_1mainValue【道路】&#10;一人当たり延長"/>
        <xdr:cNvSpPr txBox="1"/>
      </xdr:nvSpPr>
      <xdr:spPr>
        <a:xfrm>
          <a:off x="845827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8971</xdr:rowOff>
    </xdr:from>
    <xdr:ext cx="469744" cy="259045"/>
    <xdr:sp macro="" textlink="">
      <xdr:nvSpPr>
        <xdr:cNvPr id="126" name="n_2mainValue【道路】&#10;一人当たり延長"/>
        <xdr:cNvSpPr txBox="1"/>
      </xdr:nvSpPr>
      <xdr:spPr>
        <a:xfrm>
          <a:off x="7677227" y="66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2"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42926</xdr:rowOff>
    </xdr:from>
    <xdr:to>
      <xdr:col>24</xdr:col>
      <xdr:colOff>114300</xdr:colOff>
      <xdr:row>55</xdr:row>
      <xdr:rowOff>144526</xdr:rowOff>
    </xdr:to>
    <xdr:sp macro="" textlink="">
      <xdr:nvSpPr>
        <xdr:cNvPr id="162" name="楕円 161"/>
        <xdr:cNvSpPr/>
      </xdr:nvSpPr>
      <xdr:spPr>
        <a:xfrm>
          <a:off x="4127500" y="9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167403</xdr:rowOff>
    </xdr:from>
    <xdr:ext cx="405111" cy="259045"/>
    <xdr:sp macro="" textlink="">
      <xdr:nvSpPr>
        <xdr:cNvPr id="163" name="【橋りょう・トンネル】&#10;有形固定資産減価償却率該当値テキスト"/>
        <xdr:cNvSpPr txBox="1"/>
      </xdr:nvSpPr>
      <xdr:spPr>
        <a:xfrm>
          <a:off x="4229100" y="90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102362</xdr:rowOff>
    </xdr:from>
    <xdr:to>
      <xdr:col>20</xdr:col>
      <xdr:colOff>38100</xdr:colOff>
      <xdr:row>56</xdr:row>
      <xdr:rowOff>32512</xdr:rowOff>
    </xdr:to>
    <xdr:sp macro="" textlink="">
      <xdr:nvSpPr>
        <xdr:cNvPr id="164" name="楕円 163"/>
        <xdr:cNvSpPr/>
      </xdr:nvSpPr>
      <xdr:spPr>
        <a:xfrm>
          <a:off x="3384550" y="9189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93726</xdr:rowOff>
    </xdr:from>
    <xdr:to>
      <xdr:col>24</xdr:col>
      <xdr:colOff>63500</xdr:colOff>
      <xdr:row>55</xdr:row>
      <xdr:rowOff>153162</xdr:rowOff>
    </xdr:to>
    <xdr:cxnSp macro="">
      <xdr:nvCxnSpPr>
        <xdr:cNvPr id="165" name="直線コネクタ 164"/>
        <xdr:cNvCxnSpPr/>
      </xdr:nvCxnSpPr>
      <xdr:spPr>
        <a:xfrm flipV="1">
          <a:off x="3429000" y="9180576"/>
          <a:ext cx="7493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66" name="楕円 165"/>
        <xdr:cNvSpPr/>
      </xdr:nvSpPr>
      <xdr:spPr>
        <a:xfrm>
          <a:off x="2571750" y="925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153162</xdr:rowOff>
    </xdr:from>
    <xdr:to>
      <xdr:col>19</xdr:col>
      <xdr:colOff>177800</xdr:colOff>
      <xdr:row>56</xdr:row>
      <xdr:rowOff>45720</xdr:rowOff>
    </xdr:to>
    <xdr:cxnSp macro="">
      <xdr:nvCxnSpPr>
        <xdr:cNvPr id="167" name="直線コネクタ 166"/>
        <xdr:cNvCxnSpPr/>
      </xdr:nvCxnSpPr>
      <xdr:spPr>
        <a:xfrm flipV="1">
          <a:off x="2622550" y="9240012"/>
          <a:ext cx="80645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8"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9" name="n_2aveValue【橋りょう・トンネル】&#10;有形固定資産減価償却率"/>
        <xdr:cNvSpPr txBox="1"/>
      </xdr:nvSpPr>
      <xdr:spPr>
        <a:xfrm>
          <a:off x="24390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49039</xdr:rowOff>
    </xdr:from>
    <xdr:ext cx="405111" cy="259045"/>
    <xdr:sp macro="" textlink="">
      <xdr:nvSpPr>
        <xdr:cNvPr id="171" name="n_1mainValue【橋りょう・トンネル】&#10;有形固定資産減価償却率"/>
        <xdr:cNvSpPr txBox="1"/>
      </xdr:nvSpPr>
      <xdr:spPr>
        <a:xfrm>
          <a:off x="3239144" y="897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72" name="n_2mainValue【橋りょう・トンネル】&#10;有形固定資産減価償却率"/>
        <xdr:cNvSpPr txBox="1"/>
      </xdr:nvSpPr>
      <xdr:spPr>
        <a:xfrm>
          <a:off x="2439044" y="903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197" name="【橋りょう・トンネル】&#10;一人当たり有形固定資産（償却資産）額平均値テキスト"/>
        <xdr:cNvSpPr txBox="1"/>
      </xdr:nvSpPr>
      <xdr:spPr>
        <a:xfrm>
          <a:off x="9480550" y="9864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142202</xdr:rowOff>
    </xdr:from>
    <xdr:to>
      <xdr:col>55</xdr:col>
      <xdr:colOff>50800</xdr:colOff>
      <xdr:row>62</xdr:row>
      <xdr:rowOff>72352</xdr:rowOff>
    </xdr:to>
    <xdr:sp macro="" textlink="">
      <xdr:nvSpPr>
        <xdr:cNvPr id="207" name="楕円 206"/>
        <xdr:cNvSpPr/>
      </xdr:nvSpPr>
      <xdr:spPr>
        <a:xfrm>
          <a:off x="9398000" y="102196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120629</xdr:rowOff>
    </xdr:from>
    <xdr:ext cx="534377" cy="259045"/>
    <xdr:sp macro="" textlink="">
      <xdr:nvSpPr>
        <xdr:cNvPr id="208" name="【橋りょう・トンネル】&#10;一人当たり有形固定資産（償却資産）額該当値テキスト"/>
        <xdr:cNvSpPr txBox="1"/>
      </xdr:nvSpPr>
      <xdr:spPr>
        <a:xfrm>
          <a:off x="9480550" y="101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142262</xdr:rowOff>
    </xdr:from>
    <xdr:to>
      <xdr:col>50</xdr:col>
      <xdr:colOff>165100</xdr:colOff>
      <xdr:row>62</xdr:row>
      <xdr:rowOff>72412</xdr:rowOff>
    </xdr:to>
    <xdr:sp macro="" textlink="">
      <xdr:nvSpPr>
        <xdr:cNvPr id="209" name="楕円 208"/>
        <xdr:cNvSpPr/>
      </xdr:nvSpPr>
      <xdr:spPr>
        <a:xfrm>
          <a:off x="8636000" y="10219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21552</xdr:rowOff>
    </xdr:from>
    <xdr:to>
      <xdr:col>55</xdr:col>
      <xdr:colOff>0</xdr:colOff>
      <xdr:row>62</xdr:row>
      <xdr:rowOff>21612</xdr:rowOff>
    </xdr:to>
    <xdr:cxnSp macro="">
      <xdr:nvCxnSpPr>
        <xdr:cNvPr id="210" name="直線コネクタ 209"/>
        <xdr:cNvCxnSpPr/>
      </xdr:nvCxnSpPr>
      <xdr:spPr>
        <a:xfrm flipV="1">
          <a:off x="8686800" y="10264102"/>
          <a:ext cx="74295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142294</xdr:rowOff>
    </xdr:from>
    <xdr:to>
      <xdr:col>46</xdr:col>
      <xdr:colOff>38100</xdr:colOff>
      <xdr:row>62</xdr:row>
      <xdr:rowOff>72444</xdr:rowOff>
    </xdr:to>
    <xdr:sp macro="" textlink="">
      <xdr:nvSpPr>
        <xdr:cNvPr id="211" name="楕円 210"/>
        <xdr:cNvSpPr/>
      </xdr:nvSpPr>
      <xdr:spPr>
        <a:xfrm>
          <a:off x="7842250" y="102197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21612</xdr:rowOff>
    </xdr:from>
    <xdr:to>
      <xdr:col>50</xdr:col>
      <xdr:colOff>114300</xdr:colOff>
      <xdr:row>62</xdr:row>
      <xdr:rowOff>21644</xdr:rowOff>
    </xdr:to>
    <xdr:cxnSp macro="">
      <xdr:nvCxnSpPr>
        <xdr:cNvPr id="212" name="直線コネクタ 211"/>
        <xdr:cNvCxnSpPr/>
      </xdr:nvCxnSpPr>
      <xdr:spPr>
        <a:xfrm flipV="1">
          <a:off x="7886700" y="10264162"/>
          <a:ext cx="8001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23751</xdr:rowOff>
    </xdr:from>
    <xdr:ext cx="599010" cy="259045"/>
    <xdr:sp macro="" textlink="">
      <xdr:nvSpPr>
        <xdr:cNvPr id="213" name="n_1aveValue【橋りょう・トンネル】&#10;一人当たり有形固定資産（償却資産）額"/>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14"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63539</xdr:rowOff>
    </xdr:from>
    <xdr:ext cx="534377" cy="259045"/>
    <xdr:sp macro="" textlink="">
      <xdr:nvSpPr>
        <xdr:cNvPr id="216" name="n_1mainValue【橋りょう・トンネル】&#10;一人当たり有形固定資産（償却資産）額"/>
        <xdr:cNvSpPr txBox="1"/>
      </xdr:nvSpPr>
      <xdr:spPr>
        <a:xfrm>
          <a:off x="8425961" y="103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63571</xdr:rowOff>
    </xdr:from>
    <xdr:ext cx="534377" cy="259045"/>
    <xdr:sp macro="" textlink="">
      <xdr:nvSpPr>
        <xdr:cNvPr id="217" name="n_2mainValue【橋りょう・トンネル】&#10;一人当たり有形固定資産（償却資産）額"/>
        <xdr:cNvSpPr txBox="1"/>
      </xdr:nvSpPr>
      <xdr:spPr>
        <a:xfrm>
          <a:off x="7644911" y="103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363</xdr:rowOff>
    </xdr:from>
    <xdr:to>
      <xdr:col>24</xdr:col>
      <xdr:colOff>114300</xdr:colOff>
      <xdr:row>80</xdr:row>
      <xdr:rowOff>101963</xdr:rowOff>
    </xdr:to>
    <xdr:sp macro="" textlink="">
      <xdr:nvSpPr>
        <xdr:cNvPr id="257" name="楕円 256"/>
        <xdr:cNvSpPr/>
      </xdr:nvSpPr>
      <xdr:spPr>
        <a:xfrm>
          <a:off x="4127500" y="132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23240</xdr:rowOff>
    </xdr:from>
    <xdr:ext cx="405111" cy="259045"/>
    <xdr:sp macro="" textlink="">
      <xdr:nvSpPr>
        <xdr:cNvPr id="258" name="【公営住宅】&#10;有形固定資産減価償却率該当値テキスト"/>
        <xdr:cNvSpPr txBox="1"/>
      </xdr:nvSpPr>
      <xdr:spPr>
        <a:xfrm>
          <a:off x="4229100" y="1307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259" name="楕円 258"/>
        <xdr:cNvSpPr/>
      </xdr:nvSpPr>
      <xdr:spPr>
        <a:xfrm>
          <a:off x="3384550" y="13266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51163</xdr:rowOff>
    </xdr:from>
    <xdr:to>
      <xdr:col>24</xdr:col>
      <xdr:colOff>63500</xdr:colOff>
      <xdr:row>80</xdr:row>
      <xdr:rowOff>103414</xdr:rowOff>
    </xdr:to>
    <xdr:cxnSp macro="">
      <xdr:nvCxnSpPr>
        <xdr:cNvPr id="260" name="直線コネクタ 259"/>
        <xdr:cNvCxnSpPr/>
      </xdr:nvCxnSpPr>
      <xdr:spPr>
        <a:xfrm flipV="1">
          <a:off x="3429000" y="13265513"/>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1" name="楕円 260"/>
        <xdr:cNvSpPr/>
      </xdr:nvSpPr>
      <xdr:spPr>
        <a:xfrm>
          <a:off x="257175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80</xdr:row>
      <xdr:rowOff>152400</xdr:rowOff>
    </xdr:to>
    <xdr:cxnSp macro="">
      <xdr:nvCxnSpPr>
        <xdr:cNvPr id="262" name="直線コネクタ 261"/>
        <xdr:cNvCxnSpPr/>
      </xdr:nvCxnSpPr>
      <xdr:spPr>
        <a:xfrm flipV="1">
          <a:off x="2622550" y="13317764"/>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266" name="n_1mainValue【公営住宅】&#10;有形固定資産減価償却率"/>
        <xdr:cNvSpPr txBox="1"/>
      </xdr:nvSpPr>
      <xdr:spPr>
        <a:xfrm>
          <a:off x="3239144" y="130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67" name="n_2mainValue【公営住宅】&#10;有形固定資産減価償却率"/>
        <xdr:cNvSpPr txBox="1"/>
      </xdr:nvSpPr>
      <xdr:spPr>
        <a:xfrm>
          <a:off x="2439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142421</xdr:rowOff>
    </xdr:from>
    <xdr:to>
      <xdr:col>55</xdr:col>
      <xdr:colOff>50800</xdr:colOff>
      <xdr:row>85</xdr:row>
      <xdr:rowOff>72571</xdr:rowOff>
    </xdr:to>
    <xdr:sp macro="" textlink="">
      <xdr:nvSpPr>
        <xdr:cNvPr id="306" name="楕円 305"/>
        <xdr:cNvSpPr/>
      </xdr:nvSpPr>
      <xdr:spPr>
        <a:xfrm>
          <a:off x="9398000" y="140171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57348</xdr:rowOff>
    </xdr:from>
    <xdr:ext cx="469744" cy="259045"/>
    <xdr:sp macro="" textlink="">
      <xdr:nvSpPr>
        <xdr:cNvPr id="307" name="【公営住宅】&#10;一人当たり面積該当値テキスト"/>
        <xdr:cNvSpPr txBox="1"/>
      </xdr:nvSpPr>
      <xdr:spPr>
        <a:xfrm>
          <a:off x="9480550" y="139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142421</xdr:rowOff>
    </xdr:from>
    <xdr:to>
      <xdr:col>50</xdr:col>
      <xdr:colOff>165100</xdr:colOff>
      <xdr:row>85</xdr:row>
      <xdr:rowOff>72571</xdr:rowOff>
    </xdr:to>
    <xdr:sp macro="" textlink="">
      <xdr:nvSpPr>
        <xdr:cNvPr id="308" name="楕円 307"/>
        <xdr:cNvSpPr/>
      </xdr:nvSpPr>
      <xdr:spPr>
        <a:xfrm>
          <a:off x="8636000" y="14017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21771</xdr:rowOff>
    </xdr:from>
    <xdr:to>
      <xdr:col>55</xdr:col>
      <xdr:colOff>0</xdr:colOff>
      <xdr:row>85</xdr:row>
      <xdr:rowOff>21771</xdr:rowOff>
    </xdr:to>
    <xdr:cxnSp macro="">
      <xdr:nvCxnSpPr>
        <xdr:cNvPr id="309" name="直線コネクタ 308"/>
        <xdr:cNvCxnSpPr/>
      </xdr:nvCxnSpPr>
      <xdr:spPr>
        <a:xfrm>
          <a:off x="8686800" y="1406162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310" name="楕円 309"/>
        <xdr:cNvSpPr/>
      </xdr:nvSpPr>
      <xdr:spPr>
        <a:xfrm>
          <a:off x="7842250" y="140155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20138</xdr:rowOff>
    </xdr:from>
    <xdr:to>
      <xdr:col>50</xdr:col>
      <xdr:colOff>114300</xdr:colOff>
      <xdr:row>85</xdr:row>
      <xdr:rowOff>21771</xdr:rowOff>
    </xdr:to>
    <xdr:cxnSp macro="">
      <xdr:nvCxnSpPr>
        <xdr:cNvPr id="311" name="直線コネクタ 310"/>
        <xdr:cNvCxnSpPr/>
      </xdr:nvCxnSpPr>
      <xdr:spPr>
        <a:xfrm>
          <a:off x="7886700" y="14059988"/>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63698</xdr:rowOff>
    </xdr:from>
    <xdr:ext cx="469744" cy="259045"/>
    <xdr:sp macro="" textlink="">
      <xdr:nvSpPr>
        <xdr:cNvPr id="315" name="n_1mainValue【公営住宅】&#10;一人当たり面積"/>
        <xdr:cNvSpPr txBox="1"/>
      </xdr:nvSpPr>
      <xdr:spPr>
        <a:xfrm>
          <a:off x="8458277" y="1410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62065</xdr:rowOff>
    </xdr:from>
    <xdr:ext cx="469744" cy="259045"/>
    <xdr:sp macro="" textlink="">
      <xdr:nvSpPr>
        <xdr:cNvPr id="316" name="n_2mainValue【公営住宅】&#10;一人当たり面積"/>
        <xdr:cNvSpPr txBox="1"/>
      </xdr:nvSpPr>
      <xdr:spPr>
        <a:xfrm>
          <a:off x="7677227" y="141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106697</xdr:rowOff>
    </xdr:from>
    <xdr:ext cx="405111" cy="259045"/>
    <xdr:sp macro="" textlink="">
      <xdr:nvSpPr>
        <xdr:cNvPr id="344" name="【港湾・漁港】&#10;有形固定資産減価償却率平均値テキスト"/>
        <xdr:cNvSpPr txBox="1"/>
      </xdr:nvSpPr>
      <xdr:spPr>
        <a:xfrm>
          <a:off x="4229100" y="1719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354" name="楕円 353"/>
        <xdr:cNvSpPr/>
      </xdr:nvSpPr>
      <xdr:spPr>
        <a:xfrm>
          <a:off x="4127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21607</xdr:rowOff>
    </xdr:from>
    <xdr:ext cx="405111" cy="259045"/>
    <xdr:sp macro="" textlink="">
      <xdr:nvSpPr>
        <xdr:cNvPr id="355" name="【港湾・漁港】&#10;有形固定資産減価償却率該当値テキスト"/>
        <xdr:cNvSpPr txBox="1"/>
      </xdr:nvSpPr>
      <xdr:spPr>
        <a:xfrm>
          <a:off x="4229100"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63500</xdr:rowOff>
    </xdr:from>
    <xdr:to>
      <xdr:col>20</xdr:col>
      <xdr:colOff>38100</xdr:colOff>
      <xdr:row>103</xdr:row>
      <xdr:rowOff>165100</xdr:rowOff>
    </xdr:to>
    <xdr:sp macro="" textlink="">
      <xdr:nvSpPr>
        <xdr:cNvPr id="356" name="楕円 355"/>
        <xdr:cNvSpPr/>
      </xdr:nvSpPr>
      <xdr:spPr>
        <a:xfrm>
          <a:off x="3384550" y="17151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114300</xdr:rowOff>
    </xdr:to>
    <xdr:cxnSp macro="">
      <xdr:nvCxnSpPr>
        <xdr:cNvPr id="357" name="直線コネクタ 356"/>
        <xdr:cNvCxnSpPr/>
      </xdr:nvCxnSpPr>
      <xdr:spPr>
        <a:xfrm flipV="1">
          <a:off x="3429000" y="1713738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58" name="楕円 357"/>
        <xdr:cNvSpPr/>
      </xdr:nvSpPr>
      <xdr:spPr>
        <a:xfrm>
          <a:off x="257175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114300</xdr:rowOff>
    </xdr:from>
    <xdr:to>
      <xdr:col>19</xdr:col>
      <xdr:colOff>177800</xdr:colOff>
      <xdr:row>103</xdr:row>
      <xdr:rowOff>163830</xdr:rowOff>
    </xdr:to>
    <xdr:cxnSp macro="">
      <xdr:nvCxnSpPr>
        <xdr:cNvPr id="359" name="直線コネクタ 358"/>
        <xdr:cNvCxnSpPr/>
      </xdr:nvCxnSpPr>
      <xdr:spPr>
        <a:xfrm flipV="1">
          <a:off x="2622550" y="1720215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60" name="n_1aveValue【港湾・漁港】&#10;有形固定資産減価償却率"/>
        <xdr:cNvSpPr txBox="1"/>
      </xdr:nvSpPr>
      <xdr:spPr>
        <a:xfrm>
          <a:off x="32391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83838</xdr:rowOff>
    </xdr:from>
    <xdr:ext cx="405111" cy="259045"/>
    <xdr:sp macro="" textlink="">
      <xdr:nvSpPr>
        <xdr:cNvPr id="361" name="n_2aveValue【港湾・漁港】&#10;有形固定資産減価償却率"/>
        <xdr:cNvSpPr txBox="1"/>
      </xdr:nvSpPr>
      <xdr:spPr>
        <a:xfrm>
          <a:off x="2439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10177</xdr:rowOff>
    </xdr:from>
    <xdr:ext cx="405111" cy="259045"/>
    <xdr:sp macro="" textlink="">
      <xdr:nvSpPr>
        <xdr:cNvPr id="363" name="n_1mainValue【港湾・漁港】&#10;有形固定資産減価償却率"/>
        <xdr:cNvSpPr txBox="1"/>
      </xdr:nvSpPr>
      <xdr:spPr>
        <a:xfrm>
          <a:off x="32391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364" name="n_2mainValue【港湾・漁港】&#10;有形固定資産減価償却率"/>
        <xdr:cNvSpPr txBox="1"/>
      </xdr:nvSpPr>
      <xdr:spPr>
        <a:xfrm>
          <a:off x="24390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389"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12013</xdr:rowOff>
    </xdr:from>
    <xdr:to>
      <xdr:col>55</xdr:col>
      <xdr:colOff>50800</xdr:colOff>
      <xdr:row>107</xdr:row>
      <xdr:rowOff>113613</xdr:rowOff>
    </xdr:to>
    <xdr:sp macro="" textlink="">
      <xdr:nvSpPr>
        <xdr:cNvPr id="399" name="楕円 398"/>
        <xdr:cNvSpPr/>
      </xdr:nvSpPr>
      <xdr:spPr>
        <a:xfrm>
          <a:off x="9398000" y="17785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161890</xdr:rowOff>
    </xdr:from>
    <xdr:ext cx="534377" cy="259045"/>
    <xdr:sp macro="" textlink="">
      <xdr:nvSpPr>
        <xdr:cNvPr id="400" name="【港湾・漁港】&#10;一人当たり有形固定資産（償却資産）額該当値テキスト"/>
        <xdr:cNvSpPr txBox="1"/>
      </xdr:nvSpPr>
      <xdr:spPr>
        <a:xfrm>
          <a:off x="9480550" y="177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11858</xdr:rowOff>
    </xdr:from>
    <xdr:to>
      <xdr:col>50</xdr:col>
      <xdr:colOff>165100</xdr:colOff>
      <xdr:row>107</xdr:row>
      <xdr:rowOff>113458</xdr:rowOff>
    </xdr:to>
    <xdr:sp macro="" textlink="">
      <xdr:nvSpPr>
        <xdr:cNvPr id="401" name="楕円 400"/>
        <xdr:cNvSpPr/>
      </xdr:nvSpPr>
      <xdr:spPr>
        <a:xfrm>
          <a:off x="8636000" y="177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62658</xdr:rowOff>
    </xdr:from>
    <xdr:to>
      <xdr:col>55</xdr:col>
      <xdr:colOff>0</xdr:colOff>
      <xdr:row>107</xdr:row>
      <xdr:rowOff>62813</xdr:rowOff>
    </xdr:to>
    <xdr:cxnSp macro="">
      <xdr:nvCxnSpPr>
        <xdr:cNvPr id="402" name="直線コネクタ 401"/>
        <xdr:cNvCxnSpPr/>
      </xdr:nvCxnSpPr>
      <xdr:spPr>
        <a:xfrm>
          <a:off x="8686800" y="17836308"/>
          <a:ext cx="74295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12860</xdr:rowOff>
    </xdr:from>
    <xdr:to>
      <xdr:col>46</xdr:col>
      <xdr:colOff>38100</xdr:colOff>
      <xdr:row>107</xdr:row>
      <xdr:rowOff>114460</xdr:rowOff>
    </xdr:to>
    <xdr:sp macro="" textlink="">
      <xdr:nvSpPr>
        <xdr:cNvPr id="403" name="楕円 402"/>
        <xdr:cNvSpPr/>
      </xdr:nvSpPr>
      <xdr:spPr>
        <a:xfrm>
          <a:off x="7842250" y="17786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62658</xdr:rowOff>
    </xdr:from>
    <xdr:to>
      <xdr:col>50</xdr:col>
      <xdr:colOff>114300</xdr:colOff>
      <xdr:row>107</xdr:row>
      <xdr:rowOff>63660</xdr:rowOff>
    </xdr:to>
    <xdr:cxnSp macro="">
      <xdr:nvCxnSpPr>
        <xdr:cNvPr id="404" name="直線コネクタ 403"/>
        <xdr:cNvCxnSpPr/>
      </xdr:nvCxnSpPr>
      <xdr:spPr>
        <a:xfrm flipV="1">
          <a:off x="7886700" y="17836308"/>
          <a:ext cx="8001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100437</xdr:rowOff>
    </xdr:from>
    <xdr:ext cx="534377" cy="259045"/>
    <xdr:sp macro="" textlink="">
      <xdr:nvSpPr>
        <xdr:cNvPr id="405"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406"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104585</xdr:rowOff>
    </xdr:from>
    <xdr:ext cx="534377" cy="259045"/>
    <xdr:sp macro="" textlink="">
      <xdr:nvSpPr>
        <xdr:cNvPr id="408" name="n_1mainValue【港湾・漁港】&#10;一人当たり有形固定資産（償却資産）額"/>
        <xdr:cNvSpPr txBox="1"/>
      </xdr:nvSpPr>
      <xdr:spPr>
        <a:xfrm>
          <a:off x="8425961" y="178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105587</xdr:rowOff>
    </xdr:from>
    <xdr:ext cx="534377" cy="259045"/>
    <xdr:sp macro="" textlink="">
      <xdr:nvSpPr>
        <xdr:cNvPr id="409" name="n_2mainValue【港湾・漁港】&#10;一人当たり有形固定資産（償却資産）額"/>
        <xdr:cNvSpPr txBox="1"/>
      </xdr:nvSpPr>
      <xdr:spPr>
        <a:xfrm>
          <a:off x="7644911" y="178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7" name="正方形/長方形 41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8" name="正方形/長方形 41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9" name="正方形/長方形 41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0" name="正方形/長方形 41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23" name="正方形/長方形 42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4" name="正方形/長方形 42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5" name="正方形/長方形 42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6" name="正方形/長方形 42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8" name="テキスト ボックス 43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42" name="直線コネクタ 441"/>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43"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44" name="直線コネクタ 443"/>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45"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46" name="直線コネクタ 445"/>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447"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48" name="フローチャート: 判断 447"/>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49" name="フローチャート: 判断 448"/>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50" name="フローチャート: 判断 449"/>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51" name="フローチャート: 判断 450"/>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457" name="楕円 456"/>
        <xdr:cNvSpPr/>
      </xdr:nvSpPr>
      <xdr:spPr>
        <a:xfrm>
          <a:off x="14649450" y="94691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74947</xdr:rowOff>
    </xdr:from>
    <xdr:ext cx="405111" cy="259045"/>
    <xdr:sp macro="" textlink="">
      <xdr:nvSpPr>
        <xdr:cNvPr id="458" name="【学校施設】&#10;有形固定資産減価償却率該当値テキスト"/>
        <xdr:cNvSpPr txBox="1"/>
      </xdr:nvSpPr>
      <xdr:spPr>
        <a:xfrm>
          <a:off x="147447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111506</xdr:rowOff>
    </xdr:from>
    <xdr:to>
      <xdr:col>81</xdr:col>
      <xdr:colOff>101600</xdr:colOff>
      <xdr:row>58</xdr:row>
      <xdr:rowOff>41656</xdr:rowOff>
    </xdr:to>
    <xdr:sp macro="" textlink="">
      <xdr:nvSpPr>
        <xdr:cNvPr id="459" name="楕円 458"/>
        <xdr:cNvSpPr/>
      </xdr:nvSpPr>
      <xdr:spPr>
        <a:xfrm>
          <a:off x="13887450" y="9528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162306</xdr:rowOff>
    </xdr:to>
    <xdr:cxnSp macro="">
      <xdr:nvCxnSpPr>
        <xdr:cNvPr id="460" name="直線コネクタ 459"/>
        <xdr:cNvCxnSpPr/>
      </xdr:nvCxnSpPr>
      <xdr:spPr>
        <a:xfrm flipV="1">
          <a:off x="13938250" y="9519920"/>
          <a:ext cx="762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157226</xdr:rowOff>
    </xdr:from>
    <xdr:to>
      <xdr:col>76</xdr:col>
      <xdr:colOff>165100</xdr:colOff>
      <xdr:row>58</xdr:row>
      <xdr:rowOff>87376</xdr:rowOff>
    </xdr:to>
    <xdr:sp macro="" textlink="">
      <xdr:nvSpPr>
        <xdr:cNvPr id="461" name="楕円 460"/>
        <xdr:cNvSpPr/>
      </xdr:nvSpPr>
      <xdr:spPr>
        <a:xfrm>
          <a:off x="13093700" y="9574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162306</xdr:rowOff>
    </xdr:from>
    <xdr:to>
      <xdr:col>81</xdr:col>
      <xdr:colOff>50800</xdr:colOff>
      <xdr:row>58</xdr:row>
      <xdr:rowOff>36576</xdr:rowOff>
    </xdr:to>
    <xdr:cxnSp macro="">
      <xdr:nvCxnSpPr>
        <xdr:cNvPr id="462" name="直線コネクタ 461"/>
        <xdr:cNvCxnSpPr/>
      </xdr:nvCxnSpPr>
      <xdr:spPr>
        <a:xfrm flipV="1">
          <a:off x="13144500" y="9579356"/>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63"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464"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65"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58183</xdr:rowOff>
    </xdr:from>
    <xdr:ext cx="405111" cy="259045"/>
    <xdr:sp macro="" textlink="">
      <xdr:nvSpPr>
        <xdr:cNvPr id="466" name="n_1mainValue【学校施設】&#10;有形固定資産減価償却率"/>
        <xdr:cNvSpPr txBox="1"/>
      </xdr:nvSpPr>
      <xdr:spPr>
        <a:xfrm>
          <a:off x="13742044" y="931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103903</xdr:rowOff>
    </xdr:from>
    <xdr:ext cx="405111" cy="259045"/>
    <xdr:sp macro="" textlink="">
      <xdr:nvSpPr>
        <xdr:cNvPr id="467" name="n_2mainValue【学校施設】&#10;有形固定資産減価償却率"/>
        <xdr:cNvSpPr txBox="1"/>
      </xdr:nvSpPr>
      <xdr:spPr>
        <a:xfrm>
          <a:off x="12960994" y="935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69" name="正方形/長方形 46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0" name="正方形/長方形 46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1" name="正方形/長方形 47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2" name="正方形/長方形 47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92" name="直線コネクタ 491"/>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93"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94" name="直線コネクタ 493"/>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95"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96" name="直線コネクタ 495"/>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497" name="【学校施設】&#10;一人当たり面積平均値テキスト"/>
        <xdr:cNvSpPr txBox="1"/>
      </xdr:nvSpPr>
      <xdr:spPr>
        <a:xfrm>
          <a:off x="200025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98" name="フローチャート: 判断 497"/>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99" name="フローチャート: 判断 498"/>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00" name="フローチャート: 判断 499"/>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01" name="フローチャート: 判断 500"/>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110853</xdr:rowOff>
    </xdr:from>
    <xdr:to>
      <xdr:col>116</xdr:col>
      <xdr:colOff>114300</xdr:colOff>
      <xdr:row>62</xdr:row>
      <xdr:rowOff>41003</xdr:rowOff>
    </xdr:to>
    <xdr:sp macro="" textlink="">
      <xdr:nvSpPr>
        <xdr:cNvPr id="507" name="楕円 506"/>
        <xdr:cNvSpPr/>
      </xdr:nvSpPr>
      <xdr:spPr>
        <a:xfrm>
          <a:off x="19900900" y="10188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89280</xdr:rowOff>
    </xdr:from>
    <xdr:ext cx="469744" cy="259045"/>
    <xdr:sp macro="" textlink="">
      <xdr:nvSpPr>
        <xdr:cNvPr id="508" name="【学校施設】&#10;一人当たり面積該当値テキスト"/>
        <xdr:cNvSpPr txBox="1"/>
      </xdr:nvSpPr>
      <xdr:spPr>
        <a:xfrm>
          <a:off x="20002500" y="101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110853</xdr:rowOff>
    </xdr:from>
    <xdr:to>
      <xdr:col>112</xdr:col>
      <xdr:colOff>38100</xdr:colOff>
      <xdr:row>62</xdr:row>
      <xdr:rowOff>41003</xdr:rowOff>
    </xdr:to>
    <xdr:sp macro="" textlink="">
      <xdr:nvSpPr>
        <xdr:cNvPr id="509" name="楕円 508"/>
        <xdr:cNvSpPr/>
      </xdr:nvSpPr>
      <xdr:spPr>
        <a:xfrm>
          <a:off x="19157950" y="101883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161653</xdr:rowOff>
    </xdr:from>
    <xdr:to>
      <xdr:col>116</xdr:col>
      <xdr:colOff>63500</xdr:colOff>
      <xdr:row>61</xdr:row>
      <xdr:rowOff>161653</xdr:rowOff>
    </xdr:to>
    <xdr:cxnSp macro="">
      <xdr:nvCxnSpPr>
        <xdr:cNvPr id="510" name="直線コネクタ 509"/>
        <xdr:cNvCxnSpPr/>
      </xdr:nvCxnSpPr>
      <xdr:spPr>
        <a:xfrm>
          <a:off x="19202400" y="1023910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511" name="楕円 510"/>
        <xdr:cNvSpPr/>
      </xdr:nvSpPr>
      <xdr:spPr>
        <a:xfrm>
          <a:off x="18345150" y="10214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161653</xdr:rowOff>
    </xdr:from>
    <xdr:to>
      <xdr:col>111</xdr:col>
      <xdr:colOff>177800</xdr:colOff>
      <xdr:row>62</xdr:row>
      <xdr:rowOff>16328</xdr:rowOff>
    </xdr:to>
    <xdr:cxnSp macro="">
      <xdr:nvCxnSpPr>
        <xdr:cNvPr id="512" name="直線コネクタ 511"/>
        <xdr:cNvCxnSpPr/>
      </xdr:nvCxnSpPr>
      <xdr:spPr>
        <a:xfrm flipV="1">
          <a:off x="18395950" y="10239103"/>
          <a:ext cx="80645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98351</xdr:rowOff>
    </xdr:from>
    <xdr:ext cx="469744" cy="259045"/>
    <xdr:sp macro="" textlink="">
      <xdr:nvSpPr>
        <xdr:cNvPr id="513"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514"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15"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32130</xdr:rowOff>
    </xdr:from>
    <xdr:ext cx="469744" cy="259045"/>
    <xdr:sp macro="" textlink="">
      <xdr:nvSpPr>
        <xdr:cNvPr id="516" name="n_1mainValue【学校施設】&#10;一人当たり面積"/>
        <xdr:cNvSpPr txBox="1"/>
      </xdr:nvSpPr>
      <xdr:spPr>
        <a:xfrm>
          <a:off x="18980227" y="102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517" name="n_2mainValue【学校施設】&#10;一人当たり面積"/>
        <xdr:cNvSpPr txBox="1"/>
      </xdr:nvSpPr>
      <xdr:spPr>
        <a:xfrm>
          <a:off x="1818012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9" name="正方形/長方形 51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0" name="正方形/長方形 51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1" name="正方形/長方形 52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2" name="正方形/長方形 52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6" name="テキスト ボックス 52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7" name="直線コネクタ 526"/>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8" name="テキスト ボックス 527"/>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9" name="直線コネクタ 528"/>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0" name="テキスト ボックス 529"/>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1" name="直線コネクタ 530"/>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2" name="テキスト ボックス 531"/>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3" name="直線コネクタ 532"/>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4" name="テキスト ボックス 533"/>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38" name="直線コネクタ 537"/>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39"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40" name="直線コネクタ 539"/>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41"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2" name="直線コネクタ 541"/>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543"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44" name="フローチャート: 判断 543"/>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45" name="フローチャート: 判断 544"/>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46" name="フローチャート: 判断 545"/>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47" name="フローチャート: 判断 546"/>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65024</xdr:rowOff>
    </xdr:from>
    <xdr:to>
      <xdr:col>85</xdr:col>
      <xdr:colOff>177800</xdr:colOff>
      <xdr:row>83</xdr:row>
      <xdr:rowOff>166624</xdr:rowOff>
    </xdr:to>
    <xdr:sp macro="" textlink="">
      <xdr:nvSpPr>
        <xdr:cNvPr id="553" name="楕円 552"/>
        <xdr:cNvSpPr/>
      </xdr:nvSpPr>
      <xdr:spPr>
        <a:xfrm>
          <a:off x="14649450" y="137746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87901</xdr:rowOff>
    </xdr:from>
    <xdr:ext cx="405111" cy="259045"/>
    <xdr:sp macro="" textlink="">
      <xdr:nvSpPr>
        <xdr:cNvPr id="554" name="【図書館】&#10;有形固定資産減価償却率該当値テキスト"/>
        <xdr:cNvSpPr txBox="1"/>
      </xdr:nvSpPr>
      <xdr:spPr>
        <a:xfrm>
          <a:off x="147447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106172</xdr:rowOff>
    </xdr:from>
    <xdr:to>
      <xdr:col>81</xdr:col>
      <xdr:colOff>101600</xdr:colOff>
      <xdr:row>84</xdr:row>
      <xdr:rowOff>36322</xdr:rowOff>
    </xdr:to>
    <xdr:sp macro="" textlink="">
      <xdr:nvSpPr>
        <xdr:cNvPr id="555" name="楕円 554"/>
        <xdr:cNvSpPr/>
      </xdr:nvSpPr>
      <xdr:spPr>
        <a:xfrm>
          <a:off x="13887450" y="13815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115824</xdr:rowOff>
    </xdr:from>
    <xdr:to>
      <xdr:col>85</xdr:col>
      <xdr:colOff>127000</xdr:colOff>
      <xdr:row>83</xdr:row>
      <xdr:rowOff>156972</xdr:rowOff>
    </xdr:to>
    <xdr:cxnSp macro="">
      <xdr:nvCxnSpPr>
        <xdr:cNvPr id="556" name="直線コネクタ 555"/>
        <xdr:cNvCxnSpPr/>
      </xdr:nvCxnSpPr>
      <xdr:spPr>
        <a:xfrm flipV="1">
          <a:off x="13938250" y="13825474"/>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149606</xdr:rowOff>
    </xdr:from>
    <xdr:to>
      <xdr:col>76</xdr:col>
      <xdr:colOff>165100</xdr:colOff>
      <xdr:row>84</xdr:row>
      <xdr:rowOff>79756</xdr:rowOff>
    </xdr:to>
    <xdr:sp macro="" textlink="">
      <xdr:nvSpPr>
        <xdr:cNvPr id="557" name="楕円 556"/>
        <xdr:cNvSpPr/>
      </xdr:nvSpPr>
      <xdr:spPr>
        <a:xfrm>
          <a:off x="13093700" y="13859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156972</xdr:rowOff>
    </xdr:from>
    <xdr:to>
      <xdr:col>81</xdr:col>
      <xdr:colOff>50800</xdr:colOff>
      <xdr:row>84</xdr:row>
      <xdr:rowOff>28956</xdr:rowOff>
    </xdr:to>
    <xdr:cxnSp macro="">
      <xdr:nvCxnSpPr>
        <xdr:cNvPr id="558" name="直線コネクタ 557"/>
        <xdr:cNvCxnSpPr/>
      </xdr:nvCxnSpPr>
      <xdr:spPr>
        <a:xfrm flipV="1">
          <a:off x="13144500" y="13866622"/>
          <a:ext cx="79375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559"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560"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61"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52849</xdr:rowOff>
    </xdr:from>
    <xdr:ext cx="405111" cy="259045"/>
    <xdr:sp macro="" textlink="">
      <xdr:nvSpPr>
        <xdr:cNvPr id="562" name="n_1mainValue【図書館】&#10;有形固定資産減価償却率"/>
        <xdr:cNvSpPr txBox="1"/>
      </xdr:nvSpPr>
      <xdr:spPr>
        <a:xfrm>
          <a:off x="137420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96283</xdr:rowOff>
    </xdr:from>
    <xdr:ext cx="405111" cy="259045"/>
    <xdr:sp macro="" textlink="">
      <xdr:nvSpPr>
        <xdr:cNvPr id="563" name="n_2mainValue【図書館】&#10;有形固定資産減価償却率"/>
        <xdr:cNvSpPr txBox="1"/>
      </xdr:nvSpPr>
      <xdr:spPr>
        <a:xfrm>
          <a:off x="1296099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5" name="正方形/長方形 56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6" name="正方形/長方形 56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7" name="正方形/長方形 56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8" name="正方形/長方形 56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85" name="直線コネクタ 584"/>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86"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87" name="直線コネクタ 586"/>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88"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9" name="直線コネクタ 588"/>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90"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1" name="フローチャート: 判断 590"/>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2" name="フローチャート: 判断 591"/>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93" name="フローチャート: 判断 592"/>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94" name="フローチャート: 判断 593"/>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00" name="楕円 599"/>
        <xdr:cNvSpPr/>
      </xdr:nvSpPr>
      <xdr:spPr>
        <a:xfrm>
          <a:off x="199009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601" name="【図書館】&#10;一人当たり面積該当値テキスト"/>
        <xdr:cNvSpPr txBox="1"/>
      </xdr:nvSpPr>
      <xdr:spPr>
        <a:xfrm>
          <a:off x="2000250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02" name="楕円 601"/>
        <xdr:cNvSpPr/>
      </xdr:nvSpPr>
      <xdr:spPr>
        <a:xfrm>
          <a:off x="19157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03" name="直線コネクタ 602"/>
        <xdr:cNvCxnSpPr/>
      </xdr:nvCxnSpPr>
      <xdr:spPr>
        <a:xfrm>
          <a:off x="19202400" y="14071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604" name="楕円 603"/>
        <xdr:cNvSpPr/>
      </xdr:nvSpPr>
      <xdr:spPr>
        <a:xfrm>
          <a:off x="1834515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605" name="直線コネクタ 604"/>
        <xdr:cNvCxnSpPr/>
      </xdr:nvCxnSpPr>
      <xdr:spPr>
        <a:xfrm>
          <a:off x="18395950" y="14071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6" name="n_1ave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07"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08"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09" name="n_1mainValue【図書館】&#10;一人当たり面積"/>
        <xdr:cNvSpPr txBox="1"/>
      </xdr:nvSpPr>
      <xdr:spPr>
        <a:xfrm>
          <a:off x="189802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610" name="n_2mainValue【図書館】&#10;一人当たり面積"/>
        <xdr:cNvSpPr txBox="1"/>
      </xdr:nvSpPr>
      <xdr:spPr>
        <a:xfrm>
          <a:off x="181801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2" name="正方形/長方形 61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3" name="正方形/長方形 61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4" name="正方形/長方形 61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5" name="正方形/長方形 61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32" name="直線コネクタ 631"/>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33"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34" name="直線コネクタ 633"/>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35"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36" name="直線コネクタ 635"/>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637"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38" name="フローチャート: 判断 637"/>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39" name="フローチャート: 判断 638"/>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40" name="フローチャート: 判断 639"/>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41" name="フローチャート: 判断 640"/>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647" name="楕円 646"/>
        <xdr:cNvSpPr/>
      </xdr:nvSpPr>
      <xdr:spPr>
        <a:xfrm>
          <a:off x="14649450" y="168503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128288</xdr:rowOff>
    </xdr:from>
    <xdr:ext cx="405111" cy="259045"/>
    <xdr:sp macro="" textlink="">
      <xdr:nvSpPr>
        <xdr:cNvPr id="648" name="【博物館】&#10;有形固定資産減価償却率該当値テキスト"/>
        <xdr:cNvSpPr txBox="1"/>
      </xdr:nvSpPr>
      <xdr:spPr>
        <a:xfrm>
          <a:off x="14744700" y="1670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49" name="楕円 648"/>
        <xdr:cNvSpPr/>
      </xdr:nvSpPr>
      <xdr:spPr>
        <a:xfrm>
          <a:off x="1388745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19050</xdr:rowOff>
    </xdr:to>
    <xdr:cxnSp macro="">
      <xdr:nvCxnSpPr>
        <xdr:cNvPr id="650" name="直線コネクタ 649"/>
        <xdr:cNvCxnSpPr/>
      </xdr:nvCxnSpPr>
      <xdr:spPr>
        <a:xfrm flipV="1">
          <a:off x="13938250" y="16901161"/>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23495</xdr:rowOff>
    </xdr:from>
    <xdr:to>
      <xdr:col>76</xdr:col>
      <xdr:colOff>165100</xdr:colOff>
      <xdr:row>102</xdr:row>
      <xdr:rowOff>125095</xdr:rowOff>
    </xdr:to>
    <xdr:sp macro="" textlink="">
      <xdr:nvSpPr>
        <xdr:cNvPr id="651" name="楕円 650"/>
        <xdr:cNvSpPr/>
      </xdr:nvSpPr>
      <xdr:spPr>
        <a:xfrm>
          <a:off x="130937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74295</xdr:rowOff>
    </xdr:to>
    <xdr:cxnSp macro="">
      <xdr:nvCxnSpPr>
        <xdr:cNvPr id="652" name="直線コネクタ 651"/>
        <xdr:cNvCxnSpPr/>
      </xdr:nvCxnSpPr>
      <xdr:spPr>
        <a:xfrm flipV="1">
          <a:off x="13144500" y="16935450"/>
          <a:ext cx="7937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653"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654"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55"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656" name="n_1mainValue【博物館】&#10;有形固定資産減価償却率"/>
        <xdr:cNvSpPr txBox="1"/>
      </xdr:nvSpPr>
      <xdr:spPr>
        <a:xfrm>
          <a:off x="13742044"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141622</xdr:rowOff>
    </xdr:from>
    <xdr:ext cx="405111" cy="259045"/>
    <xdr:sp macro="" textlink="">
      <xdr:nvSpPr>
        <xdr:cNvPr id="657" name="n_2mainValue【博物館】&#10;有形固定資産減価償却率"/>
        <xdr:cNvSpPr txBox="1"/>
      </xdr:nvSpPr>
      <xdr:spPr>
        <a:xfrm>
          <a:off x="12960994" y="1671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59" name="正方形/長方形 658"/>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0" name="正方形/長方形 659"/>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1" name="正方形/長方形 660"/>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2" name="正方形/長方形 661"/>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77" name="直線コネクタ 676"/>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78"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79" name="直線コネクタ 678"/>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0"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1" name="直線コネクタ 680"/>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82"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4" name="フローチャート: 判断 683"/>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5" name="フローチャート: 判断 684"/>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86" name="フローチャート: 判断 685"/>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692" name="楕円 691"/>
        <xdr:cNvSpPr/>
      </xdr:nvSpPr>
      <xdr:spPr>
        <a:xfrm>
          <a:off x="199009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151147</xdr:rowOff>
    </xdr:from>
    <xdr:ext cx="469744" cy="259045"/>
    <xdr:sp macro="" textlink="">
      <xdr:nvSpPr>
        <xdr:cNvPr id="693" name="【博物館】&#10;一人当たり面積該当値テキスト"/>
        <xdr:cNvSpPr txBox="1"/>
      </xdr:nvSpPr>
      <xdr:spPr>
        <a:xfrm>
          <a:off x="200025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94" name="楕円 693"/>
        <xdr:cNvSpPr/>
      </xdr:nvSpPr>
      <xdr:spPr>
        <a:xfrm>
          <a:off x="19157950" y="1755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695" name="直線コネクタ 694"/>
        <xdr:cNvCxnSpPr/>
      </xdr:nvCxnSpPr>
      <xdr:spPr>
        <a:xfrm>
          <a:off x="19202400" y="176098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96" name="楕円 695"/>
        <xdr:cNvSpPr/>
      </xdr:nvSpPr>
      <xdr:spPr>
        <a:xfrm>
          <a:off x="1834515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697" name="直線コネクタ 696"/>
        <xdr:cNvCxnSpPr/>
      </xdr:nvCxnSpPr>
      <xdr:spPr>
        <a:xfrm>
          <a:off x="18395950" y="176098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98"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99"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00"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01" name="n_1mainValue【博物館】&#10;一人当たり面積"/>
        <xdr:cNvSpPr txBox="1"/>
      </xdr:nvSpPr>
      <xdr:spPr>
        <a:xfrm>
          <a:off x="189802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02" name="n_2mainValue【博物館】&#10;一人当たり面積"/>
        <xdr:cNvSpPr txBox="1"/>
      </xdr:nvSpPr>
      <xdr:spPr>
        <a:xfrm>
          <a:off x="181801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である。そのうち、橋りょうが約７１．１％、トンネルが約８４．２％となっており、特にトンネル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これは高度経済成長期を中心に建設されたトンネル・橋りょうの老朽化が進行しているためと考えられる。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ンネル及び橋りょうについては、千葉県トンネル長寿命化修繕計画・千葉県橋りょう長寿命化修繕計画に基づいて、予防保全による維持管理方式を取り入れた効果的な維持管理に取り組んで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また、学校施設については、平成３０年末時点で有形固定資産減価償却率が７４％となっており、類似団体と比較して高くなっている。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これは、昭和５０年代に多く建てられた学校施設が老朽化しているためであり、今後は千葉県県有建物長寿命化計画に基づき、大規模改修などを実施していく。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69" name="楕円 68"/>
        <xdr:cNvSpPr/>
      </xdr:nvSpPr>
      <xdr:spPr>
        <a:xfrm>
          <a:off x="4127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75709</xdr:rowOff>
    </xdr:from>
    <xdr:ext cx="405111" cy="259045"/>
    <xdr:sp macro="" textlink="">
      <xdr:nvSpPr>
        <xdr:cNvPr id="70" name="【体育館・プール】&#10;有形固定資産減価償却率該当値テキスト"/>
        <xdr:cNvSpPr txBox="1"/>
      </xdr:nvSpPr>
      <xdr:spPr>
        <a:xfrm>
          <a:off x="4229100"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1" name="楕円 70"/>
        <xdr:cNvSpPr/>
      </xdr:nvSpPr>
      <xdr:spPr>
        <a:xfrm>
          <a:off x="3384550" y="6032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103632</xdr:rowOff>
    </xdr:from>
    <xdr:to>
      <xdr:col>24</xdr:col>
      <xdr:colOff>63500</xdr:colOff>
      <xdr:row>36</xdr:row>
      <xdr:rowOff>133350</xdr:rowOff>
    </xdr:to>
    <xdr:cxnSp macro="">
      <xdr:nvCxnSpPr>
        <xdr:cNvPr id="72" name="直線コネクタ 71"/>
        <xdr:cNvCxnSpPr/>
      </xdr:nvCxnSpPr>
      <xdr:spPr>
        <a:xfrm flipV="1">
          <a:off x="3429000" y="6053582"/>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121412</xdr:rowOff>
    </xdr:from>
    <xdr:to>
      <xdr:col>15</xdr:col>
      <xdr:colOff>101600</xdr:colOff>
      <xdr:row>37</xdr:row>
      <xdr:rowOff>51562</xdr:rowOff>
    </xdr:to>
    <xdr:sp macro="" textlink="">
      <xdr:nvSpPr>
        <xdr:cNvPr id="73" name="楕円 72"/>
        <xdr:cNvSpPr/>
      </xdr:nvSpPr>
      <xdr:spPr>
        <a:xfrm>
          <a:off x="2571750" y="6071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762</xdr:rowOff>
    </xdr:to>
    <xdr:cxnSp macro="">
      <xdr:nvCxnSpPr>
        <xdr:cNvPr id="74" name="直線コネクタ 73"/>
        <xdr:cNvCxnSpPr/>
      </xdr:nvCxnSpPr>
      <xdr:spPr>
        <a:xfrm flipV="1">
          <a:off x="2622550" y="6083300"/>
          <a:ext cx="80645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5"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6"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78" name="n_1mainValue【体育館・プール】&#10;有形固定資産減価償却率"/>
        <xdr:cNvSpPr txBox="1"/>
      </xdr:nvSpPr>
      <xdr:spPr>
        <a:xfrm>
          <a:off x="323914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68089</xdr:rowOff>
    </xdr:from>
    <xdr:ext cx="405111" cy="259045"/>
    <xdr:sp macro="" textlink="">
      <xdr:nvSpPr>
        <xdr:cNvPr id="79" name="n_2mainValue【体育館・プール】&#10;有形固定資産減価償却率"/>
        <xdr:cNvSpPr txBox="1"/>
      </xdr:nvSpPr>
      <xdr:spPr>
        <a:xfrm>
          <a:off x="2439044" y="585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6"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16" name="楕円 115"/>
        <xdr:cNvSpPr/>
      </xdr:nvSpPr>
      <xdr:spPr>
        <a:xfrm>
          <a:off x="939800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92727</xdr:rowOff>
    </xdr:from>
    <xdr:ext cx="469744" cy="259045"/>
    <xdr:sp macro="" textlink="">
      <xdr:nvSpPr>
        <xdr:cNvPr id="117" name="【体育館・プール】&#10;一人当たり面積該当値テキスト"/>
        <xdr:cNvSpPr txBox="1"/>
      </xdr:nvSpPr>
      <xdr:spPr>
        <a:xfrm>
          <a:off x="948055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18" name="楕円 117"/>
        <xdr:cNvSpPr/>
      </xdr:nvSpPr>
      <xdr:spPr>
        <a:xfrm>
          <a:off x="8636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19" name="直線コネクタ 118"/>
        <xdr:cNvCxnSpPr/>
      </xdr:nvCxnSpPr>
      <xdr:spPr>
        <a:xfrm>
          <a:off x="8686800" y="6832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0" name="楕円 119"/>
        <xdr:cNvSpPr/>
      </xdr:nvSpPr>
      <xdr:spPr>
        <a:xfrm>
          <a:off x="784225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21" name="直線コネクタ 120"/>
        <xdr:cNvCxnSpPr/>
      </xdr:nvCxnSpPr>
      <xdr:spPr>
        <a:xfrm>
          <a:off x="7886700" y="6832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2"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25" name="n_1mainValue【体育館・プール】&#10;一人当たり面積"/>
        <xdr:cNvSpPr txBox="1"/>
      </xdr:nvSpPr>
      <xdr:spPr>
        <a:xfrm>
          <a:off x="845827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26" name="n_2mainValue【体育館・プール】&#10;一人当たり面積"/>
        <xdr:cNvSpPr txBox="1"/>
      </xdr:nvSpPr>
      <xdr:spPr>
        <a:xfrm>
          <a:off x="76772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xdr:rowOff>
    </xdr:from>
    <xdr:to>
      <xdr:col>24</xdr:col>
      <xdr:colOff>114300</xdr:colOff>
      <xdr:row>58</xdr:row>
      <xdr:rowOff>103378</xdr:rowOff>
    </xdr:to>
    <xdr:sp macro="" textlink="">
      <xdr:nvSpPr>
        <xdr:cNvPr id="162" name="楕円 161"/>
        <xdr:cNvSpPr/>
      </xdr:nvSpPr>
      <xdr:spPr>
        <a:xfrm>
          <a:off x="4127500" y="95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24655</xdr:rowOff>
    </xdr:from>
    <xdr:ext cx="405111" cy="259045"/>
    <xdr:sp macro="" textlink="">
      <xdr:nvSpPr>
        <xdr:cNvPr id="163" name="【陸上競技場・野球場・球技場】&#10;有形固定資産減価償却率該当値テキスト"/>
        <xdr:cNvSpPr txBox="1"/>
      </xdr:nvSpPr>
      <xdr:spPr>
        <a:xfrm>
          <a:off x="4229100" y="944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22352</xdr:rowOff>
    </xdr:from>
    <xdr:to>
      <xdr:col>20</xdr:col>
      <xdr:colOff>38100</xdr:colOff>
      <xdr:row>58</xdr:row>
      <xdr:rowOff>123952</xdr:rowOff>
    </xdr:to>
    <xdr:sp macro="" textlink="">
      <xdr:nvSpPr>
        <xdr:cNvPr id="164" name="楕円 163"/>
        <xdr:cNvSpPr/>
      </xdr:nvSpPr>
      <xdr:spPr>
        <a:xfrm>
          <a:off x="3384550" y="960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52578</xdr:rowOff>
    </xdr:from>
    <xdr:to>
      <xdr:col>24</xdr:col>
      <xdr:colOff>63500</xdr:colOff>
      <xdr:row>58</xdr:row>
      <xdr:rowOff>73152</xdr:rowOff>
    </xdr:to>
    <xdr:cxnSp macro="">
      <xdr:nvCxnSpPr>
        <xdr:cNvPr id="165" name="直線コネクタ 164"/>
        <xdr:cNvCxnSpPr/>
      </xdr:nvCxnSpPr>
      <xdr:spPr>
        <a:xfrm flipV="1">
          <a:off x="3429000" y="9634728"/>
          <a:ext cx="7493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66" name="楕円 165"/>
        <xdr:cNvSpPr/>
      </xdr:nvSpPr>
      <xdr:spPr>
        <a:xfrm>
          <a:off x="257175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73152</xdr:rowOff>
    </xdr:from>
    <xdr:to>
      <xdr:col>19</xdr:col>
      <xdr:colOff>177800</xdr:colOff>
      <xdr:row>58</xdr:row>
      <xdr:rowOff>114300</xdr:rowOff>
    </xdr:to>
    <xdr:cxnSp macro="">
      <xdr:nvCxnSpPr>
        <xdr:cNvPr id="167" name="直線コネクタ 166"/>
        <xdr:cNvCxnSpPr/>
      </xdr:nvCxnSpPr>
      <xdr:spPr>
        <a:xfrm flipV="1">
          <a:off x="2622550" y="9655302"/>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140479</xdr:rowOff>
    </xdr:from>
    <xdr:ext cx="405111" cy="259045"/>
    <xdr:sp macro="" textlink="">
      <xdr:nvSpPr>
        <xdr:cNvPr id="171" name="n_1mainValue【陸上競技場・野球場・球技場】&#10;有形固定資産減価償却率"/>
        <xdr:cNvSpPr txBox="1"/>
      </xdr:nvSpPr>
      <xdr:spPr>
        <a:xfrm>
          <a:off x="3239144"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72" name="n_2mainValue【陸上競技場・野球場・球技場】&#10;有形固定資産減価償却率"/>
        <xdr:cNvSpPr txBox="1"/>
      </xdr:nvSpPr>
      <xdr:spPr>
        <a:xfrm>
          <a:off x="24390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11" name="楕円 210"/>
        <xdr:cNvSpPr/>
      </xdr:nvSpPr>
      <xdr:spPr>
        <a:xfrm>
          <a:off x="9398000" y="1016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105427</xdr:rowOff>
    </xdr:from>
    <xdr:ext cx="469744" cy="259045"/>
    <xdr:sp macro="" textlink="">
      <xdr:nvSpPr>
        <xdr:cNvPr id="212" name="【陸上競技場・野球場・球技場】&#10;一人当たり面積該当値テキスト"/>
        <xdr:cNvSpPr txBox="1"/>
      </xdr:nvSpPr>
      <xdr:spPr>
        <a:xfrm>
          <a:off x="9480550"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13" name="楕円 212"/>
        <xdr:cNvSpPr/>
      </xdr:nvSpPr>
      <xdr:spPr>
        <a:xfrm>
          <a:off x="863600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133350</xdr:rowOff>
    </xdr:to>
    <xdr:cxnSp macro="">
      <xdr:nvCxnSpPr>
        <xdr:cNvPr id="214" name="直線コネクタ 213"/>
        <xdr:cNvCxnSpPr/>
      </xdr:nvCxnSpPr>
      <xdr:spPr>
        <a:xfrm>
          <a:off x="8686800" y="10210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5" name="楕円 214"/>
        <xdr:cNvSpPr/>
      </xdr:nvSpPr>
      <xdr:spPr>
        <a:xfrm>
          <a:off x="7842250" y="1016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133350</xdr:rowOff>
    </xdr:to>
    <xdr:cxnSp macro="">
      <xdr:nvCxnSpPr>
        <xdr:cNvPr id="216" name="直線コネクタ 215"/>
        <xdr:cNvCxnSpPr/>
      </xdr:nvCxnSpPr>
      <xdr:spPr>
        <a:xfrm>
          <a:off x="7886700" y="10210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20" name="n_1mainValue【陸上競技場・野球場・球技場】&#10;一人当たり面積"/>
        <xdr:cNvSpPr txBox="1"/>
      </xdr:nvSpPr>
      <xdr:spPr>
        <a:xfrm>
          <a:off x="845827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mainValue【陸上競技場・野球場・球技場】&#10;一人当たり面積"/>
        <xdr:cNvSpPr txBox="1"/>
      </xdr:nvSpPr>
      <xdr:spPr>
        <a:xfrm>
          <a:off x="76772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59" name="楕円 258"/>
        <xdr:cNvSpPr/>
      </xdr:nvSpPr>
      <xdr:spPr>
        <a:xfrm>
          <a:off x="4127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55897</xdr:rowOff>
    </xdr:from>
    <xdr:ext cx="405111" cy="259045"/>
    <xdr:sp macro="" textlink="">
      <xdr:nvSpPr>
        <xdr:cNvPr id="260" name="【県民会館】&#10;有形固定資産減価償却率該当値テキスト"/>
        <xdr:cNvSpPr txBox="1"/>
      </xdr:nvSpPr>
      <xdr:spPr>
        <a:xfrm>
          <a:off x="4229100"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61" name="楕円 260"/>
        <xdr:cNvSpPr/>
      </xdr:nvSpPr>
      <xdr:spPr>
        <a:xfrm>
          <a:off x="3384550" y="13338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81</xdr:row>
      <xdr:rowOff>3811</xdr:rowOff>
    </xdr:to>
    <xdr:cxnSp macro="">
      <xdr:nvCxnSpPr>
        <xdr:cNvPr id="262" name="直線コネクタ 261"/>
        <xdr:cNvCxnSpPr/>
      </xdr:nvCxnSpPr>
      <xdr:spPr>
        <a:xfrm flipV="1">
          <a:off x="3429000" y="13298170"/>
          <a:ext cx="7493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63" name="楕円 262"/>
        <xdr:cNvSpPr/>
      </xdr:nvSpPr>
      <xdr:spPr>
        <a:xfrm>
          <a:off x="257175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91439</xdr:rowOff>
    </xdr:to>
    <xdr:cxnSp macro="">
      <xdr:nvCxnSpPr>
        <xdr:cNvPr id="264" name="直線コネクタ 263"/>
        <xdr:cNvCxnSpPr/>
      </xdr:nvCxnSpPr>
      <xdr:spPr>
        <a:xfrm flipV="1">
          <a:off x="2622550" y="13383261"/>
          <a:ext cx="80645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4390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68" name="n_1mainValue【県民会館】&#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69" name="n_2mainValue【県民会館】&#10;有形固定資産減価償却率"/>
        <xdr:cNvSpPr txBox="1"/>
      </xdr:nvSpPr>
      <xdr:spPr>
        <a:xfrm>
          <a:off x="2439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6"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06" name="楕円 305"/>
        <xdr:cNvSpPr/>
      </xdr:nvSpPr>
      <xdr:spPr>
        <a:xfrm>
          <a:off x="939800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92727</xdr:rowOff>
    </xdr:from>
    <xdr:ext cx="469744" cy="259045"/>
    <xdr:sp macro="" textlink="">
      <xdr:nvSpPr>
        <xdr:cNvPr id="307" name="【県民会館】&#10;一人当たり面積該当値テキスト"/>
        <xdr:cNvSpPr txBox="1"/>
      </xdr:nvSpPr>
      <xdr:spPr>
        <a:xfrm>
          <a:off x="9480550"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08" name="楕円 307"/>
        <xdr:cNvSpPr/>
      </xdr:nvSpPr>
      <xdr:spPr>
        <a:xfrm>
          <a:off x="8636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309" name="直線コネクタ 308"/>
        <xdr:cNvCxnSpPr/>
      </xdr:nvCxnSpPr>
      <xdr:spPr>
        <a:xfrm>
          <a:off x="8686800" y="14097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10" name="楕円 309"/>
        <xdr:cNvSpPr/>
      </xdr:nvSpPr>
      <xdr:spPr>
        <a:xfrm>
          <a:off x="78422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311" name="直線コネクタ 310"/>
        <xdr:cNvCxnSpPr/>
      </xdr:nvCxnSpPr>
      <xdr:spPr>
        <a:xfrm>
          <a:off x="7886700" y="14097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2"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3"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15" name="n_1mainValue【県民会館】&#10;一人当たり面積"/>
        <xdr:cNvSpPr txBox="1"/>
      </xdr:nvSpPr>
      <xdr:spPr>
        <a:xfrm>
          <a:off x="84582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16" name="n_2mainValue【県民会館】&#10;一人当たり面積"/>
        <xdr:cNvSpPr txBox="1"/>
      </xdr:nvSpPr>
      <xdr:spPr>
        <a:xfrm>
          <a:off x="7677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344" name="【保健所】&#10;有形固定資産減価償却率平均値テキスト"/>
        <xdr:cNvSpPr txBox="1"/>
      </xdr:nvSpPr>
      <xdr:spPr>
        <a:xfrm>
          <a:off x="4229100" y="17029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54" name="楕円 353"/>
        <xdr:cNvSpPr/>
      </xdr:nvSpPr>
      <xdr:spPr>
        <a:xfrm>
          <a:off x="4127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32402</xdr:rowOff>
    </xdr:from>
    <xdr:ext cx="405111" cy="259045"/>
    <xdr:sp macro="" textlink="">
      <xdr:nvSpPr>
        <xdr:cNvPr id="355" name="【保健所】&#10;有形固定資産減価償却率該当値テキスト"/>
        <xdr:cNvSpPr txBox="1"/>
      </xdr:nvSpPr>
      <xdr:spPr>
        <a:xfrm>
          <a:off x="4229100"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56" name="楕円 355"/>
        <xdr:cNvSpPr/>
      </xdr:nvSpPr>
      <xdr:spPr>
        <a:xfrm>
          <a:off x="33845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104775</xdr:rowOff>
    </xdr:from>
    <xdr:to>
      <xdr:col>24</xdr:col>
      <xdr:colOff>63500</xdr:colOff>
      <xdr:row>104</xdr:row>
      <xdr:rowOff>133350</xdr:rowOff>
    </xdr:to>
    <xdr:cxnSp macro="">
      <xdr:nvCxnSpPr>
        <xdr:cNvPr id="357" name="直線コネクタ 356"/>
        <xdr:cNvCxnSpPr/>
      </xdr:nvCxnSpPr>
      <xdr:spPr>
        <a:xfrm flipV="1">
          <a:off x="3429000" y="1736407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358" name="楕円 357"/>
        <xdr:cNvSpPr/>
      </xdr:nvSpPr>
      <xdr:spPr>
        <a:xfrm>
          <a:off x="257175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133350</xdr:rowOff>
    </xdr:to>
    <xdr:cxnSp macro="">
      <xdr:nvCxnSpPr>
        <xdr:cNvPr id="359" name="直線コネクタ 358"/>
        <xdr:cNvCxnSpPr/>
      </xdr:nvCxnSpPr>
      <xdr:spPr>
        <a:xfrm>
          <a:off x="2622550" y="17325975"/>
          <a:ext cx="8064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60" name="n_1aveValue【保健所】&#10;有形固定資産減価償却率"/>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363" name="n_1mainValue【保健所】&#10;有形固定資産減価償却率"/>
        <xdr:cNvSpPr txBox="1"/>
      </xdr:nvSpPr>
      <xdr:spPr>
        <a:xfrm>
          <a:off x="32391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108602</xdr:rowOff>
    </xdr:from>
    <xdr:ext cx="405111" cy="259045"/>
    <xdr:sp macro="" textlink="">
      <xdr:nvSpPr>
        <xdr:cNvPr id="364" name="n_2mainValue【保健所】&#10;有形固定資産減価償却率"/>
        <xdr:cNvSpPr txBox="1"/>
      </xdr:nvSpPr>
      <xdr:spPr>
        <a:xfrm>
          <a:off x="2439044" y="1736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91"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1" name="楕円 400"/>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02" name="【保健所】&#10;一人当たり面積該当値テキスト"/>
        <xdr:cNvSpPr txBox="1"/>
      </xdr:nvSpPr>
      <xdr:spPr>
        <a:xfrm>
          <a:off x="948055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03" name="楕円 402"/>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04" name="直線コネクタ 403"/>
        <xdr:cNvCxnSpPr/>
      </xdr:nvCxnSpPr>
      <xdr:spPr>
        <a:xfrm>
          <a:off x="8686800" y="1786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05" name="楕円 404"/>
        <xdr:cNvSpPr/>
      </xdr:nvSpPr>
      <xdr:spPr>
        <a:xfrm>
          <a:off x="784225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06" name="直線コネクタ 405"/>
        <xdr:cNvCxnSpPr/>
      </xdr:nvCxnSpPr>
      <xdr:spPr>
        <a:xfrm>
          <a:off x="7886700" y="17868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10"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11" name="n_2main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44450</xdr:rowOff>
    </xdr:from>
    <xdr:to>
      <xdr:col>85</xdr:col>
      <xdr:colOff>177800</xdr:colOff>
      <xdr:row>37</xdr:row>
      <xdr:rowOff>146050</xdr:rowOff>
    </xdr:to>
    <xdr:sp macro="" textlink="">
      <xdr:nvSpPr>
        <xdr:cNvPr id="449" name="楕円 448"/>
        <xdr:cNvSpPr/>
      </xdr:nvSpPr>
      <xdr:spPr>
        <a:xfrm>
          <a:off x="14649450" y="6159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67327</xdr:rowOff>
    </xdr:from>
    <xdr:ext cx="405111" cy="259045"/>
    <xdr:sp macro="" textlink="">
      <xdr:nvSpPr>
        <xdr:cNvPr id="450" name="【試験研究機関】&#10;有形固定資産減価償却率該当値テキスト"/>
        <xdr:cNvSpPr txBox="1"/>
      </xdr:nvSpPr>
      <xdr:spPr>
        <a:xfrm>
          <a:off x="14744700"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451" name="楕円 450"/>
        <xdr:cNvSpPr/>
      </xdr:nvSpPr>
      <xdr:spPr>
        <a:xfrm>
          <a:off x="13887450" y="6201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95250</xdr:rowOff>
    </xdr:from>
    <xdr:to>
      <xdr:col>85</xdr:col>
      <xdr:colOff>127000</xdr:colOff>
      <xdr:row>37</xdr:row>
      <xdr:rowOff>137160</xdr:rowOff>
    </xdr:to>
    <xdr:cxnSp macro="">
      <xdr:nvCxnSpPr>
        <xdr:cNvPr id="452" name="直線コネクタ 451"/>
        <xdr:cNvCxnSpPr/>
      </xdr:nvCxnSpPr>
      <xdr:spPr>
        <a:xfrm flipV="1">
          <a:off x="13938250" y="621030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53" name="楕円 452"/>
        <xdr:cNvSpPr/>
      </xdr:nvSpPr>
      <xdr:spPr>
        <a:xfrm>
          <a:off x="130937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49530</xdr:rowOff>
    </xdr:from>
    <xdr:to>
      <xdr:col>81</xdr:col>
      <xdr:colOff>50800</xdr:colOff>
      <xdr:row>37</xdr:row>
      <xdr:rowOff>137160</xdr:rowOff>
    </xdr:to>
    <xdr:cxnSp macro="">
      <xdr:nvCxnSpPr>
        <xdr:cNvPr id="454" name="直線コネクタ 453"/>
        <xdr:cNvCxnSpPr/>
      </xdr:nvCxnSpPr>
      <xdr:spPr>
        <a:xfrm>
          <a:off x="13144500" y="5669280"/>
          <a:ext cx="79375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5" name="n_1aveValue【試験研究機関】&#10;有形固定資産減価償却率"/>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7637</xdr:rowOff>
    </xdr:from>
    <xdr:ext cx="405111" cy="259045"/>
    <xdr:sp macro="" textlink="">
      <xdr:nvSpPr>
        <xdr:cNvPr id="458" name="n_1mainValue【試験研究機関】&#10;有形固定資産減価償却率"/>
        <xdr:cNvSpPr txBox="1"/>
      </xdr:nvSpPr>
      <xdr:spPr>
        <a:xfrm>
          <a:off x="137420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59" name="n_2mainValue【試験研究機関】&#10;有形固定資産減価償却率"/>
        <xdr:cNvSpPr txBox="1"/>
      </xdr:nvSpPr>
      <xdr:spPr>
        <a:xfrm>
          <a:off x="12960994"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469744" cy="259045"/>
    <xdr:sp macro="" textlink="">
      <xdr:nvSpPr>
        <xdr:cNvPr id="486" name="【試験研究機関】&#10;一人当たり面積平均値テキスト"/>
        <xdr:cNvSpPr txBox="1"/>
      </xdr:nvSpPr>
      <xdr:spPr>
        <a:xfrm>
          <a:off x="200025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96" name="楕円 495"/>
        <xdr:cNvSpPr/>
      </xdr:nvSpPr>
      <xdr:spPr>
        <a:xfrm>
          <a:off x="199009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60977</xdr:rowOff>
    </xdr:from>
    <xdr:ext cx="469744" cy="259045"/>
    <xdr:sp macro="" textlink="">
      <xdr:nvSpPr>
        <xdr:cNvPr id="497" name="【試験研究機関】&#10;一人当たり面積該当値テキスト"/>
        <xdr:cNvSpPr txBox="1"/>
      </xdr:nvSpPr>
      <xdr:spPr>
        <a:xfrm>
          <a:off x="200025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98" name="楕円 497"/>
        <xdr:cNvSpPr/>
      </xdr:nvSpPr>
      <xdr:spPr>
        <a:xfrm>
          <a:off x="19157950" y="6508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133350</xdr:rowOff>
    </xdr:to>
    <xdr:cxnSp macro="">
      <xdr:nvCxnSpPr>
        <xdr:cNvPr id="499" name="直線コネクタ 498"/>
        <xdr:cNvCxnSpPr/>
      </xdr:nvCxnSpPr>
      <xdr:spPr>
        <a:xfrm>
          <a:off x="19202400" y="65595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500" name="楕円 499"/>
        <xdr:cNvSpPr/>
      </xdr:nvSpPr>
      <xdr:spPr>
        <a:xfrm>
          <a:off x="1834515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501" name="直線コネクタ 500"/>
        <xdr:cNvCxnSpPr/>
      </xdr:nvCxnSpPr>
      <xdr:spPr>
        <a:xfrm>
          <a:off x="18395950" y="6559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02" name="n_1aveValue【試験研究機関】&#10;一人当たり面積"/>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3" name="n_2aveValue【試験研究機関】&#10;一人当たり面積"/>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505" name="n_1mainValue【試験研究機関】&#10;一人当たり面積"/>
        <xdr:cNvSpPr txBox="1"/>
      </xdr:nvSpPr>
      <xdr:spPr>
        <a:xfrm>
          <a:off x="189802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06" name="n_2mainValue【試験研究機関】&#10;一人当たり面積"/>
        <xdr:cNvSpPr txBox="1"/>
      </xdr:nvSpPr>
      <xdr:spPr>
        <a:xfrm>
          <a:off x="181801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170942</xdr:rowOff>
    </xdr:from>
    <xdr:to>
      <xdr:col>85</xdr:col>
      <xdr:colOff>177800</xdr:colOff>
      <xdr:row>58</xdr:row>
      <xdr:rowOff>101092</xdr:rowOff>
    </xdr:to>
    <xdr:sp macro="" textlink="">
      <xdr:nvSpPr>
        <xdr:cNvPr id="542" name="楕円 541"/>
        <xdr:cNvSpPr/>
      </xdr:nvSpPr>
      <xdr:spPr>
        <a:xfrm>
          <a:off x="14649450" y="95816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22369</xdr:rowOff>
    </xdr:from>
    <xdr:ext cx="405111" cy="259045"/>
    <xdr:sp macro="" textlink="">
      <xdr:nvSpPr>
        <xdr:cNvPr id="543" name="【警察施設】&#10;有形固定資産減価償却率該当値テキスト"/>
        <xdr:cNvSpPr txBox="1"/>
      </xdr:nvSpPr>
      <xdr:spPr>
        <a:xfrm>
          <a:off x="14744700" y="943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81788</xdr:rowOff>
    </xdr:from>
    <xdr:to>
      <xdr:col>81</xdr:col>
      <xdr:colOff>101600</xdr:colOff>
      <xdr:row>59</xdr:row>
      <xdr:rowOff>11938</xdr:rowOff>
    </xdr:to>
    <xdr:sp macro="" textlink="">
      <xdr:nvSpPr>
        <xdr:cNvPr id="544" name="楕円 543"/>
        <xdr:cNvSpPr/>
      </xdr:nvSpPr>
      <xdr:spPr>
        <a:xfrm>
          <a:off x="13887450" y="9663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50292</xdr:rowOff>
    </xdr:from>
    <xdr:to>
      <xdr:col>85</xdr:col>
      <xdr:colOff>127000</xdr:colOff>
      <xdr:row>58</xdr:row>
      <xdr:rowOff>132588</xdr:rowOff>
    </xdr:to>
    <xdr:cxnSp macro="">
      <xdr:nvCxnSpPr>
        <xdr:cNvPr id="545" name="直線コネクタ 544"/>
        <xdr:cNvCxnSpPr/>
      </xdr:nvCxnSpPr>
      <xdr:spPr>
        <a:xfrm flipV="1">
          <a:off x="13938250" y="9632442"/>
          <a:ext cx="762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546" name="楕円 545"/>
        <xdr:cNvSpPr/>
      </xdr:nvSpPr>
      <xdr:spPr>
        <a:xfrm>
          <a:off x="13093700" y="95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132588</xdr:rowOff>
    </xdr:to>
    <xdr:cxnSp macro="">
      <xdr:nvCxnSpPr>
        <xdr:cNvPr id="547" name="直線コネクタ 546"/>
        <xdr:cNvCxnSpPr/>
      </xdr:nvCxnSpPr>
      <xdr:spPr>
        <a:xfrm>
          <a:off x="13144500" y="9637014"/>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48"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9" name="n_2aveValue【警察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28465</xdr:rowOff>
    </xdr:from>
    <xdr:ext cx="405111" cy="259045"/>
    <xdr:sp macro="" textlink="">
      <xdr:nvSpPr>
        <xdr:cNvPr id="551" name="n_1mainValue【警察施設】&#10;有形固定資産減価償却率"/>
        <xdr:cNvSpPr txBox="1"/>
      </xdr:nvSpPr>
      <xdr:spPr>
        <a:xfrm>
          <a:off x="13742044" y="944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552" name="n_2mainValue【警察施設】&#10;有形固定資産減価償却率"/>
        <xdr:cNvSpPr txBox="1"/>
      </xdr:nvSpPr>
      <xdr:spPr>
        <a:xfrm>
          <a:off x="12960994" y="937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168020</xdr:rowOff>
    </xdr:from>
    <xdr:ext cx="469744" cy="259045"/>
    <xdr:sp macro="" textlink="">
      <xdr:nvSpPr>
        <xdr:cNvPr id="582" name="【警察施設】&#10;一人当たり面積平均値テキスト"/>
        <xdr:cNvSpPr txBox="1"/>
      </xdr:nvSpPr>
      <xdr:spPr>
        <a:xfrm>
          <a:off x="20002500" y="991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92" name="楕円 591"/>
        <xdr:cNvSpPr/>
      </xdr:nvSpPr>
      <xdr:spPr>
        <a:xfrm>
          <a:off x="19900900" y="10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9270</xdr:rowOff>
    </xdr:from>
    <xdr:ext cx="469744" cy="259045"/>
    <xdr:sp macro="" textlink="">
      <xdr:nvSpPr>
        <xdr:cNvPr id="593" name="【警察施設】&#10;一人当たり面積該当値テキスト"/>
        <xdr:cNvSpPr txBox="1"/>
      </xdr:nvSpPr>
      <xdr:spPr>
        <a:xfrm>
          <a:off x="20002500" y="102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594" name="楕円 593"/>
        <xdr:cNvSpPr/>
      </xdr:nvSpPr>
      <xdr:spPr>
        <a:xfrm>
          <a:off x="19157950" y="10273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595" name="直線コネクタ 594"/>
        <xdr:cNvCxnSpPr/>
      </xdr:nvCxnSpPr>
      <xdr:spPr>
        <a:xfrm>
          <a:off x="19202400" y="1032419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47172</xdr:rowOff>
    </xdr:from>
    <xdr:to>
      <xdr:col>107</xdr:col>
      <xdr:colOff>101600</xdr:colOff>
      <xdr:row>62</xdr:row>
      <xdr:rowOff>148772</xdr:rowOff>
    </xdr:to>
    <xdr:sp macro="" textlink="">
      <xdr:nvSpPr>
        <xdr:cNvPr id="596" name="楕円 595"/>
        <xdr:cNvSpPr/>
      </xdr:nvSpPr>
      <xdr:spPr>
        <a:xfrm>
          <a:off x="18345150" y="102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97972</xdr:rowOff>
    </xdr:to>
    <xdr:cxnSp macro="">
      <xdr:nvCxnSpPr>
        <xdr:cNvPr id="597" name="直線コネクタ 596"/>
        <xdr:cNvCxnSpPr/>
      </xdr:nvCxnSpPr>
      <xdr:spPr>
        <a:xfrm flipV="1">
          <a:off x="18395950" y="10324193"/>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108149</xdr:rowOff>
    </xdr:from>
    <xdr:ext cx="469744" cy="259045"/>
    <xdr:sp macro="" textlink="">
      <xdr:nvSpPr>
        <xdr:cNvPr id="598" name="n_1aveValue【警察施設】&#10;一人当たり面積"/>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599" name="n_2aveValue【警察施設】&#10;一人当たり面積"/>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01" name="n_1mainValue【警察施設】&#10;一人当たり面積"/>
        <xdr:cNvSpPr txBox="1"/>
      </xdr:nvSpPr>
      <xdr:spPr>
        <a:xfrm>
          <a:off x="18980227" y="103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139899</xdr:rowOff>
    </xdr:from>
    <xdr:ext cx="469744" cy="259045"/>
    <xdr:sp macro="" textlink="">
      <xdr:nvSpPr>
        <xdr:cNvPr id="602" name="n_2mainValue【警察施設】&#10;一人当たり面積"/>
        <xdr:cNvSpPr txBox="1"/>
      </xdr:nvSpPr>
      <xdr:spPr>
        <a:xfrm>
          <a:off x="18180127" y="1038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30"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640" name="楕円 639"/>
        <xdr:cNvSpPr/>
      </xdr:nvSpPr>
      <xdr:spPr>
        <a:xfrm>
          <a:off x="14649450" y="13649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83838</xdr:rowOff>
    </xdr:from>
    <xdr:ext cx="405111" cy="259045"/>
    <xdr:sp macro="" textlink="">
      <xdr:nvSpPr>
        <xdr:cNvPr id="641" name="【庁舎】&#10;有形固定資産減価償却率該当値テキスト"/>
        <xdr:cNvSpPr txBox="1"/>
      </xdr:nvSpPr>
      <xdr:spPr>
        <a:xfrm>
          <a:off x="14744700"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42" name="楕円 641"/>
        <xdr:cNvSpPr/>
      </xdr:nvSpPr>
      <xdr:spPr>
        <a:xfrm>
          <a:off x="13887450" y="13707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41911</xdr:rowOff>
    </xdr:to>
    <xdr:cxnSp macro="">
      <xdr:nvCxnSpPr>
        <xdr:cNvPr id="643" name="直線コネクタ 642"/>
        <xdr:cNvCxnSpPr/>
      </xdr:nvCxnSpPr>
      <xdr:spPr>
        <a:xfrm flipV="1">
          <a:off x="13938250" y="13700761"/>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644" name="楕円 643"/>
        <xdr:cNvSpPr/>
      </xdr:nvSpPr>
      <xdr:spPr>
        <a:xfrm>
          <a:off x="13093700" y="13688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41911</xdr:rowOff>
    </xdr:to>
    <xdr:cxnSp macro="">
      <xdr:nvCxnSpPr>
        <xdr:cNvPr id="645" name="直線コネクタ 644"/>
        <xdr:cNvCxnSpPr/>
      </xdr:nvCxnSpPr>
      <xdr:spPr>
        <a:xfrm>
          <a:off x="13144500" y="13732511"/>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6"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7" name="n_2aveValue【庁舎】&#10;有形固定資産減価償却率"/>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49" name="n_1mainValue【庁舎】&#10;有形固定資産減価償却率"/>
        <xdr:cNvSpPr txBox="1"/>
      </xdr:nvSpPr>
      <xdr:spPr>
        <a:xfrm>
          <a:off x="13742044"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650" name="n_2mainValue【庁舎】&#10;有形固定資産減価償却率"/>
        <xdr:cNvSpPr txBox="1"/>
      </xdr:nvSpPr>
      <xdr:spPr>
        <a:xfrm>
          <a:off x="1296099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679" name="【庁舎】&#10;一人当たり面積平均値テキスト"/>
        <xdr:cNvSpPr txBox="1"/>
      </xdr:nvSpPr>
      <xdr:spPr>
        <a:xfrm>
          <a:off x="20002500" y="1360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89" name="楕円 688"/>
        <xdr:cNvSpPr/>
      </xdr:nvSpPr>
      <xdr:spPr>
        <a:xfrm>
          <a:off x="1990090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47370</xdr:rowOff>
    </xdr:from>
    <xdr:ext cx="469744" cy="259045"/>
    <xdr:sp macro="" textlink="">
      <xdr:nvSpPr>
        <xdr:cNvPr id="690" name="【庁舎】&#10;一人当たり面積該当値テキスト"/>
        <xdr:cNvSpPr txBox="1"/>
      </xdr:nvSpPr>
      <xdr:spPr>
        <a:xfrm>
          <a:off x="20002500" y="139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91" name="楕円 690"/>
        <xdr:cNvSpPr/>
      </xdr:nvSpPr>
      <xdr:spPr>
        <a:xfrm>
          <a:off x="19157950" y="13943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692" name="直線コネクタ 691"/>
        <xdr:cNvCxnSpPr/>
      </xdr:nvCxnSpPr>
      <xdr:spPr>
        <a:xfrm>
          <a:off x="19202400" y="1399449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693" name="楕円 692"/>
        <xdr:cNvSpPr/>
      </xdr:nvSpPr>
      <xdr:spPr>
        <a:xfrm>
          <a:off x="1834515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119743</xdr:rowOff>
    </xdr:to>
    <xdr:cxnSp macro="">
      <xdr:nvCxnSpPr>
        <xdr:cNvPr id="694" name="直線コネクタ 693"/>
        <xdr:cNvCxnSpPr/>
      </xdr:nvCxnSpPr>
      <xdr:spPr>
        <a:xfrm>
          <a:off x="18395950" y="139944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140806</xdr:rowOff>
    </xdr:from>
    <xdr:ext cx="469744" cy="259045"/>
    <xdr:sp macro="" textlink="">
      <xdr:nvSpPr>
        <xdr:cNvPr id="695" name="n_1aveValue【庁舎】&#10;一人当たり面積"/>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96"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98" name="n_1mainValue【庁舎】&#10;一人当たり面積"/>
        <xdr:cNvSpPr txBox="1"/>
      </xdr:nvSpPr>
      <xdr:spPr>
        <a:xfrm>
          <a:off x="189802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99" name="n_2mainValue【庁舎】&#10;一人当たり面積"/>
        <xdr:cNvSpPr txBox="1"/>
      </xdr:nvSpPr>
      <xdr:spPr>
        <a:xfrm>
          <a:off x="181801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体育館・プールの有形固定資産減価償却率については類似団体平均より高くなっているが、これは特に体育館において、昭和５０年代に建てられた施設が老朽化しているためである。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これについては、千葉県県有建物長寿命化計画に基づき、大規模改修などを実施していく。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民会館についても類似団体平均より高くなっており、文化会館をはじめとして築年数の経過した建物が多く老朽化が進んでいる。文化会館については大規模改修を予定しており工事完了後は数値が低くなることと思わ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ポイント以上上回っているが、現在、築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年以上経過している総合スポーツセンターの改修を行っており、今後数値が低くなる見込みである。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の進展に伴う社会保障関係経費の増加や過去に大量発行した臨時財政対策債に係る公債費の増加により、基準財政需要額が増加傾向にある一方、地方消費税等の税収増により、基準財政収入額も増加していることから、財政力指数はほぼ横ばいで推移している。</a:t>
          </a:r>
          <a:endParaRPr kumimoji="0" lang="en-US" altLang="ja-JP" sz="1100" b="0" i="0" u="none" strike="noStrike">
            <a:solidFill>
              <a:schemeClr val="dk1"/>
            </a:solidFill>
            <a:effectLst/>
            <a:latin typeface="+mn-lt"/>
            <a:ea typeface="+mn-ea"/>
            <a:cs typeface="+mn-cs"/>
          </a:endParaRPr>
        </a:p>
        <a:p>
          <a:r>
            <a:rPr kumimoji="0"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今後とも、事務事業の見直しや県税収入等の自主財源の確保により、持続可能な財政構造の確立に努めていく。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7" name="直線コネクタ 66"/>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0" name="直線コネクタ 69"/>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3" name="直線コネクタ 72"/>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57150</xdr:rowOff>
    </xdr:to>
    <xdr:cxnSp macro="">
      <xdr:nvCxnSpPr>
        <xdr:cNvPr id="76" name="直線コネクタ 75"/>
        <xdr:cNvCxnSpPr/>
      </xdr:nvCxnSpPr>
      <xdr:spPr>
        <a:xfrm flipV="1">
          <a:off x="1447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6" name="楕円 85"/>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7"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8" name="楕円 87"/>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89" name="テキスト ボックス 88"/>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0" name="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2" name="楕円 91"/>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3" name="テキスト ボックス 92"/>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支出である社会保障関係経費や公債費は引き続き増加傾向にあるが、平成３０年度は税収等の経常的収入の増加がより大きかったことから、経常収支比率は０．５ポイント低下し、２年連続で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今後とも、事務事業の見直しや県税収入等の自主財源の確保により、持続可能な財政構造の確立に努めていく。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53975</xdr:rowOff>
    </xdr:to>
    <xdr:cxnSp macro="">
      <xdr:nvCxnSpPr>
        <xdr:cNvPr id="128" name="直線コネクタ 127"/>
        <xdr:cNvCxnSpPr/>
      </xdr:nvCxnSpPr>
      <xdr:spPr>
        <a:xfrm flipV="1">
          <a:off x="4114800" y="107547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43392</xdr:rowOff>
    </xdr:to>
    <xdr:cxnSp macro="">
      <xdr:nvCxnSpPr>
        <xdr:cNvPr id="131" name="直線コネクタ 130"/>
        <xdr:cNvCxnSpPr/>
      </xdr:nvCxnSpPr>
      <xdr:spPr>
        <a:xfrm flipV="1">
          <a:off x="3225800" y="108553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64</xdr:row>
      <xdr:rowOff>43392</xdr:rowOff>
    </xdr:to>
    <xdr:cxnSp macro="">
      <xdr:nvCxnSpPr>
        <xdr:cNvPr id="134" name="直線コネクタ 133"/>
        <xdr:cNvCxnSpPr/>
      </xdr:nvCxnSpPr>
      <xdr:spPr>
        <a:xfrm>
          <a:off x="2336800" y="108553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63</xdr:row>
      <xdr:rowOff>53975</xdr:rowOff>
    </xdr:to>
    <xdr:cxnSp macro="">
      <xdr:nvCxnSpPr>
        <xdr:cNvPr id="137" name="直線コネクタ 136"/>
        <xdr:cNvCxnSpPr/>
      </xdr:nvCxnSpPr>
      <xdr:spPr>
        <a:xfrm>
          <a:off x="1447800" y="10131425"/>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39" name="テキスト ボックス 138"/>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47" name="楕円 146"/>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48"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0" name="テキスト ボックス 14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1" name="楕円 150"/>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2" name="テキスト ボックス 151"/>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3" name="楕円 152"/>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4" name="テキスト ボックス 153"/>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5" name="楕円 154"/>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6" name="テキスト ボックス 155"/>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職員構成の若返り等により人件費が減少した一方、公共施設の維持管理などの委託料や情報システムに係る使用料・賃借料等の増により物件費が増加したことから、人口一人当たり人件費・物件費等の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引き続き、業務の効率化や事務事業の見直しにより、経費節減に努め、内部関係経費等の抑制に努めていく。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103032</xdr:rowOff>
    </xdr:from>
    <xdr:to>
      <xdr:col>23</xdr:col>
      <xdr:colOff>133350</xdr:colOff>
      <xdr:row>82</xdr:row>
      <xdr:rowOff>106800</xdr:rowOff>
    </xdr:to>
    <xdr:cxnSp macro="">
      <xdr:nvCxnSpPr>
        <xdr:cNvPr id="189" name="直線コネクタ 188"/>
        <xdr:cNvCxnSpPr/>
      </xdr:nvCxnSpPr>
      <xdr:spPr>
        <a:xfrm>
          <a:off x="4114800" y="14161932"/>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103032</xdr:rowOff>
    </xdr:from>
    <xdr:to>
      <xdr:col>19</xdr:col>
      <xdr:colOff>133350</xdr:colOff>
      <xdr:row>83</xdr:row>
      <xdr:rowOff>1815</xdr:rowOff>
    </xdr:to>
    <xdr:cxnSp macro="">
      <xdr:nvCxnSpPr>
        <xdr:cNvPr id="192" name="直線コネクタ 191"/>
        <xdr:cNvCxnSpPr/>
      </xdr:nvCxnSpPr>
      <xdr:spPr>
        <a:xfrm flipV="1">
          <a:off x="3225800" y="14161932"/>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1815</xdr:rowOff>
    </xdr:from>
    <xdr:to>
      <xdr:col>15</xdr:col>
      <xdr:colOff>82550</xdr:colOff>
      <xdr:row>83</xdr:row>
      <xdr:rowOff>6373</xdr:rowOff>
    </xdr:to>
    <xdr:cxnSp macro="">
      <xdr:nvCxnSpPr>
        <xdr:cNvPr id="195" name="直線コネクタ 194"/>
        <xdr:cNvCxnSpPr/>
      </xdr:nvCxnSpPr>
      <xdr:spPr>
        <a:xfrm flipV="1">
          <a:off x="2336800" y="14232165"/>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7" name="テキスト ボックス 196"/>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170262</xdr:rowOff>
    </xdr:from>
    <xdr:to>
      <xdr:col>11</xdr:col>
      <xdr:colOff>31750</xdr:colOff>
      <xdr:row>83</xdr:row>
      <xdr:rowOff>6373</xdr:rowOff>
    </xdr:to>
    <xdr:cxnSp macro="">
      <xdr:nvCxnSpPr>
        <xdr:cNvPr id="198" name="直線コネクタ 197"/>
        <xdr:cNvCxnSpPr/>
      </xdr:nvCxnSpPr>
      <xdr:spPr>
        <a:xfrm>
          <a:off x="1447800" y="14229162"/>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0" name="テキスト ボックス 199"/>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2" name="テキスト ボックス 201"/>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56000</xdr:rowOff>
    </xdr:from>
    <xdr:to>
      <xdr:col>23</xdr:col>
      <xdr:colOff>184150</xdr:colOff>
      <xdr:row>82</xdr:row>
      <xdr:rowOff>157600</xdr:rowOff>
    </xdr:to>
    <xdr:sp macro="" textlink="">
      <xdr:nvSpPr>
        <xdr:cNvPr id="208" name="楕円 207"/>
        <xdr:cNvSpPr/>
      </xdr:nvSpPr>
      <xdr:spPr>
        <a:xfrm>
          <a:off x="4902200" y="141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72527</xdr:rowOff>
    </xdr:from>
    <xdr:ext cx="762000" cy="259045"/>
    <xdr:sp macro="" textlink="">
      <xdr:nvSpPr>
        <xdr:cNvPr id="209" name="人件費・物件費等の状況該当値テキスト"/>
        <xdr:cNvSpPr txBox="1"/>
      </xdr:nvSpPr>
      <xdr:spPr>
        <a:xfrm>
          <a:off x="5041900" y="1395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52232</xdr:rowOff>
    </xdr:from>
    <xdr:to>
      <xdr:col>19</xdr:col>
      <xdr:colOff>184150</xdr:colOff>
      <xdr:row>82</xdr:row>
      <xdr:rowOff>153832</xdr:rowOff>
    </xdr:to>
    <xdr:sp macro="" textlink="">
      <xdr:nvSpPr>
        <xdr:cNvPr id="210" name="楕円 209"/>
        <xdr:cNvSpPr/>
      </xdr:nvSpPr>
      <xdr:spPr>
        <a:xfrm>
          <a:off x="4064000" y="141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164009</xdr:rowOff>
    </xdr:from>
    <xdr:ext cx="736600" cy="259045"/>
    <xdr:sp macro="" textlink="">
      <xdr:nvSpPr>
        <xdr:cNvPr id="211" name="テキスト ボックス 210"/>
        <xdr:cNvSpPr txBox="1"/>
      </xdr:nvSpPr>
      <xdr:spPr>
        <a:xfrm>
          <a:off x="3733800" y="1388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122465</xdr:rowOff>
    </xdr:from>
    <xdr:to>
      <xdr:col>15</xdr:col>
      <xdr:colOff>133350</xdr:colOff>
      <xdr:row>83</xdr:row>
      <xdr:rowOff>52615</xdr:rowOff>
    </xdr:to>
    <xdr:sp macro="" textlink="">
      <xdr:nvSpPr>
        <xdr:cNvPr id="212" name="楕円 211"/>
        <xdr:cNvSpPr/>
      </xdr:nvSpPr>
      <xdr:spPr>
        <a:xfrm>
          <a:off x="3175000" y="14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62792</xdr:rowOff>
    </xdr:from>
    <xdr:ext cx="762000" cy="259045"/>
    <xdr:sp macro="" textlink="">
      <xdr:nvSpPr>
        <xdr:cNvPr id="213" name="テキスト ボックス 212"/>
        <xdr:cNvSpPr txBox="1"/>
      </xdr:nvSpPr>
      <xdr:spPr>
        <a:xfrm>
          <a:off x="2844800" y="139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127023</xdr:rowOff>
    </xdr:from>
    <xdr:to>
      <xdr:col>11</xdr:col>
      <xdr:colOff>82550</xdr:colOff>
      <xdr:row>83</xdr:row>
      <xdr:rowOff>57173</xdr:rowOff>
    </xdr:to>
    <xdr:sp macro="" textlink="">
      <xdr:nvSpPr>
        <xdr:cNvPr id="214" name="楕円 213"/>
        <xdr:cNvSpPr/>
      </xdr:nvSpPr>
      <xdr:spPr>
        <a:xfrm>
          <a:off x="2286000" y="14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67350</xdr:rowOff>
    </xdr:from>
    <xdr:ext cx="762000" cy="259045"/>
    <xdr:sp macro="" textlink="">
      <xdr:nvSpPr>
        <xdr:cNvPr id="215" name="テキスト ボックス 214"/>
        <xdr:cNvSpPr txBox="1"/>
      </xdr:nvSpPr>
      <xdr:spPr>
        <a:xfrm>
          <a:off x="1955800" y="1395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119462</xdr:rowOff>
    </xdr:from>
    <xdr:to>
      <xdr:col>7</xdr:col>
      <xdr:colOff>31750</xdr:colOff>
      <xdr:row>83</xdr:row>
      <xdr:rowOff>49612</xdr:rowOff>
    </xdr:to>
    <xdr:sp macro="" textlink="">
      <xdr:nvSpPr>
        <xdr:cNvPr id="216" name="楕円 215"/>
        <xdr:cNvSpPr/>
      </xdr:nvSpPr>
      <xdr:spPr>
        <a:xfrm>
          <a:off x="1397000" y="141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59789</xdr:rowOff>
    </xdr:from>
    <xdr:ext cx="762000" cy="259045"/>
    <xdr:sp macro="" textlink="">
      <xdr:nvSpPr>
        <xdr:cNvPr id="217" name="テキスト ボックス 216"/>
        <xdr:cNvSpPr txBox="1"/>
      </xdr:nvSpPr>
      <xdr:spPr>
        <a:xfrm>
          <a:off x="1066800" y="1394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平成２４年度からの職制の見直しや平成２７年度からの給与制度の総合的見直しの実施などにより、低下傾向で推移している。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民間の給与水準並びに国及び他団体の状況も踏まえ、引き続き給与水準の適正化を図っていく。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49" name="直線コネクタ 248"/>
        <xdr:cNvCxnSpPr/>
      </xdr:nvCxnSpPr>
      <xdr:spPr>
        <a:xfrm flipV="1">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2116</xdr:rowOff>
    </xdr:to>
    <xdr:cxnSp macro="">
      <xdr:nvCxnSpPr>
        <xdr:cNvPr id="252" name="直線コネクタ 251"/>
        <xdr:cNvCxnSpPr/>
      </xdr:nvCxnSpPr>
      <xdr:spPr>
        <a:xfrm flipV="1">
          <a:off x="15290800" y="142430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55" name="直線コネクタ 254"/>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58" name="直線コネクタ 257"/>
        <xdr:cNvCxnSpPr/>
      </xdr:nvCxnSpPr>
      <xdr:spPr>
        <a:xfrm>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2" name="テキスト ボックス 26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68" name="楕円 267"/>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69"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0" name="楕円 26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1" name="テキスト ボックス 27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2" name="楕円 271"/>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3" name="テキスト ボックス 272"/>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4" name="楕円 273"/>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5" name="テキスト ボックス 274"/>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76" name="楕円 275"/>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7" name="テキスト ボックス 276"/>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高等学校・小中学校等の学級数の減少に伴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、類似団体平均の８７８．９１人を下回る８６７．４６人となっている。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70034</xdr:rowOff>
    </xdr:from>
    <xdr:to>
      <xdr:col>81</xdr:col>
      <xdr:colOff>44450</xdr:colOff>
      <xdr:row>61</xdr:row>
      <xdr:rowOff>82220</xdr:rowOff>
    </xdr:to>
    <xdr:cxnSp macro="">
      <xdr:nvCxnSpPr>
        <xdr:cNvPr id="310" name="直線コネクタ 309"/>
        <xdr:cNvCxnSpPr/>
      </xdr:nvCxnSpPr>
      <xdr:spPr>
        <a:xfrm flipV="1">
          <a:off x="16179800" y="10528484"/>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1"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81556</xdr:rowOff>
    </xdr:from>
    <xdr:to>
      <xdr:col>77</xdr:col>
      <xdr:colOff>44450</xdr:colOff>
      <xdr:row>61</xdr:row>
      <xdr:rowOff>82220</xdr:rowOff>
    </xdr:to>
    <xdr:cxnSp macro="">
      <xdr:nvCxnSpPr>
        <xdr:cNvPr id="313" name="直線コネクタ 312"/>
        <xdr:cNvCxnSpPr/>
      </xdr:nvCxnSpPr>
      <xdr:spPr>
        <a:xfrm>
          <a:off x="15290800" y="1054000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5" name="テキスト ボックス 314"/>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81556</xdr:rowOff>
    </xdr:from>
    <xdr:to>
      <xdr:col>72</xdr:col>
      <xdr:colOff>203200</xdr:colOff>
      <xdr:row>62</xdr:row>
      <xdr:rowOff>44369</xdr:rowOff>
    </xdr:to>
    <xdr:cxnSp macro="">
      <xdr:nvCxnSpPr>
        <xdr:cNvPr id="316" name="直線コネクタ 315"/>
        <xdr:cNvCxnSpPr/>
      </xdr:nvCxnSpPr>
      <xdr:spPr>
        <a:xfrm flipV="1">
          <a:off x="14401800" y="10540006"/>
          <a:ext cx="889000" cy="1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44369</xdr:rowOff>
    </xdr:from>
    <xdr:to>
      <xdr:col>68</xdr:col>
      <xdr:colOff>152400</xdr:colOff>
      <xdr:row>62</xdr:row>
      <xdr:rowOff>46582</xdr:rowOff>
    </xdr:to>
    <xdr:cxnSp macro="">
      <xdr:nvCxnSpPr>
        <xdr:cNvPr id="319" name="直線コネクタ 318"/>
        <xdr:cNvCxnSpPr/>
      </xdr:nvCxnSpPr>
      <xdr:spPr>
        <a:xfrm flipV="1">
          <a:off x="13512800" y="10674269"/>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1" name="テキスト ボックス 320"/>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138220</xdr:rowOff>
    </xdr:from>
    <xdr:ext cx="762000" cy="259045"/>
    <xdr:sp macro="" textlink="">
      <xdr:nvSpPr>
        <xdr:cNvPr id="323" name="テキスト ボックス 322"/>
        <xdr:cNvSpPr txBox="1"/>
      </xdr:nvSpPr>
      <xdr:spPr>
        <a:xfrm>
          <a:off x="13131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19234</xdr:rowOff>
    </xdr:from>
    <xdr:to>
      <xdr:col>81</xdr:col>
      <xdr:colOff>95250</xdr:colOff>
      <xdr:row>61</xdr:row>
      <xdr:rowOff>120834</xdr:rowOff>
    </xdr:to>
    <xdr:sp macro="" textlink="">
      <xdr:nvSpPr>
        <xdr:cNvPr id="329" name="楕円 328"/>
        <xdr:cNvSpPr/>
      </xdr:nvSpPr>
      <xdr:spPr>
        <a:xfrm>
          <a:off x="16967200" y="10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35761</xdr:rowOff>
    </xdr:from>
    <xdr:ext cx="762000" cy="259045"/>
    <xdr:sp macro="" textlink="">
      <xdr:nvSpPr>
        <xdr:cNvPr id="330" name="定員管理の状況該当値テキスト"/>
        <xdr:cNvSpPr txBox="1"/>
      </xdr:nvSpPr>
      <xdr:spPr>
        <a:xfrm>
          <a:off x="17106900" y="1032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31420</xdr:rowOff>
    </xdr:from>
    <xdr:to>
      <xdr:col>77</xdr:col>
      <xdr:colOff>95250</xdr:colOff>
      <xdr:row>61</xdr:row>
      <xdr:rowOff>133020</xdr:rowOff>
    </xdr:to>
    <xdr:sp macro="" textlink="">
      <xdr:nvSpPr>
        <xdr:cNvPr id="331" name="楕円 330"/>
        <xdr:cNvSpPr/>
      </xdr:nvSpPr>
      <xdr:spPr>
        <a:xfrm>
          <a:off x="16129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143197</xdr:rowOff>
    </xdr:from>
    <xdr:ext cx="736600" cy="259045"/>
    <xdr:sp macro="" textlink="">
      <xdr:nvSpPr>
        <xdr:cNvPr id="332" name="テキスト ボックス 331"/>
        <xdr:cNvSpPr txBox="1"/>
      </xdr:nvSpPr>
      <xdr:spPr>
        <a:xfrm>
          <a:off x="15798800" y="1025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30756</xdr:rowOff>
    </xdr:from>
    <xdr:to>
      <xdr:col>73</xdr:col>
      <xdr:colOff>44450</xdr:colOff>
      <xdr:row>61</xdr:row>
      <xdr:rowOff>132356</xdr:rowOff>
    </xdr:to>
    <xdr:sp macro="" textlink="">
      <xdr:nvSpPr>
        <xdr:cNvPr id="333" name="楕円 332"/>
        <xdr:cNvSpPr/>
      </xdr:nvSpPr>
      <xdr:spPr>
        <a:xfrm>
          <a:off x="15240000" y="104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117133</xdr:rowOff>
    </xdr:from>
    <xdr:ext cx="762000" cy="259045"/>
    <xdr:sp macro="" textlink="">
      <xdr:nvSpPr>
        <xdr:cNvPr id="334" name="テキスト ボックス 333"/>
        <xdr:cNvSpPr txBox="1"/>
      </xdr:nvSpPr>
      <xdr:spPr>
        <a:xfrm>
          <a:off x="14909800" y="1057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165019</xdr:rowOff>
    </xdr:from>
    <xdr:to>
      <xdr:col>68</xdr:col>
      <xdr:colOff>203200</xdr:colOff>
      <xdr:row>62</xdr:row>
      <xdr:rowOff>95169</xdr:rowOff>
    </xdr:to>
    <xdr:sp macro="" textlink="">
      <xdr:nvSpPr>
        <xdr:cNvPr id="335" name="楕円 334"/>
        <xdr:cNvSpPr/>
      </xdr:nvSpPr>
      <xdr:spPr>
        <a:xfrm>
          <a:off x="14351000" y="10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105346</xdr:rowOff>
    </xdr:from>
    <xdr:ext cx="762000" cy="259045"/>
    <xdr:sp macro="" textlink="">
      <xdr:nvSpPr>
        <xdr:cNvPr id="336" name="テキスト ボックス 335"/>
        <xdr:cNvSpPr txBox="1"/>
      </xdr:nvSpPr>
      <xdr:spPr>
        <a:xfrm>
          <a:off x="14020800" y="103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167232</xdr:rowOff>
    </xdr:from>
    <xdr:to>
      <xdr:col>64</xdr:col>
      <xdr:colOff>152400</xdr:colOff>
      <xdr:row>62</xdr:row>
      <xdr:rowOff>97382</xdr:rowOff>
    </xdr:to>
    <xdr:sp macro="" textlink="">
      <xdr:nvSpPr>
        <xdr:cNvPr id="337" name="楕円 336"/>
        <xdr:cNvSpPr/>
      </xdr:nvSpPr>
      <xdr:spPr>
        <a:xfrm>
          <a:off x="13462000" y="106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107559</xdr:rowOff>
    </xdr:from>
    <xdr:ext cx="762000" cy="259045"/>
    <xdr:sp macro="" textlink="">
      <xdr:nvSpPr>
        <xdr:cNvPr id="338" name="テキスト ボックス 337"/>
        <xdr:cNvSpPr txBox="1"/>
      </xdr:nvSpPr>
      <xdr:spPr>
        <a:xfrm>
          <a:off x="13131800" y="1039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建設地方債等の残高の減少や、近年の低金利により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建設地方債等の元利償還金が減少したことなどから、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引き続き改善傾向で推移し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また、グループ内平均値を下回る比率となっている。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引き続き、健全化判断比率に留意しながら、健全な財政運営を行う。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3628</xdr:rowOff>
    </xdr:from>
    <xdr:to>
      <xdr:col>81</xdr:col>
      <xdr:colOff>44450</xdr:colOff>
      <xdr:row>37</xdr:row>
      <xdr:rowOff>89807</xdr:rowOff>
    </xdr:to>
    <xdr:cxnSp macro="">
      <xdr:nvCxnSpPr>
        <xdr:cNvPr id="373" name="直線コネクタ 372"/>
        <xdr:cNvCxnSpPr/>
      </xdr:nvCxnSpPr>
      <xdr:spPr>
        <a:xfrm flipV="1">
          <a:off x="16179800" y="634727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38</xdr:row>
      <xdr:rowOff>21772</xdr:rowOff>
    </xdr:to>
    <xdr:cxnSp macro="">
      <xdr:nvCxnSpPr>
        <xdr:cNvPr id="376" name="直線コネクタ 375"/>
        <xdr:cNvCxnSpPr/>
      </xdr:nvCxnSpPr>
      <xdr:spPr>
        <a:xfrm flipV="1">
          <a:off x="15290800" y="64334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107950</xdr:rowOff>
    </xdr:to>
    <xdr:cxnSp macro="">
      <xdr:nvCxnSpPr>
        <xdr:cNvPr id="379" name="直線コネクタ 378"/>
        <xdr:cNvCxnSpPr/>
      </xdr:nvCxnSpPr>
      <xdr:spPr>
        <a:xfrm flipV="1">
          <a:off x="14401800" y="65368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159657</xdr:rowOff>
    </xdr:to>
    <xdr:cxnSp macro="">
      <xdr:nvCxnSpPr>
        <xdr:cNvPr id="382" name="直線コネクタ 381"/>
        <xdr:cNvCxnSpPr/>
      </xdr:nvCxnSpPr>
      <xdr:spPr>
        <a:xfrm flipV="1">
          <a:off x="13512800" y="662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124278</xdr:rowOff>
    </xdr:from>
    <xdr:to>
      <xdr:col>81</xdr:col>
      <xdr:colOff>95250</xdr:colOff>
      <xdr:row>37</xdr:row>
      <xdr:rowOff>54428</xdr:rowOff>
    </xdr:to>
    <xdr:sp macro="" textlink="">
      <xdr:nvSpPr>
        <xdr:cNvPr id="392" name="楕円 391"/>
        <xdr:cNvSpPr/>
      </xdr:nvSpPr>
      <xdr:spPr>
        <a:xfrm>
          <a:off x="16967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140805</xdr:rowOff>
    </xdr:from>
    <xdr:ext cx="762000" cy="259045"/>
    <xdr:sp macro="" textlink="">
      <xdr:nvSpPr>
        <xdr:cNvPr id="393" name="公債費負担の状況該当値テキスト"/>
        <xdr:cNvSpPr txBox="1"/>
      </xdr:nvSpPr>
      <xdr:spPr>
        <a:xfrm>
          <a:off x="17106900" y="614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394" name="楕円 393"/>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395" name="テキスト ボックス 394"/>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396" name="楕円 39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397" name="テキスト ボックス 39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8" name="楕円 397"/>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9" name="テキスト ボックス 398"/>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00" name="楕円 399"/>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01" name="テキスト ボックス 400"/>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建設地方債等の残高が減少していることや、職員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の若返りに伴い退職手当負担見込額が減少していることなどから、将来負担比率は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また、グループ内平均値を下回る比率となっている。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、健全化判断比率に留意しながら、健全な財政運営を行う。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82525</xdr:rowOff>
    </xdr:from>
    <xdr:to>
      <xdr:col>81</xdr:col>
      <xdr:colOff>44450</xdr:colOff>
      <xdr:row>15</xdr:row>
      <xdr:rowOff>126924</xdr:rowOff>
    </xdr:to>
    <xdr:cxnSp macro="">
      <xdr:nvCxnSpPr>
        <xdr:cNvPr id="432" name="直線コネクタ 431"/>
        <xdr:cNvCxnSpPr/>
      </xdr:nvCxnSpPr>
      <xdr:spPr>
        <a:xfrm flipV="1">
          <a:off x="16179800" y="2654275"/>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126924</xdr:rowOff>
    </xdr:from>
    <xdr:to>
      <xdr:col>77</xdr:col>
      <xdr:colOff>44450</xdr:colOff>
      <xdr:row>15</xdr:row>
      <xdr:rowOff>140919</xdr:rowOff>
    </xdr:to>
    <xdr:cxnSp macro="">
      <xdr:nvCxnSpPr>
        <xdr:cNvPr id="435" name="直線コネクタ 434"/>
        <xdr:cNvCxnSpPr/>
      </xdr:nvCxnSpPr>
      <xdr:spPr>
        <a:xfrm flipV="1">
          <a:off x="15290800" y="269867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140919</xdr:rowOff>
    </xdr:from>
    <xdr:to>
      <xdr:col>72</xdr:col>
      <xdr:colOff>203200</xdr:colOff>
      <xdr:row>15</xdr:row>
      <xdr:rowOff>148158</xdr:rowOff>
    </xdr:to>
    <xdr:cxnSp macro="">
      <xdr:nvCxnSpPr>
        <xdr:cNvPr id="438" name="直線コネクタ 437"/>
        <xdr:cNvCxnSpPr/>
      </xdr:nvCxnSpPr>
      <xdr:spPr>
        <a:xfrm flipV="1">
          <a:off x="14401800" y="27126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148158</xdr:rowOff>
    </xdr:from>
    <xdr:to>
      <xdr:col>68</xdr:col>
      <xdr:colOff>152400</xdr:colOff>
      <xdr:row>16</xdr:row>
      <xdr:rowOff>19660</xdr:rowOff>
    </xdr:to>
    <xdr:cxnSp macro="">
      <xdr:nvCxnSpPr>
        <xdr:cNvPr id="441" name="直線コネクタ 440"/>
        <xdr:cNvCxnSpPr/>
      </xdr:nvCxnSpPr>
      <xdr:spPr>
        <a:xfrm flipV="1">
          <a:off x="13512800" y="2719908"/>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31725</xdr:rowOff>
    </xdr:from>
    <xdr:to>
      <xdr:col>81</xdr:col>
      <xdr:colOff>95250</xdr:colOff>
      <xdr:row>15</xdr:row>
      <xdr:rowOff>133325</xdr:rowOff>
    </xdr:to>
    <xdr:sp macro="" textlink="">
      <xdr:nvSpPr>
        <xdr:cNvPr id="451" name="楕円 450"/>
        <xdr:cNvSpPr/>
      </xdr:nvSpPr>
      <xdr:spPr>
        <a:xfrm>
          <a:off x="169672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48252</xdr:rowOff>
    </xdr:from>
    <xdr:ext cx="762000" cy="259045"/>
    <xdr:sp macro="" textlink="">
      <xdr:nvSpPr>
        <xdr:cNvPr id="452" name="将来負担の状況該当値テキスト"/>
        <xdr:cNvSpPr txBox="1"/>
      </xdr:nvSpPr>
      <xdr:spPr>
        <a:xfrm>
          <a:off x="17106900" y="24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76124</xdr:rowOff>
    </xdr:from>
    <xdr:to>
      <xdr:col>77</xdr:col>
      <xdr:colOff>95250</xdr:colOff>
      <xdr:row>16</xdr:row>
      <xdr:rowOff>6274</xdr:rowOff>
    </xdr:to>
    <xdr:sp macro="" textlink="">
      <xdr:nvSpPr>
        <xdr:cNvPr id="453" name="楕円 452"/>
        <xdr:cNvSpPr/>
      </xdr:nvSpPr>
      <xdr:spPr>
        <a:xfrm>
          <a:off x="16129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16451</xdr:rowOff>
    </xdr:from>
    <xdr:ext cx="736600" cy="259045"/>
    <xdr:sp macro="" textlink="">
      <xdr:nvSpPr>
        <xdr:cNvPr id="454" name="テキスト ボックス 453"/>
        <xdr:cNvSpPr txBox="1"/>
      </xdr:nvSpPr>
      <xdr:spPr>
        <a:xfrm>
          <a:off x="15798800" y="241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90119</xdr:rowOff>
    </xdr:from>
    <xdr:to>
      <xdr:col>73</xdr:col>
      <xdr:colOff>44450</xdr:colOff>
      <xdr:row>16</xdr:row>
      <xdr:rowOff>20269</xdr:rowOff>
    </xdr:to>
    <xdr:sp macro="" textlink="">
      <xdr:nvSpPr>
        <xdr:cNvPr id="455" name="楕円 454"/>
        <xdr:cNvSpPr/>
      </xdr:nvSpPr>
      <xdr:spPr>
        <a:xfrm>
          <a:off x="15240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30446</xdr:rowOff>
    </xdr:from>
    <xdr:ext cx="762000" cy="259045"/>
    <xdr:sp macro="" textlink="">
      <xdr:nvSpPr>
        <xdr:cNvPr id="456" name="テキスト ボックス 455"/>
        <xdr:cNvSpPr txBox="1"/>
      </xdr:nvSpPr>
      <xdr:spPr>
        <a:xfrm>
          <a:off x="14909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97358</xdr:rowOff>
    </xdr:from>
    <xdr:to>
      <xdr:col>68</xdr:col>
      <xdr:colOff>203200</xdr:colOff>
      <xdr:row>16</xdr:row>
      <xdr:rowOff>27508</xdr:rowOff>
    </xdr:to>
    <xdr:sp macro="" textlink="">
      <xdr:nvSpPr>
        <xdr:cNvPr id="457" name="楕円 456"/>
        <xdr:cNvSpPr/>
      </xdr:nvSpPr>
      <xdr:spPr>
        <a:xfrm>
          <a:off x="14351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37685</xdr:rowOff>
    </xdr:from>
    <xdr:ext cx="762000" cy="259045"/>
    <xdr:sp macro="" textlink="">
      <xdr:nvSpPr>
        <xdr:cNvPr id="458" name="テキスト ボックス 457"/>
        <xdr:cNvSpPr txBox="1"/>
      </xdr:nvSpPr>
      <xdr:spPr>
        <a:xfrm>
          <a:off x="14020800" y="24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140310</xdr:rowOff>
    </xdr:from>
    <xdr:to>
      <xdr:col>64</xdr:col>
      <xdr:colOff>152400</xdr:colOff>
      <xdr:row>16</xdr:row>
      <xdr:rowOff>70460</xdr:rowOff>
    </xdr:to>
    <xdr:sp macro="" textlink="">
      <xdr:nvSpPr>
        <xdr:cNvPr id="459" name="楕円 458"/>
        <xdr:cNvSpPr/>
      </xdr:nvSpPr>
      <xdr:spPr>
        <a:xfrm>
          <a:off x="134620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80637</xdr:rowOff>
    </xdr:from>
    <xdr:ext cx="762000" cy="259045"/>
    <xdr:sp macro="" textlink="">
      <xdr:nvSpPr>
        <xdr:cNvPr id="460" name="テキスト ボックス 459"/>
        <xdr:cNvSpPr txBox="1"/>
      </xdr:nvSpPr>
      <xdr:spPr>
        <a:xfrm>
          <a:off x="13131800" y="248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職員構成の若返りにより、人件費は昨年度より減少したが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職員の給与については、民間の給与水準並びに国及び他団体の状況も踏まえ、引き続き適正化を進めていく。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40</xdr:row>
      <xdr:rowOff>38100</xdr:rowOff>
    </xdr:to>
    <xdr:cxnSp macro="">
      <xdr:nvCxnSpPr>
        <xdr:cNvPr id="60" name="直線コネクタ 59"/>
        <xdr:cNvCxnSpPr/>
      </xdr:nvCxnSpPr>
      <xdr:spPr>
        <a:xfrm flipV="1">
          <a:off x="4826000" y="5816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10177</xdr:rowOff>
    </xdr:from>
    <xdr:ext cx="762000" cy="259045"/>
    <xdr:sp macro="" textlink="">
      <xdr:nvSpPr>
        <xdr:cNvPr id="61" name="人件費最小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38100</xdr:rowOff>
    </xdr:from>
    <xdr:to>
      <xdr:col>24</xdr:col>
      <xdr:colOff>114300</xdr:colOff>
      <xdr:row>40</xdr:row>
      <xdr:rowOff>38100</xdr:rowOff>
    </xdr:to>
    <xdr:cxnSp macro="">
      <xdr:nvCxnSpPr>
        <xdr:cNvPr id="62" name="直線コネクタ 61"/>
        <xdr:cNvCxnSpPr/>
      </xdr:nvCxnSpPr>
      <xdr:spPr>
        <a:xfrm>
          <a:off x="4737100" y="689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3"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4" name="直線コネクタ 63"/>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95250</xdr:rowOff>
    </xdr:to>
    <xdr:cxnSp macro="">
      <xdr:nvCxnSpPr>
        <xdr:cNvPr id="65" name="直線コネクタ 64"/>
        <xdr:cNvCxnSpPr/>
      </xdr:nvCxnSpPr>
      <xdr:spPr>
        <a:xfrm flipV="1">
          <a:off x="3987800" y="6667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41927</xdr:rowOff>
    </xdr:from>
    <xdr:ext cx="762000" cy="259045"/>
    <xdr:sp macro="" textlink="">
      <xdr:nvSpPr>
        <xdr:cNvPr id="66" name="人件費平均値テキスト"/>
        <xdr:cNvSpPr txBox="1"/>
      </xdr:nvSpPr>
      <xdr:spPr>
        <a:xfrm>
          <a:off x="4914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67" name="フローチャート: 判断 66"/>
        <xdr:cNvSpPr/>
      </xdr:nvSpPr>
      <xdr:spPr>
        <a:xfrm>
          <a:off x="4775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95250</xdr:rowOff>
    </xdr:from>
    <xdr:to>
      <xdr:col>19</xdr:col>
      <xdr:colOff>187325</xdr:colOff>
      <xdr:row>41</xdr:row>
      <xdr:rowOff>82550</xdr:rowOff>
    </xdr:to>
    <xdr:cxnSp macro="">
      <xdr:nvCxnSpPr>
        <xdr:cNvPr id="68" name="直線コネクタ 67"/>
        <xdr:cNvCxnSpPr/>
      </xdr:nvCxnSpPr>
      <xdr:spPr>
        <a:xfrm flipV="1">
          <a:off x="3098800" y="6781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101600</xdr:rowOff>
    </xdr:from>
    <xdr:to>
      <xdr:col>20</xdr:col>
      <xdr:colOff>38100</xdr:colOff>
      <xdr:row>37</xdr:row>
      <xdr:rowOff>31750</xdr:rowOff>
    </xdr:to>
    <xdr:sp macro="" textlink="">
      <xdr:nvSpPr>
        <xdr:cNvPr id="69" name="フローチャート: 判断 68"/>
        <xdr:cNvSpPr/>
      </xdr:nvSpPr>
      <xdr:spPr>
        <a:xfrm>
          <a:off x="3937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0" name="テキスト ボックス 69"/>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107950</xdr:rowOff>
    </xdr:to>
    <xdr:cxnSp macro="">
      <xdr:nvCxnSpPr>
        <xdr:cNvPr id="71" name="直線コネクタ 70"/>
        <xdr:cNvCxnSpPr/>
      </xdr:nvCxnSpPr>
      <xdr:spPr>
        <a:xfrm flipV="1">
          <a:off x="2209800" y="711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19050</xdr:rowOff>
    </xdr:from>
    <xdr:to>
      <xdr:col>15</xdr:col>
      <xdr:colOff>149225</xdr:colOff>
      <xdr:row>39</xdr:row>
      <xdr:rowOff>120650</xdr:rowOff>
    </xdr:to>
    <xdr:sp macro="" textlink="">
      <xdr:nvSpPr>
        <xdr:cNvPr id="72" name="フローチャート: 判断 71"/>
        <xdr:cNvSpPr/>
      </xdr:nvSpPr>
      <xdr:spPr>
        <a:xfrm>
          <a:off x="3048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3" name="テキスト ボックス 72"/>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139700</xdr:rowOff>
    </xdr:from>
    <xdr:to>
      <xdr:col>11</xdr:col>
      <xdr:colOff>9525</xdr:colOff>
      <xdr:row>41</xdr:row>
      <xdr:rowOff>107950</xdr:rowOff>
    </xdr:to>
    <xdr:cxnSp macro="">
      <xdr:nvCxnSpPr>
        <xdr:cNvPr id="74" name="直線コネクタ 73"/>
        <xdr:cNvCxnSpPr/>
      </xdr:nvCxnSpPr>
      <xdr:spPr>
        <a:xfrm>
          <a:off x="1320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139700</xdr:rowOff>
    </xdr:from>
    <xdr:to>
      <xdr:col>11</xdr:col>
      <xdr:colOff>60325</xdr:colOff>
      <xdr:row>39</xdr:row>
      <xdr:rowOff>69850</xdr:rowOff>
    </xdr:to>
    <xdr:sp macro="" textlink="">
      <xdr:nvSpPr>
        <xdr:cNvPr id="75" name="フローチャート: 判断 74"/>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6" name="テキスト ボックス 75"/>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7" name="フローチャート: 判断 76"/>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8" name="テキスト ボックス 77"/>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84" name="楕円 83"/>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73677</xdr:rowOff>
    </xdr:from>
    <xdr:ext cx="762000" cy="259045"/>
    <xdr:sp macro="" textlink="">
      <xdr:nvSpPr>
        <xdr:cNvPr id="85" name="人件費該当値テキスト"/>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6" name="楕円 85"/>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7" name="テキスト ボックス 86"/>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8" name="楕円 87"/>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89" name="テキスト ボックス 88"/>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2" name="楕円 91"/>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3" name="テキスト ボックス 92"/>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平成３０年度は、公共施設の維持管理などの委託料や情報システムに係る使用料・賃借料等の増により、</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依然として類似団体平均を上回って推移している。</a:t>
          </a: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19" name="直線コネクタ 118"/>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0"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1" name="直線コネクタ 120"/>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12700</xdr:rowOff>
    </xdr:to>
    <xdr:cxnSp macro="">
      <xdr:nvCxnSpPr>
        <xdr:cNvPr id="124" name="直線コネクタ 123"/>
        <xdr:cNvCxnSpPr/>
      </xdr:nvCxnSpPr>
      <xdr:spPr>
        <a:xfrm>
          <a:off x="15671800" y="3327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5"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69850</xdr:rowOff>
    </xdr:to>
    <xdr:cxnSp macro="">
      <xdr:nvCxnSpPr>
        <xdr:cNvPr id="127" name="直線コネクタ 126"/>
        <xdr:cNvCxnSpPr/>
      </xdr:nvCxnSpPr>
      <xdr:spPr>
        <a:xfrm>
          <a:off x="14782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28" name="フローチャート: 判断 127"/>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29" name="テキスト ボックス 12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31750</xdr:rowOff>
    </xdr:to>
    <xdr:cxnSp macro="">
      <xdr:nvCxnSpPr>
        <xdr:cNvPr id="130" name="直線コネクタ 129"/>
        <xdr:cNvCxnSpPr/>
      </xdr:nvCxnSpPr>
      <xdr:spPr>
        <a:xfrm flipV="1">
          <a:off x="13893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31750</xdr:rowOff>
    </xdr:to>
    <xdr:cxnSp macro="">
      <xdr:nvCxnSpPr>
        <xdr:cNvPr id="133" name="直線コネクタ 132"/>
        <xdr:cNvCxnSpPr/>
      </xdr:nvCxnSpPr>
      <xdr:spPr>
        <a:xfrm>
          <a:off x="13004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6" name="フローチャート: 判断 135"/>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7" name="テキスト ボックス 136"/>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3" name="楕円 142"/>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4"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5" name="楕円 144"/>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6" name="テキスト ボックス 145"/>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7" name="楕円 146"/>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8" name="テキスト ボックス 147"/>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9" name="楕円 148"/>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0" name="テキスト ボックス 149"/>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1" name="楕円 150"/>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2" name="テキスト ボックス 151"/>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平成３０年度は、難病医療費助成事業の千葉市への移管に伴い減少したものの、</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県の努力で削減困難な社会保障関係経費は増加傾向にあり、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児童保護措置費や障害者自立支援事業など</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している。一方、分母にあたる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県税収入</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は増加していることなどから</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78" name="直線コネクタ 177"/>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9"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0" name="直線コネクタ 179"/>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3" name="直線コネクタ 182"/>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6" name="直線コネクタ 185"/>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7" name="フローチャート: 判断 186"/>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88" name="テキスト ボックス 18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89" name="直線コネクタ 188"/>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1" name="テキスト ボックス 19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2" name="直線コネクタ 191"/>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3" name="フローチャート: 判断 192"/>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194" name="テキスト ボックス 19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2" name="楕円 201"/>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3"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5" name="テキスト ボックス 20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7" name="テキスト ボックス 20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8" name="楕円 207"/>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9" name="テキスト ボックス 20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0" name="楕円 209"/>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1" name="テキスト ボックス 21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平成３０年度に国民健康保険特別会計を設置したことにより、特別会計への繰出金が大幅に増えたことから、比率が大きく上昇した。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依然として、類似団体平均を下回って推移しているが</a:t>
          </a:r>
          <a:r>
            <a:rPr kumimoji="1" lang="ja-JP" altLang="en-US" sz="1300">
              <a:latin typeface="ＭＳ ゴシック" panose="020B0609070205080204" pitchFamily="49" charset="-128"/>
              <a:ea typeface="ＭＳ ゴシック" panose="020B0609070205080204" pitchFamily="49" charset="-128"/>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県有施設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、公共施設等総合管理計画等に基づき、計画的な更新投資を行い、維持補修費の軽減・平準化に努めていく。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4" name="直線コネクタ 22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5" name="テキスト ボックス 224"/>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6" name="直線コネクタ 22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7" name="テキスト ボックス 226"/>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8" name="直線コネクタ 22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9" name="テキスト ボックス 228"/>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0" name="直線コネクタ 22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1" name="テキスト ボックス 230"/>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2" name="直線コネクタ 23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3" name="テキスト ボックス 232"/>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4" name="直線コネクタ 23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5" name="テキスト ボックス 234"/>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38" name="直線コネクタ 237"/>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3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0" name="直線コネクタ 23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1"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2" name="直線コネクタ 241"/>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143328</xdr:rowOff>
    </xdr:from>
    <xdr:to>
      <xdr:col>82</xdr:col>
      <xdr:colOff>107950</xdr:colOff>
      <xdr:row>58</xdr:row>
      <xdr:rowOff>159657</xdr:rowOff>
    </xdr:to>
    <xdr:cxnSp macro="">
      <xdr:nvCxnSpPr>
        <xdr:cNvPr id="243" name="直線コネクタ 242"/>
        <xdr:cNvCxnSpPr/>
      </xdr:nvCxnSpPr>
      <xdr:spPr>
        <a:xfrm>
          <a:off x="15671800" y="9058728"/>
          <a:ext cx="8382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4"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5" name="フローチャート: 判断 244"/>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143328</xdr:rowOff>
    </xdr:from>
    <xdr:to>
      <xdr:col>78</xdr:col>
      <xdr:colOff>69850</xdr:colOff>
      <xdr:row>53</xdr:row>
      <xdr:rowOff>4535</xdr:rowOff>
    </xdr:to>
    <xdr:cxnSp macro="">
      <xdr:nvCxnSpPr>
        <xdr:cNvPr id="246" name="直線コネクタ 245"/>
        <xdr:cNvCxnSpPr/>
      </xdr:nvCxnSpPr>
      <xdr:spPr>
        <a:xfrm flipV="1">
          <a:off x="14782800" y="9058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7" name="フローチャート: 判断 246"/>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48" name="テキスト ボックス 247"/>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4535</xdr:rowOff>
    </xdr:from>
    <xdr:to>
      <xdr:col>73</xdr:col>
      <xdr:colOff>180975</xdr:colOff>
      <xdr:row>53</xdr:row>
      <xdr:rowOff>4535</xdr:rowOff>
    </xdr:to>
    <xdr:cxnSp macro="">
      <xdr:nvCxnSpPr>
        <xdr:cNvPr id="249" name="直線コネクタ 248"/>
        <xdr:cNvCxnSpPr/>
      </xdr:nvCxnSpPr>
      <xdr:spPr>
        <a:xfrm>
          <a:off x="13893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0" name="フローチャート: 判断 249"/>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1" name="テキスト ボックス 250"/>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53</xdr:row>
      <xdr:rowOff>4535</xdr:rowOff>
    </xdr:to>
    <xdr:cxnSp macro="">
      <xdr:nvCxnSpPr>
        <xdr:cNvPr id="252" name="直線コネクタ 251"/>
        <xdr:cNvCxnSpPr/>
      </xdr:nvCxnSpPr>
      <xdr:spPr>
        <a:xfrm>
          <a:off x="13004800" y="9058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3" name="フローチャート: 判断 252"/>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4" name="テキスト ボックス 253"/>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5" name="フローチャート: 判断 254"/>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6" name="テキスト ボックス 255"/>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62" name="楕円 261"/>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125384</xdr:rowOff>
    </xdr:from>
    <xdr:ext cx="762000" cy="259045"/>
    <xdr:sp macro="" textlink="">
      <xdr:nvSpPr>
        <xdr:cNvPr id="263" name="その他該当値テキスト"/>
        <xdr:cNvSpPr txBox="1"/>
      </xdr:nvSpPr>
      <xdr:spPr>
        <a:xfrm>
          <a:off x="165989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92528</xdr:rowOff>
    </xdr:from>
    <xdr:to>
      <xdr:col>78</xdr:col>
      <xdr:colOff>120650</xdr:colOff>
      <xdr:row>53</xdr:row>
      <xdr:rowOff>22678</xdr:rowOff>
    </xdr:to>
    <xdr:sp macro="" textlink="">
      <xdr:nvSpPr>
        <xdr:cNvPr id="264" name="楕円 263"/>
        <xdr:cNvSpPr/>
      </xdr:nvSpPr>
      <xdr:spPr>
        <a:xfrm>
          <a:off x="15621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32855</xdr:rowOff>
    </xdr:from>
    <xdr:ext cx="736600" cy="259045"/>
    <xdr:sp macro="" textlink="">
      <xdr:nvSpPr>
        <xdr:cNvPr id="265" name="テキスト ボックス 264"/>
        <xdr:cNvSpPr txBox="1"/>
      </xdr:nvSpPr>
      <xdr:spPr>
        <a:xfrm>
          <a:off x="15290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125185</xdr:rowOff>
    </xdr:from>
    <xdr:to>
      <xdr:col>74</xdr:col>
      <xdr:colOff>31750</xdr:colOff>
      <xdr:row>53</xdr:row>
      <xdr:rowOff>55335</xdr:rowOff>
    </xdr:to>
    <xdr:sp macro="" textlink="">
      <xdr:nvSpPr>
        <xdr:cNvPr id="266" name="楕円 265"/>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65512</xdr:rowOff>
    </xdr:from>
    <xdr:ext cx="762000" cy="259045"/>
    <xdr:sp macro="" textlink="">
      <xdr:nvSpPr>
        <xdr:cNvPr id="267" name="テキスト ボックス 266"/>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125185</xdr:rowOff>
    </xdr:from>
    <xdr:to>
      <xdr:col>69</xdr:col>
      <xdr:colOff>142875</xdr:colOff>
      <xdr:row>53</xdr:row>
      <xdr:rowOff>55335</xdr:rowOff>
    </xdr:to>
    <xdr:sp macro="" textlink="">
      <xdr:nvSpPr>
        <xdr:cNvPr id="268" name="楕円 267"/>
        <xdr:cNvSpPr/>
      </xdr:nvSpPr>
      <xdr:spPr>
        <a:xfrm>
          <a:off x="13843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65512</xdr:rowOff>
    </xdr:from>
    <xdr:ext cx="762000" cy="259045"/>
    <xdr:sp macro="" textlink="">
      <xdr:nvSpPr>
        <xdr:cNvPr id="269" name="テキスト ボックス 268"/>
        <xdr:cNvSpPr txBox="1"/>
      </xdr:nvSpPr>
      <xdr:spPr>
        <a:xfrm>
          <a:off x="13512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92528</xdr:rowOff>
    </xdr:from>
    <xdr:to>
      <xdr:col>65</xdr:col>
      <xdr:colOff>53975</xdr:colOff>
      <xdr:row>53</xdr:row>
      <xdr:rowOff>22678</xdr:rowOff>
    </xdr:to>
    <xdr:sp macro="" textlink="">
      <xdr:nvSpPr>
        <xdr:cNvPr id="270" name="楕円 269"/>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32855</xdr:rowOff>
    </xdr:from>
    <xdr:ext cx="762000" cy="259045"/>
    <xdr:sp macro="" textlink="">
      <xdr:nvSpPr>
        <xdr:cNvPr id="271" name="テキスト ボックス 270"/>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介護給付費県負担金や後期高齢者医療給付費県負担金など社会保障関係経費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した一方、平成３０年度に国民健康保険特別会計を設置したことから、国民健康保険事業に係る費用が補助費等から繰出金</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に移行したため、経常収支比率は大幅に改善した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高齢化の進展などにより、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補助費等の増加傾向は続くと見込まれる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健康寿命の延伸や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介護予防など各種施策の推進に努めていく。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7" name="直線コネクタ 296"/>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8"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9" name="直線コネクタ 298"/>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0"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1" name="直線コネクタ 300"/>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39</xdr:row>
      <xdr:rowOff>44450</xdr:rowOff>
    </xdr:to>
    <xdr:cxnSp macro="">
      <xdr:nvCxnSpPr>
        <xdr:cNvPr id="302" name="直線コネクタ 301"/>
        <xdr:cNvCxnSpPr/>
      </xdr:nvCxnSpPr>
      <xdr:spPr>
        <a:xfrm flipV="1">
          <a:off x="15671800" y="63373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4" name="フローチャート: 判断 30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76200</xdr:rowOff>
    </xdr:from>
    <xdr:to>
      <xdr:col>78</xdr:col>
      <xdr:colOff>69850</xdr:colOff>
      <xdr:row>39</xdr:row>
      <xdr:rowOff>44450</xdr:rowOff>
    </xdr:to>
    <xdr:cxnSp macro="">
      <xdr:nvCxnSpPr>
        <xdr:cNvPr id="305" name="直線コネクタ 304"/>
        <xdr:cNvCxnSpPr/>
      </xdr:nvCxnSpPr>
      <xdr:spPr>
        <a:xfrm>
          <a:off x="14782800" y="6591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6" name="フローチャート: 判断 305"/>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07" name="テキスト ボックス 306"/>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158750</xdr:rowOff>
    </xdr:from>
    <xdr:to>
      <xdr:col>73</xdr:col>
      <xdr:colOff>180975</xdr:colOff>
      <xdr:row>38</xdr:row>
      <xdr:rowOff>76200</xdr:rowOff>
    </xdr:to>
    <xdr:cxnSp macro="">
      <xdr:nvCxnSpPr>
        <xdr:cNvPr id="308" name="直線コネクタ 307"/>
        <xdr:cNvCxnSpPr/>
      </xdr:nvCxnSpPr>
      <xdr:spPr>
        <a:xfrm>
          <a:off x="13893800" y="650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09" name="フローチャート: 判断 308"/>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10" name="テキスト ボックス 309"/>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37</xdr:row>
      <xdr:rowOff>158750</xdr:rowOff>
    </xdr:to>
    <xdr:cxnSp macro="">
      <xdr:nvCxnSpPr>
        <xdr:cNvPr id="311" name="直線コネクタ 310"/>
        <xdr:cNvCxnSpPr/>
      </xdr:nvCxnSpPr>
      <xdr:spPr>
        <a:xfrm>
          <a:off x="13004800" y="6261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2" name="フローチャート: 判断 31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13" name="テキスト ボックス 31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4" name="フローチャート: 判断 313"/>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15" name="テキスト ボックス 314"/>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1" name="楕円 32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2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165100</xdr:rowOff>
    </xdr:from>
    <xdr:to>
      <xdr:col>78</xdr:col>
      <xdr:colOff>120650</xdr:colOff>
      <xdr:row>39</xdr:row>
      <xdr:rowOff>95250</xdr:rowOff>
    </xdr:to>
    <xdr:sp macro="" textlink="">
      <xdr:nvSpPr>
        <xdr:cNvPr id="323" name="楕円 322"/>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80027</xdr:rowOff>
    </xdr:from>
    <xdr:ext cx="736600" cy="259045"/>
    <xdr:sp macro="" textlink="">
      <xdr:nvSpPr>
        <xdr:cNvPr id="324" name="テキスト ボックス 323"/>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25400</xdr:rowOff>
    </xdr:from>
    <xdr:to>
      <xdr:col>74</xdr:col>
      <xdr:colOff>31750</xdr:colOff>
      <xdr:row>38</xdr:row>
      <xdr:rowOff>127000</xdr:rowOff>
    </xdr:to>
    <xdr:sp macro="" textlink="">
      <xdr:nvSpPr>
        <xdr:cNvPr id="325" name="楕円 324"/>
        <xdr:cNvSpPr/>
      </xdr:nvSpPr>
      <xdr:spPr>
        <a:xfrm>
          <a:off x="14732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111777</xdr:rowOff>
    </xdr:from>
    <xdr:ext cx="762000" cy="259045"/>
    <xdr:sp macro="" textlink="">
      <xdr:nvSpPr>
        <xdr:cNvPr id="326" name="テキスト ボックス 325"/>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107950</xdr:rowOff>
    </xdr:from>
    <xdr:to>
      <xdr:col>69</xdr:col>
      <xdr:colOff>142875</xdr:colOff>
      <xdr:row>38</xdr:row>
      <xdr:rowOff>38100</xdr:rowOff>
    </xdr:to>
    <xdr:sp macro="" textlink="">
      <xdr:nvSpPr>
        <xdr:cNvPr id="327" name="楕円 326"/>
        <xdr:cNvSpPr/>
      </xdr:nvSpPr>
      <xdr:spPr>
        <a:xfrm>
          <a:off x="13843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22877</xdr:rowOff>
    </xdr:from>
    <xdr:ext cx="762000" cy="259045"/>
    <xdr:sp macro="" textlink="">
      <xdr:nvSpPr>
        <xdr:cNvPr id="328" name="テキスト ボックス 327"/>
        <xdr:cNvSpPr txBox="1"/>
      </xdr:nvSpPr>
      <xdr:spPr>
        <a:xfrm>
          <a:off x="13512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9" name="楕円 32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0" name="テキスト ボックス 329"/>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臨時財政対策債の残高が累増し、これに係る元利償還金が年々増加し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、公債費に係る経常収支比率は増加傾向にある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が、これまでの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建設地方債等の発行抑制の取組により、類似団体と比較</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80</xdr:row>
      <xdr:rowOff>88900</xdr:rowOff>
    </xdr:to>
    <xdr:cxnSp macro="">
      <xdr:nvCxnSpPr>
        <xdr:cNvPr id="356" name="直線コネクタ 355"/>
        <xdr:cNvCxnSpPr/>
      </xdr:nvCxnSpPr>
      <xdr:spPr>
        <a:xfrm flipV="1">
          <a:off x="4826000" y="12623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7"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58" name="直線コネクタ 357"/>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9"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60" name="直線コネクタ 359"/>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95250</xdr:rowOff>
    </xdr:from>
    <xdr:to>
      <xdr:col>24</xdr:col>
      <xdr:colOff>25400</xdr:colOff>
      <xdr:row>73</xdr:row>
      <xdr:rowOff>107950</xdr:rowOff>
    </xdr:to>
    <xdr:cxnSp macro="">
      <xdr:nvCxnSpPr>
        <xdr:cNvPr id="361" name="直線コネクタ 360"/>
        <xdr:cNvCxnSpPr/>
      </xdr:nvCxnSpPr>
      <xdr:spPr>
        <a:xfrm>
          <a:off x="3987800" y="1261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2"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63500</xdr:rowOff>
    </xdr:from>
    <xdr:to>
      <xdr:col>24</xdr:col>
      <xdr:colOff>76200</xdr:colOff>
      <xdr:row>76</xdr:row>
      <xdr:rowOff>165100</xdr:rowOff>
    </xdr:to>
    <xdr:sp macro="" textlink="">
      <xdr:nvSpPr>
        <xdr:cNvPr id="363" name="フローチャート: 判断 362"/>
        <xdr:cNvSpPr/>
      </xdr:nvSpPr>
      <xdr:spPr>
        <a:xfrm>
          <a:off x="4775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95250</xdr:rowOff>
    </xdr:to>
    <xdr:cxnSp macro="">
      <xdr:nvCxnSpPr>
        <xdr:cNvPr id="364" name="直線コネクタ 363"/>
        <xdr:cNvCxnSpPr/>
      </xdr:nvCxnSpPr>
      <xdr:spPr>
        <a:xfrm>
          <a:off x="3098800" y="1254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5" name="フローチャート: 判断 364"/>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6" name="テキスト ボックス 365"/>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31750</xdr:rowOff>
    </xdr:to>
    <xdr:cxnSp macro="">
      <xdr:nvCxnSpPr>
        <xdr:cNvPr id="367" name="直線コネクタ 366"/>
        <xdr:cNvCxnSpPr/>
      </xdr:nvCxnSpPr>
      <xdr:spPr>
        <a:xfrm>
          <a:off x="2209800" y="1250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158750</xdr:rowOff>
    </xdr:from>
    <xdr:to>
      <xdr:col>15</xdr:col>
      <xdr:colOff>149225</xdr:colOff>
      <xdr:row>76</xdr:row>
      <xdr:rowOff>88900</xdr:rowOff>
    </xdr:to>
    <xdr:sp macro="" textlink="">
      <xdr:nvSpPr>
        <xdr:cNvPr id="368" name="フローチャート: 判断 367"/>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69" name="テキスト ボックス 368"/>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101600</xdr:rowOff>
    </xdr:from>
    <xdr:to>
      <xdr:col>11</xdr:col>
      <xdr:colOff>9525</xdr:colOff>
      <xdr:row>72</xdr:row>
      <xdr:rowOff>165100</xdr:rowOff>
    </xdr:to>
    <xdr:cxnSp macro="">
      <xdr:nvCxnSpPr>
        <xdr:cNvPr id="370" name="直線コネクタ 369"/>
        <xdr:cNvCxnSpPr/>
      </xdr:nvCxnSpPr>
      <xdr:spPr>
        <a:xfrm>
          <a:off x="1320800" y="1244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146050</xdr:rowOff>
    </xdr:from>
    <xdr:to>
      <xdr:col>11</xdr:col>
      <xdr:colOff>60325</xdr:colOff>
      <xdr:row>76</xdr:row>
      <xdr:rowOff>76200</xdr:rowOff>
    </xdr:to>
    <xdr:sp macro="" textlink="">
      <xdr:nvSpPr>
        <xdr:cNvPr id="371" name="フローチャート: 判断 370"/>
        <xdr:cNvSpPr/>
      </xdr:nvSpPr>
      <xdr:spPr>
        <a:xfrm>
          <a:off x="2159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60977</xdr:rowOff>
    </xdr:from>
    <xdr:ext cx="762000" cy="259045"/>
    <xdr:sp macro="" textlink="">
      <xdr:nvSpPr>
        <xdr:cNvPr id="372" name="テキスト ボックス 371"/>
        <xdr:cNvSpPr txBox="1"/>
      </xdr:nvSpPr>
      <xdr:spPr>
        <a:xfrm>
          <a:off x="1828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158750</xdr:rowOff>
    </xdr:from>
    <xdr:to>
      <xdr:col>6</xdr:col>
      <xdr:colOff>171450</xdr:colOff>
      <xdr:row>76</xdr:row>
      <xdr:rowOff>88900</xdr:rowOff>
    </xdr:to>
    <xdr:sp macro="" textlink="">
      <xdr:nvSpPr>
        <xdr:cNvPr id="373" name="フローチャート: 判断 372"/>
        <xdr:cNvSpPr/>
      </xdr:nvSpPr>
      <xdr:spPr>
        <a:xfrm>
          <a:off x="1270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4" name="テキスト ボックス 37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57150</xdr:rowOff>
    </xdr:from>
    <xdr:to>
      <xdr:col>24</xdr:col>
      <xdr:colOff>76200</xdr:colOff>
      <xdr:row>73</xdr:row>
      <xdr:rowOff>158750</xdr:rowOff>
    </xdr:to>
    <xdr:sp macro="" textlink="">
      <xdr:nvSpPr>
        <xdr:cNvPr id="380" name="楕円 379"/>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137177</xdr:rowOff>
    </xdr:from>
    <xdr:ext cx="762000" cy="259045"/>
    <xdr:sp macro="" textlink="">
      <xdr:nvSpPr>
        <xdr:cNvPr id="381" name="公債費該当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44450</xdr:rowOff>
    </xdr:from>
    <xdr:to>
      <xdr:col>20</xdr:col>
      <xdr:colOff>38100</xdr:colOff>
      <xdr:row>73</xdr:row>
      <xdr:rowOff>146050</xdr:rowOff>
    </xdr:to>
    <xdr:sp macro="" textlink="">
      <xdr:nvSpPr>
        <xdr:cNvPr id="382" name="楕円 381"/>
        <xdr:cNvSpPr/>
      </xdr:nvSpPr>
      <xdr:spPr>
        <a:xfrm>
          <a:off x="3937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156227</xdr:rowOff>
    </xdr:from>
    <xdr:ext cx="736600" cy="259045"/>
    <xdr:sp macro="" textlink="">
      <xdr:nvSpPr>
        <xdr:cNvPr id="383" name="テキスト ボックス 382"/>
        <xdr:cNvSpPr txBox="1"/>
      </xdr:nvSpPr>
      <xdr:spPr>
        <a:xfrm>
          <a:off x="3606800" y="123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384" name="楕円 383"/>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385" name="テキスト ボックス 384"/>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6" name="楕円 385"/>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87" name="テキスト ボックス 386"/>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50800</xdr:rowOff>
    </xdr:from>
    <xdr:to>
      <xdr:col>6</xdr:col>
      <xdr:colOff>171450</xdr:colOff>
      <xdr:row>72</xdr:row>
      <xdr:rowOff>152400</xdr:rowOff>
    </xdr:to>
    <xdr:sp macro="" textlink="">
      <xdr:nvSpPr>
        <xdr:cNvPr id="388" name="楕円 387"/>
        <xdr:cNvSpPr/>
      </xdr:nvSpPr>
      <xdr:spPr>
        <a:xfrm>
          <a:off x="1270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70</xdr:row>
      <xdr:rowOff>162577</xdr:rowOff>
    </xdr:from>
    <xdr:ext cx="762000" cy="259045"/>
    <xdr:sp macro="" textlink="">
      <xdr:nvSpPr>
        <xdr:cNvPr id="389" name="テキスト ボックス 388"/>
        <xdr:cNvSpPr txBox="1"/>
      </xdr:nvSpPr>
      <xdr:spPr>
        <a:xfrm>
          <a:off x="9398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公債費以外の経常的経費の約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割を占める人件費について、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団体平均を上回っていることから、公債費以外の経常経費に係る経常収支比率についても類似団体を上回る傾向で推移している。今後も、引き続き、給与水準の適正化や適正な定員管理に努めていく。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34472</xdr:rowOff>
    </xdr:from>
    <xdr:to>
      <xdr:col>82</xdr:col>
      <xdr:colOff>107950</xdr:colOff>
      <xdr:row>80</xdr:row>
      <xdr:rowOff>88900</xdr:rowOff>
    </xdr:to>
    <xdr:cxnSp macro="">
      <xdr:nvCxnSpPr>
        <xdr:cNvPr id="417" name="直線コネクタ 416"/>
        <xdr:cNvCxnSpPr/>
      </xdr:nvCxnSpPr>
      <xdr:spPr>
        <a:xfrm flipV="1">
          <a:off x="16510000" y="123788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18"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19" name="直線コネクタ 418"/>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120849</xdr:rowOff>
    </xdr:from>
    <xdr:ext cx="762000" cy="259045"/>
    <xdr:sp macro="" textlink="">
      <xdr:nvSpPr>
        <xdr:cNvPr id="420" name="公債費以外最大値テキスト"/>
        <xdr:cNvSpPr txBox="1"/>
      </xdr:nvSpPr>
      <xdr:spPr>
        <a:xfrm>
          <a:off x="16598900" y="1212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34472</xdr:rowOff>
    </xdr:from>
    <xdr:to>
      <xdr:col>82</xdr:col>
      <xdr:colOff>196850</xdr:colOff>
      <xdr:row>72</xdr:row>
      <xdr:rowOff>34472</xdr:rowOff>
    </xdr:to>
    <xdr:cxnSp macro="">
      <xdr:nvCxnSpPr>
        <xdr:cNvPr id="421" name="直線コネクタ 420"/>
        <xdr:cNvCxnSpPr/>
      </xdr:nvCxnSpPr>
      <xdr:spPr>
        <a:xfrm>
          <a:off x="16421100" y="1237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97064</xdr:rowOff>
    </xdr:from>
    <xdr:to>
      <xdr:col>82</xdr:col>
      <xdr:colOff>107950</xdr:colOff>
      <xdr:row>79</xdr:row>
      <xdr:rowOff>162379</xdr:rowOff>
    </xdr:to>
    <xdr:cxnSp macro="">
      <xdr:nvCxnSpPr>
        <xdr:cNvPr id="422" name="直線コネクタ 421"/>
        <xdr:cNvCxnSpPr/>
      </xdr:nvCxnSpPr>
      <xdr:spPr>
        <a:xfrm flipV="1">
          <a:off x="15671800" y="13641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152598</xdr:rowOff>
    </xdr:from>
    <xdr:ext cx="762000" cy="259045"/>
    <xdr:sp macro="" textlink="">
      <xdr:nvSpPr>
        <xdr:cNvPr id="423" name="公債費以外平均値テキスト"/>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136071</xdr:rowOff>
    </xdr:from>
    <xdr:to>
      <xdr:col>82</xdr:col>
      <xdr:colOff>158750</xdr:colOff>
      <xdr:row>77</xdr:row>
      <xdr:rowOff>66221</xdr:rowOff>
    </xdr:to>
    <xdr:sp macro="" textlink="">
      <xdr:nvSpPr>
        <xdr:cNvPr id="424" name="フローチャート: 判断 423"/>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162379</xdr:rowOff>
    </xdr:from>
    <xdr:to>
      <xdr:col>78</xdr:col>
      <xdr:colOff>69850</xdr:colOff>
      <xdr:row>80</xdr:row>
      <xdr:rowOff>132443</xdr:rowOff>
    </xdr:to>
    <xdr:cxnSp macro="">
      <xdr:nvCxnSpPr>
        <xdr:cNvPr id="425" name="直線コネクタ 424"/>
        <xdr:cNvCxnSpPr/>
      </xdr:nvCxnSpPr>
      <xdr:spPr>
        <a:xfrm flipV="1">
          <a:off x="14782800" y="13706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8164</xdr:rowOff>
    </xdr:from>
    <xdr:to>
      <xdr:col>78</xdr:col>
      <xdr:colOff>120650</xdr:colOff>
      <xdr:row>77</xdr:row>
      <xdr:rowOff>109764</xdr:rowOff>
    </xdr:to>
    <xdr:sp macro="" textlink="">
      <xdr:nvSpPr>
        <xdr:cNvPr id="426" name="フローチャート: 判断 425"/>
        <xdr:cNvSpPr/>
      </xdr:nvSpPr>
      <xdr:spPr>
        <a:xfrm>
          <a:off x="15621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119941</xdr:rowOff>
    </xdr:from>
    <xdr:ext cx="736600" cy="259045"/>
    <xdr:sp macro="" textlink="">
      <xdr:nvSpPr>
        <xdr:cNvPr id="427" name="テキスト ボックス 426"/>
        <xdr:cNvSpPr txBox="1"/>
      </xdr:nvSpPr>
      <xdr:spPr>
        <a:xfrm>
          <a:off x="15290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78014</xdr:rowOff>
    </xdr:from>
    <xdr:to>
      <xdr:col>73</xdr:col>
      <xdr:colOff>180975</xdr:colOff>
      <xdr:row>80</xdr:row>
      <xdr:rowOff>132443</xdr:rowOff>
    </xdr:to>
    <xdr:cxnSp macro="">
      <xdr:nvCxnSpPr>
        <xdr:cNvPr id="428" name="直線コネクタ 427"/>
        <xdr:cNvCxnSpPr/>
      </xdr:nvCxnSpPr>
      <xdr:spPr>
        <a:xfrm>
          <a:off x="13893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43543</xdr:rowOff>
    </xdr:from>
    <xdr:to>
      <xdr:col>74</xdr:col>
      <xdr:colOff>31750</xdr:colOff>
      <xdr:row>78</xdr:row>
      <xdr:rowOff>145143</xdr:rowOff>
    </xdr:to>
    <xdr:sp macro="" textlink="">
      <xdr:nvSpPr>
        <xdr:cNvPr id="429" name="フローチャート: 判断 428"/>
        <xdr:cNvSpPr/>
      </xdr:nvSpPr>
      <xdr:spPr>
        <a:xfrm>
          <a:off x="14732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155320</xdr:rowOff>
    </xdr:from>
    <xdr:ext cx="762000" cy="259045"/>
    <xdr:sp macro="" textlink="">
      <xdr:nvSpPr>
        <xdr:cNvPr id="430" name="テキスト ボックス 429"/>
        <xdr:cNvSpPr txBox="1"/>
      </xdr:nvSpPr>
      <xdr:spPr>
        <a:xfrm>
          <a:off x="14401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83457</xdr:rowOff>
    </xdr:from>
    <xdr:to>
      <xdr:col>69</xdr:col>
      <xdr:colOff>92075</xdr:colOff>
      <xdr:row>80</xdr:row>
      <xdr:rowOff>78014</xdr:rowOff>
    </xdr:to>
    <xdr:cxnSp macro="">
      <xdr:nvCxnSpPr>
        <xdr:cNvPr id="431" name="直線コネクタ 430"/>
        <xdr:cNvCxnSpPr/>
      </xdr:nvCxnSpPr>
      <xdr:spPr>
        <a:xfrm>
          <a:off x="13004800" y="13456557"/>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73479</xdr:rowOff>
    </xdr:from>
    <xdr:to>
      <xdr:col>69</xdr:col>
      <xdr:colOff>142875</xdr:colOff>
      <xdr:row>78</xdr:row>
      <xdr:rowOff>3629</xdr:rowOff>
    </xdr:to>
    <xdr:sp macro="" textlink="">
      <xdr:nvSpPr>
        <xdr:cNvPr id="432" name="フローチャート: 判断 431"/>
        <xdr:cNvSpPr/>
      </xdr:nvSpPr>
      <xdr:spPr>
        <a:xfrm>
          <a:off x="13843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13806</xdr:rowOff>
    </xdr:from>
    <xdr:ext cx="762000" cy="259045"/>
    <xdr:sp macro="" textlink="">
      <xdr:nvSpPr>
        <xdr:cNvPr id="433" name="テキスト ボックス 432"/>
        <xdr:cNvSpPr txBox="1"/>
      </xdr:nvSpPr>
      <xdr:spPr>
        <a:xfrm>
          <a:off x="13512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34" name="フローチャート: 判断 433"/>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35" name="テキスト ボックス 434"/>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41" name="楕円 440"/>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18341</xdr:rowOff>
    </xdr:from>
    <xdr:ext cx="762000" cy="259045"/>
    <xdr:sp macro="" textlink="">
      <xdr:nvSpPr>
        <xdr:cNvPr id="442" name="公債費以外該当値テキスト"/>
        <xdr:cNvSpPr txBox="1"/>
      </xdr:nvSpPr>
      <xdr:spPr>
        <a:xfrm>
          <a:off x="16598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111579</xdr:rowOff>
    </xdr:from>
    <xdr:to>
      <xdr:col>78</xdr:col>
      <xdr:colOff>120650</xdr:colOff>
      <xdr:row>80</xdr:row>
      <xdr:rowOff>41729</xdr:rowOff>
    </xdr:to>
    <xdr:sp macro="" textlink="">
      <xdr:nvSpPr>
        <xdr:cNvPr id="443" name="楕円 442"/>
        <xdr:cNvSpPr/>
      </xdr:nvSpPr>
      <xdr:spPr>
        <a:xfrm>
          <a:off x="15621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26506</xdr:rowOff>
    </xdr:from>
    <xdr:ext cx="736600" cy="259045"/>
    <xdr:sp macro="" textlink="">
      <xdr:nvSpPr>
        <xdr:cNvPr id="444" name="テキスト ボックス 443"/>
        <xdr:cNvSpPr txBox="1"/>
      </xdr:nvSpPr>
      <xdr:spPr>
        <a:xfrm>
          <a:off x="15290800" y="137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45" name="楕円 444"/>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46" name="テキスト ボックス 445"/>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27214</xdr:rowOff>
    </xdr:from>
    <xdr:to>
      <xdr:col>69</xdr:col>
      <xdr:colOff>142875</xdr:colOff>
      <xdr:row>80</xdr:row>
      <xdr:rowOff>128814</xdr:rowOff>
    </xdr:to>
    <xdr:sp macro="" textlink="">
      <xdr:nvSpPr>
        <xdr:cNvPr id="447" name="楕円 446"/>
        <xdr:cNvSpPr/>
      </xdr:nvSpPr>
      <xdr:spPr>
        <a:xfrm>
          <a:off x="13843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113591</xdr:rowOff>
    </xdr:from>
    <xdr:ext cx="762000" cy="259045"/>
    <xdr:sp macro="" textlink="">
      <xdr:nvSpPr>
        <xdr:cNvPr id="448" name="テキスト ボックス 447"/>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32657</xdr:rowOff>
    </xdr:from>
    <xdr:to>
      <xdr:col>65</xdr:col>
      <xdr:colOff>53975</xdr:colOff>
      <xdr:row>78</xdr:row>
      <xdr:rowOff>134257</xdr:rowOff>
    </xdr:to>
    <xdr:sp macro="" textlink="">
      <xdr:nvSpPr>
        <xdr:cNvPr id="449" name="楕円 448"/>
        <xdr:cNvSpPr/>
      </xdr:nvSpPr>
      <xdr:spPr>
        <a:xfrm>
          <a:off x="12954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119034</xdr:rowOff>
    </xdr:from>
    <xdr:ext cx="762000" cy="259045"/>
    <xdr:sp macro="" textlink="">
      <xdr:nvSpPr>
        <xdr:cNvPr id="450" name="テキスト ボックス 449"/>
        <xdr:cNvSpPr txBox="1"/>
      </xdr:nvSpPr>
      <xdr:spPr>
        <a:xfrm>
          <a:off x="12623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29350</xdr:rowOff>
    </xdr:from>
    <xdr:to>
      <xdr:col>29</xdr:col>
      <xdr:colOff>127000</xdr:colOff>
      <xdr:row>16</xdr:row>
      <xdr:rowOff>36208</xdr:rowOff>
    </xdr:to>
    <xdr:cxnSp macro="">
      <xdr:nvCxnSpPr>
        <xdr:cNvPr id="50" name="直線コネクタ 49"/>
        <xdr:cNvCxnSpPr/>
      </xdr:nvCxnSpPr>
      <xdr:spPr bwMode="auto">
        <a:xfrm>
          <a:off x="5003800" y="2820175"/>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101225</xdr:rowOff>
    </xdr:from>
    <xdr:to>
      <xdr:col>26</xdr:col>
      <xdr:colOff>50800</xdr:colOff>
      <xdr:row>16</xdr:row>
      <xdr:rowOff>29350</xdr:rowOff>
    </xdr:to>
    <xdr:cxnSp macro="">
      <xdr:nvCxnSpPr>
        <xdr:cNvPr id="53" name="直線コネクタ 52"/>
        <xdr:cNvCxnSpPr/>
      </xdr:nvCxnSpPr>
      <xdr:spPr bwMode="auto">
        <a:xfrm>
          <a:off x="4305300" y="2720600"/>
          <a:ext cx="698500" cy="99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101225</xdr:rowOff>
    </xdr:from>
    <xdr:to>
      <xdr:col>22</xdr:col>
      <xdr:colOff>114300</xdr:colOff>
      <xdr:row>15</xdr:row>
      <xdr:rowOff>105835</xdr:rowOff>
    </xdr:to>
    <xdr:cxnSp macro="">
      <xdr:nvCxnSpPr>
        <xdr:cNvPr id="56" name="直線コネクタ 55"/>
        <xdr:cNvCxnSpPr/>
      </xdr:nvCxnSpPr>
      <xdr:spPr bwMode="auto">
        <a:xfrm flipV="1">
          <a:off x="3606800" y="2720600"/>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52760</xdr:rowOff>
    </xdr:from>
    <xdr:ext cx="762000" cy="259045"/>
    <xdr:sp macro="" textlink="">
      <xdr:nvSpPr>
        <xdr:cNvPr id="58" name="テキスト ボックス 57"/>
        <xdr:cNvSpPr txBox="1"/>
      </xdr:nvSpPr>
      <xdr:spPr>
        <a:xfrm>
          <a:off x="3924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105835</xdr:rowOff>
    </xdr:from>
    <xdr:to>
      <xdr:col>18</xdr:col>
      <xdr:colOff>177800</xdr:colOff>
      <xdr:row>15</xdr:row>
      <xdr:rowOff>110179</xdr:rowOff>
    </xdr:to>
    <xdr:cxnSp macro="">
      <xdr:nvCxnSpPr>
        <xdr:cNvPr id="59" name="直線コネクタ 58"/>
        <xdr:cNvCxnSpPr/>
      </xdr:nvCxnSpPr>
      <xdr:spPr bwMode="auto">
        <a:xfrm flipV="1">
          <a:off x="2908300" y="2725210"/>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92975</xdr:rowOff>
    </xdr:from>
    <xdr:ext cx="762000" cy="259045"/>
    <xdr:sp macro="" textlink="">
      <xdr:nvSpPr>
        <xdr:cNvPr id="63" name="テキスト ボックス 62"/>
        <xdr:cNvSpPr txBox="1"/>
      </xdr:nvSpPr>
      <xdr:spPr>
        <a:xfrm>
          <a:off x="25273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156858</xdr:rowOff>
    </xdr:from>
    <xdr:to>
      <xdr:col>29</xdr:col>
      <xdr:colOff>177800</xdr:colOff>
      <xdr:row>16</xdr:row>
      <xdr:rowOff>87008</xdr:rowOff>
    </xdr:to>
    <xdr:sp macro="" textlink="">
      <xdr:nvSpPr>
        <xdr:cNvPr id="69" name="楕円 68"/>
        <xdr:cNvSpPr/>
      </xdr:nvSpPr>
      <xdr:spPr bwMode="auto">
        <a:xfrm>
          <a:off x="5600700" y="277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128935</xdr:rowOff>
    </xdr:from>
    <xdr:ext cx="762000" cy="259045"/>
    <xdr:sp macro="" textlink="">
      <xdr:nvSpPr>
        <xdr:cNvPr id="70" name="人口1人当たり決算額の推移該当値テキスト130"/>
        <xdr:cNvSpPr txBox="1"/>
      </xdr:nvSpPr>
      <xdr:spPr>
        <a:xfrm>
          <a:off x="5740400" y="274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150000</xdr:rowOff>
    </xdr:from>
    <xdr:to>
      <xdr:col>26</xdr:col>
      <xdr:colOff>101600</xdr:colOff>
      <xdr:row>16</xdr:row>
      <xdr:rowOff>80150</xdr:rowOff>
    </xdr:to>
    <xdr:sp macro="" textlink="">
      <xdr:nvSpPr>
        <xdr:cNvPr id="71" name="楕円 70"/>
        <xdr:cNvSpPr/>
      </xdr:nvSpPr>
      <xdr:spPr bwMode="auto">
        <a:xfrm>
          <a:off x="49530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64927</xdr:rowOff>
    </xdr:from>
    <xdr:ext cx="736600" cy="259045"/>
    <xdr:sp macro="" textlink="">
      <xdr:nvSpPr>
        <xdr:cNvPr id="72" name="テキスト ボックス 71"/>
        <xdr:cNvSpPr txBox="1"/>
      </xdr:nvSpPr>
      <xdr:spPr>
        <a:xfrm>
          <a:off x="4622800" y="285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50425</xdr:rowOff>
    </xdr:from>
    <xdr:to>
      <xdr:col>22</xdr:col>
      <xdr:colOff>165100</xdr:colOff>
      <xdr:row>15</xdr:row>
      <xdr:rowOff>152025</xdr:rowOff>
    </xdr:to>
    <xdr:sp macro="" textlink="">
      <xdr:nvSpPr>
        <xdr:cNvPr id="73" name="楕円 72"/>
        <xdr:cNvSpPr/>
      </xdr:nvSpPr>
      <xdr:spPr bwMode="auto">
        <a:xfrm>
          <a:off x="4254500" y="266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136802</xdr:rowOff>
    </xdr:from>
    <xdr:ext cx="762000" cy="259045"/>
    <xdr:sp macro="" textlink="">
      <xdr:nvSpPr>
        <xdr:cNvPr id="74" name="テキスト ボックス 73"/>
        <xdr:cNvSpPr txBox="1"/>
      </xdr:nvSpPr>
      <xdr:spPr>
        <a:xfrm>
          <a:off x="3924300" y="27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55035</xdr:rowOff>
    </xdr:from>
    <xdr:to>
      <xdr:col>19</xdr:col>
      <xdr:colOff>38100</xdr:colOff>
      <xdr:row>15</xdr:row>
      <xdr:rowOff>156635</xdr:rowOff>
    </xdr:to>
    <xdr:sp macro="" textlink="">
      <xdr:nvSpPr>
        <xdr:cNvPr id="75" name="楕円 74"/>
        <xdr:cNvSpPr/>
      </xdr:nvSpPr>
      <xdr:spPr bwMode="auto">
        <a:xfrm>
          <a:off x="3556000" y="26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141412</xdr:rowOff>
    </xdr:from>
    <xdr:ext cx="762000" cy="259045"/>
    <xdr:sp macro="" textlink="">
      <xdr:nvSpPr>
        <xdr:cNvPr id="76" name="テキスト ボックス 75"/>
        <xdr:cNvSpPr txBox="1"/>
      </xdr:nvSpPr>
      <xdr:spPr>
        <a:xfrm>
          <a:off x="3225800" y="276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59379</xdr:rowOff>
    </xdr:from>
    <xdr:to>
      <xdr:col>15</xdr:col>
      <xdr:colOff>101600</xdr:colOff>
      <xdr:row>15</xdr:row>
      <xdr:rowOff>160979</xdr:rowOff>
    </xdr:to>
    <xdr:sp macro="" textlink="">
      <xdr:nvSpPr>
        <xdr:cNvPr id="77" name="楕円 76"/>
        <xdr:cNvSpPr/>
      </xdr:nvSpPr>
      <xdr:spPr bwMode="auto">
        <a:xfrm>
          <a:off x="2857500" y="267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145756</xdr:rowOff>
    </xdr:from>
    <xdr:ext cx="762000" cy="259045"/>
    <xdr:sp macro="" textlink="">
      <xdr:nvSpPr>
        <xdr:cNvPr id="78" name="テキスト ボックス 77"/>
        <xdr:cNvSpPr txBox="1"/>
      </xdr:nvSpPr>
      <xdr:spPr>
        <a:xfrm>
          <a:off x="2527300" y="276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183845</xdr:rowOff>
    </xdr:from>
    <xdr:to>
      <xdr:col>29</xdr:col>
      <xdr:colOff>127000</xdr:colOff>
      <xdr:row>37</xdr:row>
      <xdr:rowOff>199390</xdr:rowOff>
    </xdr:to>
    <xdr:cxnSp macro="">
      <xdr:nvCxnSpPr>
        <xdr:cNvPr id="113" name="直線コネクタ 112"/>
        <xdr:cNvCxnSpPr/>
      </xdr:nvCxnSpPr>
      <xdr:spPr bwMode="auto">
        <a:xfrm>
          <a:off x="5003800" y="7308545"/>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74726</xdr:rowOff>
    </xdr:from>
    <xdr:to>
      <xdr:col>26</xdr:col>
      <xdr:colOff>50800</xdr:colOff>
      <xdr:row>37</xdr:row>
      <xdr:rowOff>183845</xdr:rowOff>
    </xdr:to>
    <xdr:cxnSp macro="">
      <xdr:nvCxnSpPr>
        <xdr:cNvPr id="116" name="直線コネクタ 115"/>
        <xdr:cNvCxnSpPr/>
      </xdr:nvCxnSpPr>
      <xdr:spPr bwMode="auto">
        <a:xfrm>
          <a:off x="4305300" y="7199426"/>
          <a:ext cx="698500" cy="109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28778</xdr:rowOff>
    </xdr:from>
    <xdr:to>
      <xdr:col>22</xdr:col>
      <xdr:colOff>114300</xdr:colOff>
      <xdr:row>37</xdr:row>
      <xdr:rowOff>74726</xdr:rowOff>
    </xdr:to>
    <xdr:cxnSp macro="">
      <xdr:nvCxnSpPr>
        <xdr:cNvPr id="119" name="直線コネクタ 118"/>
        <xdr:cNvCxnSpPr/>
      </xdr:nvCxnSpPr>
      <xdr:spPr bwMode="auto">
        <a:xfrm>
          <a:off x="3606800" y="7153478"/>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142011</xdr:rowOff>
    </xdr:from>
    <xdr:to>
      <xdr:col>18</xdr:col>
      <xdr:colOff>177800</xdr:colOff>
      <xdr:row>37</xdr:row>
      <xdr:rowOff>28778</xdr:rowOff>
    </xdr:to>
    <xdr:cxnSp macro="">
      <xdr:nvCxnSpPr>
        <xdr:cNvPr id="122" name="直線コネクタ 121"/>
        <xdr:cNvCxnSpPr/>
      </xdr:nvCxnSpPr>
      <xdr:spPr bwMode="auto">
        <a:xfrm>
          <a:off x="2908300" y="7095261"/>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148590</xdr:rowOff>
    </xdr:from>
    <xdr:to>
      <xdr:col>29</xdr:col>
      <xdr:colOff>177800</xdr:colOff>
      <xdr:row>37</xdr:row>
      <xdr:rowOff>250190</xdr:rowOff>
    </xdr:to>
    <xdr:sp macro="" textlink="">
      <xdr:nvSpPr>
        <xdr:cNvPr id="132" name="楕円 131"/>
        <xdr:cNvSpPr/>
      </xdr:nvSpPr>
      <xdr:spPr bwMode="auto">
        <a:xfrm>
          <a:off x="56007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57167</xdr:rowOff>
    </xdr:from>
    <xdr:ext cx="762000" cy="259045"/>
    <xdr:sp macro="" textlink="">
      <xdr:nvSpPr>
        <xdr:cNvPr id="133" name="人口1人当たり決算額の推移該当値テキスト445"/>
        <xdr:cNvSpPr txBox="1"/>
      </xdr:nvSpPr>
      <xdr:spPr>
        <a:xfrm>
          <a:off x="5740400" y="71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133045</xdr:rowOff>
    </xdr:from>
    <xdr:to>
      <xdr:col>26</xdr:col>
      <xdr:colOff>101600</xdr:colOff>
      <xdr:row>37</xdr:row>
      <xdr:rowOff>234645</xdr:rowOff>
    </xdr:to>
    <xdr:sp macro="" textlink="">
      <xdr:nvSpPr>
        <xdr:cNvPr id="134" name="楕円 133"/>
        <xdr:cNvSpPr/>
      </xdr:nvSpPr>
      <xdr:spPr bwMode="auto">
        <a:xfrm>
          <a:off x="4953000" y="72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219422</xdr:rowOff>
    </xdr:from>
    <xdr:ext cx="736600" cy="259045"/>
    <xdr:sp macro="" textlink="">
      <xdr:nvSpPr>
        <xdr:cNvPr id="135" name="テキスト ボックス 134"/>
        <xdr:cNvSpPr txBox="1"/>
      </xdr:nvSpPr>
      <xdr:spPr>
        <a:xfrm>
          <a:off x="4622800" y="7344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23926</xdr:rowOff>
    </xdr:from>
    <xdr:to>
      <xdr:col>22</xdr:col>
      <xdr:colOff>165100</xdr:colOff>
      <xdr:row>37</xdr:row>
      <xdr:rowOff>125526</xdr:rowOff>
    </xdr:to>
    <xdr:sp macro="" textlink="">
      <xdr:nvSpPr>
        <xdr:cNvPr id="136" name="楕円 135"/>
        <xdr:cNvSpPr/>
      </xdr:nvSpPr>
      <xdr:spPr bwMode="auto">
        <a:xfrm>
          <a:off x="4254500" y="714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110303</xdr:rowOff>
    </xdr:from>
    <xdr:ext cx="762000" cy="259045"/>
    <xdr:sp macro="" textlink="">
      <xdr:nvSpPr>
        <xdr:cNvPr id="137" name="テキスト ボックス 136"/>
        <xdr:cNvSpPr txBox="1"/>
      </xdr:nvSpPr>
      <xdr:spPr>
        <a:xfrm>
          <a:off x="3924300" y="72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149428</xdr:rowOff>
    </xdr:from>
    <xdr:to>
      <xdr:col>19</xdr:col>
      <xdr:colOff>38100</xdr:colOff>
      <xdr:row>37</xdr:row>
      <xdr:rowOff>79578</xdr:rowOff>
    </xdr:to>
    <xdr:sp macro="" textlink="">
      <xdr:nvSpPr>
        <xdr:cNvPr id="138" name="楕円 137"/>
        <xdr:cNvSpPr/>
      </xdr:nvSpPr>
      <xdr:spPr bwMode="auto">
        <a:xfrm>
          <a:off x="3556000" y="710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64355</xdr:rowOff>
    </xdr:from>
    <xdr:ext cx="762000" cy="259045"/>
    <xdr:sp macro="" textlink="">
      <xdr:nvSpPr>
        <xdr:cNvPr id="139" name="テキスト ボックス 138"/>
        <xdr:cNvSpPr txBox="1"/>
      </xdr:nvSpPr>
      <xdr:spPr>
        <a:xfrm>
          <a:off x="3225800" y="71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91211</xdr:rowOff>
    </xdr:from>
    <xdr:to>
      <xdr:col>15</xdr:col>
      <xdr:colOff>101600</xdr:colOff>
      <xdr:row>37</xdr:row>
      <xdr:rowOff>21361</xdr:rowOff>
    </xdr:to>
    <xdr:sp macro="" textlink="">
      <xdr:nvSpPr>
        <xdr:cNvPr id="140" name="楕円 139"/>
        <xdr:cNvSpPr/>
      </xdr:nvSpPr>
      <xdr:spPr bwMode="auto">
        <a:xfrm>
          <a:off x="28575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6138</xdr:rowOff>
    </xdr:from>
    <xdr:ext cx="762000" cy="259045"/>
    <xdr:sp macro="" textlink="">
      <xdr:nvSpPr>
        <xdr:cNvPr id="141" name="テキスト ボックス 140"/>
        <xdr:cNvSpPr txBox="1"/>
      </xdr:nvSpPr>
      <xdr:spPr>
        <a:xfrm>
          <a:off x="25273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86341</xdr:rowOff>
    </xdr:from>
    <xdr:to>
      <xdr:col>24</xdr:col>
      <xdr:colOff>63500</xdr:colOff>
      <xdr:row>36</xdr:row>
      <xdr:rowOff>98590</xdr:rowOff>
    </xdr:to>
    <xdr:cxnSp macro="">
      <xdr:nvCxnSpPr>
        <xdr:cNvPr id="61" name="直線コネクタ 60"/>
        <xdr:cNvCxnSpPr/>
      </xdr:nvCxnSpPr>
      <xdr:spPr>
        <a:xfrm>
          <a:off x="3797300" y="6258541"/>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133166</xdr:rowOff>
    </xdr:from>
    <xdr:to>
      <xdr:col>19</xdr:col>
      <xdr:colOff>177800</xdr:colOff>
      <xdr:row>36</xdr:row>
      <xdr:rowOff>86341</xdr:rowOff>
    </xdr:to>
    <xdr:cxnSp macro="">
      <xdr:nvCxnSpPr>
        <xdr:cNvPr id="64" name="直線コネクタ 63"/>
        <xdr:cNvCxnSpPr/>
      </xdr:nvCxnSpPr>
      <xdr:spPr>
        <a:xfrm>
          <a:off x="2908300" y="6133916"/>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133166</xdr:rowOff>
    </xdr:from>
    <xdr:to>
      <xdr:col>15</xdr:col>
      <xdr:colOff>50800</xdr:colOff>
      <xdr:row>35</xdr:row>
      <xdr:rowOff>133661</xdr:rowOff>
    </xdr:to>
    <xdr:cxnSp macro="">
      <xdr:nvCxnSpPr>
        <xdr:cNvPr id="67" name="直線コネクタ 66"/>
        <xdr:cNvCxnSpPr/>
      </xdr:nvCxnSpPr>
      <xdr:spPr>
        <a:xfrm flipV="1">
          <a:off x="2019300" y="613391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133661</xdr:rowOff>
    </xdr:from>
    <xdr:to>
      <xdr:col>10</xdr:col>
      <xdr:colOff>114300</xdr:colOff>
      <xdr:row>35</xdr:row>
      <xdr:rowOff>143301</xdr:rowOff>
    </xdr:to>
    <xdr:cxnSp macro="">
      <xdr:nvCxnSpPr>
        <xdr:cNvPr id="70" name="直線コネクタ 69"/>
        <xdr:cNvCxnSpPr/>
      </xdr:nvCxnSpPr>
      <xdr:spPr>
        <a:xfrm flipV="1">
          <a:off x="1130300" y="6134411"/>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138637</xdr:rowOff>
    </xdr:from>
    <xdr:ext cx="534377" cy="259045"/>
    <xdr:sp macro="" textlink="">
      <xdr:nvSpPr>
        <xdr:cNvPr id="74" name="テキスト ボックス 73"/>
        <xdr:cNvSpPr txBox="1"/>
      </xdr:nvSpPr>
      <xdr:spPr>
        <a:xfrm>
          <a:off x="863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47790</xdr:rowOff>
    </xdr:from>
    <xdr:to>
      <xdr:col>24</xdr:col>
      <xdr:colOff>114300</xdr:colOff>
      <xdr:row>36</xdr:row>
      <xdr:rowOff>149390</xdr:rowOff>
    </xdr:to>
    <xdr:sp macro="" textlink="">
      <xdr:nvSpPr>
        <xdr:cNvPr id="80" name="楕円 79"/>
        <xdr:cNvSpPr/>
      </xdr:nvSpPr>
      <xdr:spPr>
        <a:xfrm>
          <a:off x="4584700" y="62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26217</xdr:rowOff>
    </xdr:from>
    <xdr:ext cx="534377" cy="259045"/>
    <xdr:sp macro="" textlink="">
      <xdr:nvSpPr>
        <xdr:cNvPr id="81" name="人件費該当値テキスト"/>
        <xdr:cNvSpPr txBox="1"/>
      </xdr:nvSpPr>
      <xdr:spPr>
        <a:xfrm>
          <a:off x="4686300" y="61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35541</xdr:rowOff>
    </xdr:from>
    <xdr:to>
      <xdr:col>20</xdr:col>
      <xdr:colOff>38100</xdr:colOff>
      <xdr:row>36</xdr:row>
      <xdr:rowOff>137141</xdr:rowOff>
    </xdr:to>
    <xdr:sp macro="" textlink="">
      <xdr:nvSpPr>
        <xdr:cNvPr id="82" name="楕円 81"/>
        <xdr:cNvSpPr/>
      </xdr:nvSpPr>
      <xdr:spPr>
        <a:xfrm>
          <a:off x="3746500" y="62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128268</xdr:rowOff>
    </xdr:from>
    <xdr:ext cx="534377" cy="259045"/>
    <xdr:sp macro="" textlink="">
      <xdr:nvSpPr>
        <xdr:cNvPr id="83" name="テキスト ボックス 82"/>
        <xdr:cNvSpPr txBox="1"/>
      </xdr:nvSpPr>
      <xdr:spPr>
        <a:xfrm>
          <a:off x="3517411" y="6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82366</xdr:rowOff>
    </xdr:from>
    <xdr:to>
      <xdr:col>15</xdr:col>
      <xdr:colOff>101600</xdr:colOff>
      <xdr:row>36</xdr:row>
      <xdr:rowOff>12516</xdr:rowOff>
    </xdr:to>
    <xdr:sp macro="" textlink="">
      <xdr:nvSpPr>
        <xdr:cNvPr id="84" name="楕円 83"/>
        <xdr:cNvSpPr/>
      </xdr:nvSpPr>
      <xdr:spPr>
        <a:xfrm>
          <a:off x="2857500" y="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3643</xdr:rowOff>
    </xdr:from>
    <xdr:ext cx="534377" cy="259045"/>
    <xdr:sp macro="" textlink="">
      <xdr:nvSpPr>
        <xdr:cNvPr id="85" name="テキスト ボックス 84"/>
        <xdr:cNvSpPr txBox="1"/>
      </xdr:nvSpPr>
      <xdr:spPr>
        <a:xfrm>
          <a:off x="2641111" y="61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82861</xdr:rowOff>
    </xdr:from>
    <xdr:to>
      <xdr:col>10</xdr:col>
      <xdr:colOff>165100</xdr:colOff>
      <xdr:row>36</xdr:row>
      <xdr:rowOff>13011</xdr:rowOff>
    </xdr:to>
    <xdr:sp macro="" textlink="">
      <xdr:nvSpPr>
        <xdr:cNvPr id="86" name="楕円 85"/>
        <xdr:cNvSpPr/>
      </xdr:nvSpPr>
      <xdr:spPr>
        <a:xfrm>
          <a:off x="1968500" y="60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4138</xdr:rowOff>
    </xdr:from>
    <xdr:ext cx="534377" cy="259045"/>
    <xdr:sp macro="" textlink="">
      <xdr:nvSpPr>
        <xdr:cNvPr id="87" name="テキスト ボックス 86"/>
        <xdr:cNvSpPr txBox="1"/>
      </xdr:nvSpPr>
      <xdr:spPr>
        <a:xfrm>
          <a:off x="1752111" y="61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92501</xdr:rowOff>
    </xdr:from>
    <xdr:to>
      <xdr:col>6</xdr:col>
      <xdr:colOff>38100</xdr:colOff>
      <xdr:row>36</xdr:row>
      <xdr:rowOff>22651</xdr:rowOff>
    </xdr:to>
    <xdr:sp macro="" textlink="">
      <xdr:nvSpPr>
        <xdr:cNvPr id="88" name="楕円 87"/>
        <xdr:cNvSpPr/>
      </xdr:nvSpPr>
      <xdr:spPr>
        <a:xfrm>
          <a:off x="1079500" y="60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13778</xdr:rowOff>
    </xdr:from>
    <xdr:ext cx="534377" cy="259045"/>
    <xdr:sp macro="" textlink="">
      <xdr:nvSpPr>
        <xdr:cNvPr id="89" name="テキスト ボックス 88"/>
        <xdr:cNvSpPr txBox="1"/>
      </xdr:nvSpPr>
      <xdr:spPr>
        <a:xfrm>
          <a:off x="863111" y="6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23114</xdr:rowOff>
    </xdr:from>
    <xdr:to>
      <xdr:col>24</xdr:col>
      <xdr:colOff>63500</xdr:colOff>
      <xdr:row>56</xdr:row>
      <xdr:rowOff>51186</xdr:rowOff>
    </xdr:to>
    <xdr:cxnSp macro="">
      <xdr:nvCxnSpPr>
        <xdr:cNvPr id="114" name="直線コネクタ 113"/>
        <xdr:cNvCxnSpPr/>
      </xdr:nvCxnSpPr>
      <xdr:spPr>
        <a:xfrm flipV="1">
          <a:off x="3797300" y="9624314"/>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51186</xdr:rowOff>
    </xdr:from>
    <xdr:to>
      <xdr:col>19</xdr:col>
      <xdr:colOff>177800</xdr:colOff>
      <xdr:row>56</xdr:row>
      <xdr:rowOff>60696</xdr:rowOff>
    </xdr:to>
    <xdr:cxnSp macro="">
      <xdr:nvCxnSpPr>
        <xdr:cNvPr id="117" name="直線コネクタ 116"/>
        <xdr:cNvCxnSpPr/>
      </xdr:nvCxnSpPr>
      <xdr:spPr>
        <a:xfrm flipV="1">
          <a:off x="2908300" y="965238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35413</xdr:rowOff>
    </xdr:from>
    <xdr:to>
      <xdr:col>15</xdr:col>
      <xdr:colOff>50800</xdr:colOff>
      <xdr:row>56</xdr:row>
      <xdr:rowOff>60696</xdr:rowOff>
    </xdr:to>
    <xdr:cxnSp macro="">
      <xdr:nvCxnSpPr>
        <xdr:cNvPr id="120" name="直線コネクタ 119"/>
        <xdr:cNvCxnSpPr/>
      </xdr:nvCxnSpPr>
      <xdr:spPr>
        <a:xfrm>
          <a:off x="2019300" y="9636613"/>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35413</xdr:rowOff>
    </xdr:from>
    <xdr:to>
      <xdr:col>10</xdr:col>
      <xdr:colOff>114300</xdr:colOff>
      <xdr:row>56</xdr:row>
      <xdr:rowOff>50317</xdr:rowOff>
    </xdr:to>
    <xdr:cxnSp macro="">
      <xdr:nvCxnSpPr>
        <xdr:cNvPr id="123" name="直線コネクタ 122"/>
        <xdr:cNvCxnSpPr/>
      </xdr:nvCxnSpPr>
      <xdr:spPr>
        <a:xfrm flipV="1">
          <a:off x="1130300" y="963661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143764</xdr:rowOff>
    </xdr:from>
    <xdr:to>
      <xdr:col>24</xdr:col>
      <xdr:colOff>114300</xdr:colOff>
      <xdr:row>56</xdr:row>
      <xdr:rowOff>73914</xdr:rowOff>
    </xdr:to>
    <xdr:sp macro="" textlink="">
      <xdr:nvSpPr>
        <xdr:cNvPr id="133" name="楕円 132"/>
        <xdr:cNvSpPr/>
      </xdr:nvSpPr>
      <xdr:spPr>
        <a:xfrm>
          <a:off x="45847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122191</xdr:rowOff>
    </xdr:from>
    <xdr:ext cx="534377" cy="259045"/>
    <xdr:sp macro="" textlink="">
      <xdr:nvSpPr>
        <xdr:cNvPr id="134" name="物件費該当値テキスト"/>
        <xdr:cNvSpPr txBox="1"/>
      </xdr:nvSpPr>
      <xdr:spPr>
        <a:xfrm>
          <a:off x="4686300" y="95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386</xdr:rowOff>
    </xdr:from>
    <xdr:to>
      <xdr:col>20</xdr:col>
      <xdr:colOff>38100</xdr:colOff>
      <xdr:row>56</xdr:row>
      <xdr:rowOff>101986</xdr:rowOff>
    </xdr:to>
    <xdr:sp macro="" textlink="">
      <xdr:nvSpPr>
        <xdr:cNvPr id="135" name="楕円 134"/>
        <xdr:cNvSpPr/>
      </xdr:nvSpPr>
      <xdr:spPr>
        <a:xfrm>
          <a:off x="3746500" y="96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93113</xdr:rowOff>
    </xdr:from>
    <xdr:ext cx="469744" cy="259045"/>
    <xdr:sp macro="" textlink="">
      <xdr:nvSpPr>
        <xdr:cNvPr id="136" name="テキスト ボックス 135"/>
        <xdr:cNvSpPr txBox="1"/>
      </xdr:nvSpPr>
      <xdr:spPr>
        <a:xfrm>
          <a:off x="3549728" y="969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9896</xdr:rowOff>
    </xdr:from>
    <xdr:to>
      <xdr:col>15</xdr:col>
      <xdr:colOff>101600</xdr:colOff>
      <xdr:row>56</xdr:row>
      <xdr:rowOff>111496</xdr:rowOff>
    </xdr:to>
    <xdr:sp macro="" textlink="">
      <xdr:nvSpPr>
        <xdr:cNvPr id="137" name="楕円 136"/>
        <xdr:cNvSpPr/>
      </xdr:nvSpPr>
      <xdr:spPr>
        <a:xfrm>
          <a:off x="28575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102623</xdr:rowOff>
    </xdr:from>
    <xdr:ext cx="469744" cy="259045"/>
    <xdr:sp macro="" textlink="">
      <xdr:nvSpPr>
        <xdr:cNvPr id="138" name="テキスト ボックス 137"/>
        <xdr:cNvSpPr txBox="1"/>
      </xdr:nvSpPr>
      <xdr:spPr>
        <a:xfrm>
          <a:off x="2673428" y="9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156063</xdr:rowOff>
    </xdr:from>
    <xdr:to>
      <xdr:col>10</xdr:col>
      <xdr:colOff>165100</xdr:colOff>
      <xdr:row>56</xdr:row>
      <xdr:rowOff>86213</xdr:rowOff>
    </xdr:to>
    <xdr:sp macro="" textlink="">
      <xdr:nvSpPr>
        <xdr:cNvPr id="139" name="楕円 138"/>
        <xdr:cNvSpPr/>
      </xdr:nvSpPr>
      <xdr:spPr>
        <a:xfrm>
          <a:off x="1968500" y="95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77340</xdr:rowOff>
    </xdr:from>
    <xdr:ext cx="469744" cy="259045"/>
    <xdr:sp macro="" textlink="">
      <xdr:nvSpPr>
        <xdr:cNvPr id="140" name="テキスト ボックス 139"/>
        <xdr:cNvSpPr txBox="1"/>
      </xdr:nvSpPr>
      <xdr:spPr>
        <a:xfrm>
          <a:off x="1784428" y="96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41" name="楕円 140"/>
        <xdr:cNvSpPr/>
      </xdr:nvSpPr>
      <xdr:spPr>
        <a:xfrm>
          <a:off x="1079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92244</xdr:rowOff>
    </xdr:from>
    <xdr:ext cx="469744" cy="259045"/>
    <xdr:sp macro="" textlink="">
      <xdr:nvSpPr>
        <xdr:cNvPr id="142" name="テキスト ボックス 141"/>
        <xdr:cNvSpPr txBox="1"/>
      </xdr:nvSpPr>
      <xdr:spPr>
        <a:xfrm>
          <a:off x="895428" y="96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166243</xdr:rowOff>
    </xdr:from>
    <xdr:to>
      <xdr:col>24</xdr:col>
      <xdr:colOff>63500</xdr:colOff>
      <xdr:row>79</xdr:row>
      <xdr:rowOff>3938</xdr:rowOff>
    </xdr:to>
    <xdr:cxnSp macro="">
      <xdr:nvCxnSpPr>
        <xdr:cNvPr id="169" name="直線コネクタ 168"/>
        <xdr:cNvCxnSpPr/>
      </xdr:nvCxnSpPr>
      <xdr:spPr>
        <a:xfrm flipV="1">
          <a:off x="3797300" y="1353934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3938</xdr:rowOff>
    </xdr:from>
    <xdr:to>
      <xdr:col>19</xdr:col>
      <xdr:colOff>177800</xdr:colOff>
      <xdr:row>79</xdr:row>
      <xdr:rowOff>4826</xdr:rowOff>
    </xdr:to>
    <xdr:cxnSp macro="">
      <xdr:nvCxnSpPr>
        <xdr:cNvPr id="172" name="直線コネクタ 171"/>
        <xdr:cNvCxnSpPr/>
      </xdr:nvCxnSpPr>
      <xdr:spPr>
        <a:xfrm flipV="1">
          <a:off x="2908300" y="1354848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2794</xdr:rowOff>
    </xdr:from>
    <xdr:to>
      <xdr:col>15</xdr:col>
      <xdr:colOff>50800</xdr:colOff>
      <xdr:row>79</xdr:row>
      <xdr:rowOff>4826</xdr:rowOff>
    </xdr:to>
    <xdr:cxnSp macro="">
      <xdr:nvCxnSpPr>
        <xdr:cNvPr id="175" name="直線コネクタ 174"/>
        <xdr:cNvCxnSpPr/>
      </xdr:nvCxnSpPr>
      <xdr:spPr>
        <a:xfrm>
          <a:off x="2019300" y="13547344"/>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2794</xdr:rowOff>
    </xdr:from>
    <xdr:to>
      <xdr:col>10</xdr:col>
      <xdr:colOff>114300</xdr:colOff>
      <xdr:row>79</xdr:row>
      <xdr:rowOff>3556</xdr:rowOff>
    </xdr:to>
    <xdr:cxnSp macro="">
      <xdr:nvCxnSpPr>
        <xdr:cNvPr id="178" name="直線コネクタ 177"/>
        <xdr:cNvCxnSpPr/>
      </xdr:nvCxnSpPr>
      <xdr:spPr>
        <a:xfrm flipV="1">
          <a:off x="1130300" y="135473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115443</xdr:rowOff>
    </xdr:from>
    <xdr:to>
      <xdr:col>24</xdr:col>
      <xdr:colOff>114300</xdr:colOff>
      <xdr:row>79</xdr:row>
      <xdr:rowOff>45593</xdr:rowOff>
    </xdr:to>
    <xdr:sp macro="" textlink="">
      <xdr:nvSpPr>
        <xdr:cNvPr id="188" name="楕円 187"/>
        <xdr:cNvSpPr/>
      </xdr:nvSpPr>
      <xdr:spPr>
        <a:xfrm>
          <a:off x="4584700" y="13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30370</xdr:rowOff>
    </xdr:from>
    <xdr:ext cx="378565" cy="259045"/>
    <xdr:sp macro="" textlink="">
      <xdr:nvSpPr>
        <xdr:cNvPr id="189" name="維持補修費該当値テキスト"/>
        <xdr:cNvSpPr txBox="1"/>
      </xdr:nvSpPr>
      <xdr:spPr>
        <a:xfrm>
          <a:off x="4686300" y="1340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124588</xdr:rowOff>
    </xdr:from>
    <xdr:to>
      <xdr:col>20</xdr:col>
      <xdr:colOff>38100</xdr:colOff>
      <xdr:row>79</xdr:row>
      <xdr:rowOff>54738</xdr:rowOff>
    </xdr:to>
    <xdr:sp macro="" textlink="">
      <xdr:nvSpPr>
        <xdr:cNvPr id="190" name="楕円 189"/>
        <xdr:cNvSpPr/>
      </xdr:nvSpPr>
      <xdr:spPr>
        <a:xfrm>
          <a:off x="3746500" y="13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79</xdr:row>
      <xdr:rowOff>45865</xdr:rowOff>
    </xdr:from>
    <xdr:ext cx="378565" cy="259045"/>
    <xdr:sp macro="" textlink="">
      <xdr:nvSpPr>
        <xdr:cNvPr id="191" name="テキスト ボックス 190"/>
        <xdr:cNvSpPr txBox="1"/>
      </xdr:nvSpPr>
      <xdr:spPr>
        <a:xfrm>
          <a:off x="3595317" y="1359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125476</xdr:rowOff>
    </xdr:from>
    <xdr:to>
      <xdr:col>15</xdr:col>
      <xdr:colOff>101600</xdr:colOff>
      <xdr:row>79</xdr:row>
      <xdr:rowOff>55626</xdr:rowOff>
    </xdr:to>
    <xdr:sp macro="" textlink="">
      <xdr:nvSpPr>
        <xdr:cNvPr id="192" name="楕円 191"/>
        <xdr:cNvSpPr/>
      </xdr:nvSpPr>
      <xdr:spPr>
        <a:xfrm>
          <a:off x="2857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46753</xdr:rowOff>
    </xdr:from>
    <xdr:ext cx="378565" cy="259045"/>
    <xdr:sp macro="" textlink="">
      <xdr:nvSpPr>
        <xdr:cNvPr id="193" name="テキスト ボックス 192"/>
        <xdr:cNvSpPr txBox="1"/>
      </xdr:nvSpPr>
      <xdr:spPr>
        <a:xfrm>
          <a:off x="27190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123444</xdr:rowOff>
    </xdr:from>
    <xdr:to>
      <xdr:col>10</xdr:col>
      <xdr:colOff>165100</xdr:colOff>
      <xdr:row>79</xdr:row>
      <xdr:rowOff>53594</xdr:rowOff>
    </xdr:to>
    <xdr:sp macro="" textlink="">
      <xdr:nvSpPr>
        <xdr:cNvPr id="194" name="楕円 193"/>
        <xdr:cNvSpPr/>
      </xdr:nvSpPr>
      <xdr:spPr>
        <a:xfrm>
          <a:off x="1968500" y="134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44721</xdr:rowOff>
    </xdr:from>
    <xdr:ext cx="378565" cy="259045"/>
    <xdr:sp macro="" textlink="">
      <xdr:nvSpPr>
        <xdr:cNvPr id="195" name="テキスト ボックス 194"/>
        <xdr:cNvSpPr txBox="1"/>
      </xdr:nvSpPr>
      <xdr:spPr>
        <a:xfrm>
          <a:off x="1830017" y="1358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124206</xdr:rowOff>
    </xdr:from>
    <xdr:to>
      <xdr:col>6</xdr:col>
      <xdr:colOff>38100</xdr:colOff>
      <xdr:row>79</xdr:row>
      <xdr:rowOff>54356</xdr:rowOff>
    </xdr:to>
    <xdr:sp macro="" textlink="">
      <xdr:nvSpPr>
        <xdr:cNvPr id="196" name="楕円 195"/>
        <xdr:cNvSpPr/>
      </xdr:nvSpPr>
      <xdr:spPr>
        <a:xfrm>
          <a:off x="1079500" y="134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45483</xdr:rowOff>
    </xdr:from>
    <xdr:ext cx="378565" cy="259045"/>
    <xdr:sp macro="" textlink="">
      <xdr:nvSpPr>
        <xdr:cNvPr id="197" name="テキスト ボックス 196"/>
        <xdr:cNvSpPr txBox="1"/>
      </xdr:nvSpPr>
      <xdr:spPr>
        <a:xfrm>
          <a:off x="941017" y="1359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152019</xdr:rowOff>
    </xdr:from>
    <xdr:to>
      <xdr:col>24</xdr:col>
      <xdr:colOff>63500</xdr:colOff>
      <xdr:row>96</xdr:row>
      <xdr:rowOff>165608</xdr:rowOff>
    </xdr:to>
    <xdr:cxnSp macro="">
      <xdr:nvCxnSpPr>
        <xdr:cNvPr id="225" name="直線コネクタ 224"/>
        <xdr:cNvCxnSpPr/>
      </xdr:nvCxnSpPr>
      <xdr:spPr>
        <a:xfrm>
          <a:off x="3797300" y="16611219"/>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152019</xdr:rowOff>
    </xdr:from>
    <xdr:to>
      <xdr:col>19</xdr:col>
      <xdr:colOff>177800</xdr:colOff>
      <xdr:row>97</xdr:row>
      <xdr:rowOff>8382</xdr:rowOff>
    </xdr:to>
    <xdr:cxnSp macro="">
      <xdr:nvCxnSpPr>
        <xdr:cNvPr id="228" name="直線コネクタ 227"/>
        <xdr:cNvCxnSpPr/>
      </xdr:nvCxnSpPr>
      <xdr:spPr>
        <a:xfrm flipV="1">
          <a:off x="2908300" y="166112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8382</xdr:rowOff>
    </xdr:from>
    <xdr:to>
      <xdr:col>15</xdr:col>
      <xdr:colOff>50800</xdr:colOff>
      <xdr:row>97</xdr:row>
      <xdr:rowOff>30607</xdr:rowOff>
    </xdr:to>
    <xdr:cxnSp macro="">
      <xdr:nvCxnSpPr>
        <xdr:cNvPr id="231" name="直線コネクタ 230"/>
        <xdr:cNvCxnSpPr/>
      </xdr:nvCxnSpPr>
      <xdr:spPr>
        <a:xfrm flipV="1">
          <a:off x="2019300" y="16639032"/>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30607</xdr:rowOff>
    </xdr:from>
    <xdr:to>
      <xdr:col>10</xdr:col>
      <xdr:colOff>114300</xdr:colOff>
      <xdr:row>97</xdr:row>
      <xdr:rowOff>52578</xdr:rowOff>
    </xdr:to>
    <xdr:cxnSp macro="">
      <xdr:nvCxnSpPr>
        <xdr:cNvPr id="234" name="直線コネクタ 233"/>
        <xdr:cNvCxnSpPr/>
      </xdr:nvCxnSpPr>
      <xdr:spPr>
        <a:xfrm flipV="1">
          <a:off x="1130300" y="16661257"/>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114808</xdr:rowOff>
    </xdr:from>
    <xdr:to>
      <xdr:col>24</xdr:col>
      <xdr:colOff>114300</xdr:colOff>
      <xdr:row>97</xdr:row>
      <xdr:rowOff>44958</xdr:rowOff>
    </xdr:to>
    <xdr:sp macro="" textlink="">
      <xdr:nvSpPr>
        <xdr:cNvPr id="244" name="楕円 243"/>
        <xdr:cNvSpPr/>
      </xdr:nvSpPr>
      <xdr:spPr>
        <a:xfrm>
          <a:off x="4584700" y="165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93235</xdr:rowOff>
    </xdr:from>
    <xdr:ext cx="469744" cy="259045"/>
    <xdr:sp macro="" textlink="">
      <xdr:nvSpPr>
        <xdr:cNvPr id="245" name="扶助費該当値テキスト"/>
        <xdr:cNvSpPr txBox="1"/>
      </xdr:nvSpPr>
      <xdr:spPr>
        <a:xfrm>
          <a:off x="4686300" y="165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101219</xdr:rowOff>
    </xdr:from>
    <xdr:to>
      <xdr:col>20</xdr:col>
      <xdr:colOff>38100</xdr:colOff>
      <xdr:row>97</xdr:row>
      <xdr:rowOff>31369</xdr:rowOff>
    </xdr:to>
    <xdr:sp macro="" textlink="">
      <xdr:nvSpPr>
        <xdr:cNvPr id="246" name="楕円 245"/>
        <xdr:cNvSpPr/>
      </xdr:nvSpPr>
      <xdr:spPr>
        <a:xfrm>
          <a:off x="3746500" y="165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22496</xdr:rowOff>
    </xdr:from>
    <xdr:ext cx="469744" cy="259045"/>
    <xdr:sp macro="" textlink="">
      <xdr:nvSpPr>
        <xdr:cNvPr id="247" name="テキスト ボックス 246"/>
        <xdr:cNvSpPr txBox="1"/>
      </xdr:nvSpPr>
      <xdr:spPr>
        <a:xfrm>
          <a:off x="3549728" y="1665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129032</xdr:rowOff>
    </xdr:from>
    <xdr:to>
      <xdr:col>15</xdr:col>
      <xdr:colOff>101600</xdr:colOff>
      <xdr:row>97</xdr:row>
      <xdr:rowOff>59182</xdr:rowOff>
    </xdr:to>
    <xdr:sp macro="" textlink="">
      <xdr:nvSpPr>
        <xdr:cNvPr id="248" name="楕円 247"/>
        <xdr:cNvSpPr/>
      </xdr:nvSpPr>
      <xdr:spPr>
        <a:xfrm>
          <a:off x="2857500" y="165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50309</xdr:rowOff>
    </xdr:from>
    <xdr:ext cx="469744" cy="259045"/>
    <xdr:sp macro="" textlink="">
      <xdr:nvSpPr>
        <xdr:cNvPr id="249" name="テキスト ボックス 248"/>
        <xdr:cNvSpPr txBox="1"/>
      </xdr:nvSpPr>
      <xdr:spPr>
        <a:xfrm>
          <a:off x="2673428" y="166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151257</xdr:rowOff>
    </xdr:from>
    <xdr:to>
      <xdr:col>10</xdr:col>
      <xdr:colOff>165100</xdr:colOff>
      <xdr:row>97</xdr:row>
      <xdr:rowOff>81407</xdr:rowOff>
    </xdr:to>
    <xdr:sp macro="" textlink="">
      <xdr:nvSpPr>
        <xdr:cNvPr id="250" name="楕円 249"/>
        <xdr:cNvSpPr/>
      </xdr:nvSpPr>
      <xdr:spPr>
        <a:xfrm>
          <a:off x="19685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72534</xdr:rowOff>
    </xdr:from>
    <xdr:ext cx="469744" cy="259045"/>
    <xdr:sp macro="" textlink="">
      <xdr:nvSpPr>
        <xdr:cNvPr id="251" name="テキスト ボックス 250"/>
        <xdr:cNvSpPr txBox="1"/>
      </xdr:nvSpPr>
      <xdr:spPr>
        <a:xfrm>
          <a:off x="1784428" y="1670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1778</xdr:rowOff>
    </xdr:from>
    <xdr:to>
      <xdr:col>6</xdr:col>
      <xdr:colOff>38100</xdr:colOff>
      <xdr:row>97</xdr:row>
      <xdr:rowOff>103378</xdr:rowOff>
    </xdr:to>
    <xdr:sp macro="" textlink="">
      <xdr:nvSpPr>
        <xdr:cNvPr id="252" name="楕円 251"/>
        <xdr:cNvSpPr/>
      </xdr:nvSpPr>
      <xdr:spPr>
        <a:xfrm>
          <a:off x="1079500" y="166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94505</xdr:rowOff>
    </xdr:from>
    <xdr:ext cx="469744" cy="259045"/>
    <xdr:sp macro="" textlink="">
      <xdr:nvSpPr>
        <xdr:cNvPr id="253" name="テキスト ボックス 252"/>
        <xdr:cNvSpPr txBox="1"/>
      </xdr:nvSpPr>
      <xdr:spPr>
        <a:xfrm>
          <a:off x="895428" y="167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89767</xdr:rowOff>
    </xdr:from>
    <xdr:to>
      <xdr:col>55</xdr:col>
      <xdr:colOff>0</xdr:colOff>
      <xdr:row>38</xdr:row>
      <xdr:rowOff>34756</xdr:rowOff>
    </xdr:to>
    <xdr:cxnSp macro="">
      <xdr:nvCxnSpPr>
        <xdr:cNvPr id="283" name="直線コネクタ 282"/>
        <xdr:cNvCxnSpPr/>
      </xdr:nvCxnSpPr>
      <xdr:spPr>
        <a:xfrm>
          <a:off x="9639300" y="6433417"/>
          <a:ext cx="8382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89767</xdr:rowOff>
    </xdr:from>
    <xdr:to>
      <xdr:col>50</xdr:col>
      <xdr:colOff>114300</xdr:colOff>
      <xdr:row>38</xdr:row>
      <xdr:rowOff>34642</xdr:rowOff>
    </xdr:to>
    <xdr:cxnSp macro="">
      <xdr:nvCxnSpPr>
        <xdr:cNvPr id="286" name="直線コネクタ 285"/>
        <xdr:cNvCxnSpPr/>
      </xdr:nvCxnSpPr>
      <xdr:spPr>
        <a:xfrm flipV="1">
          <a:off x="8750300" y="6433417"/>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9627</xdr:rowOff>
    </xdr:from>
    <xdr:to>
      <xdr:col>45</xdr:col>
      <xdr:colOff>177800</xdr:colOff>
      <xdr:row>38</xdr:row>
      <xdr:rowOff>34642</xdr:rowOff>
    </xdr:to>
    <xdr:cxnSp macro="">
      <xdr:nvCxnSpPr>
        <xdr:cNvPr id="289" name="直線コネクタ 288"/>
        <xdr:cNvCxnSpPr/>
      </xdr:nvCxnSpPr>
      <xdr:spPr>
        <a:xfrm>
          <a:off x="7861300" y="6524727"/>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9627</xdr:rowOff>
    </xdr:from>
    <xdr:to>
      <xdr:col>41</xdr:col>
      <xdr:colOff>50800</xdr:colOff>
      <xdr:row>39</xdr:row>
      <xdr:rowOff>21302</xdr:rowOff>
    </xdr:to>
    <xdr:cxnSp macro="">
      <xdr:nvCxnSpPr>
        <xdr:cNvPr id="292" name="直線コネクタ 291"/>
        <xdr:cNvCxnSpPr/>
      </xdr:nvCxnSpPr>
      <xdr:spPr>
        <a:xfrm flipV="1">
          <a:off x="6972300" y="6524727"/>
          <a:ext cx="889000" cy="18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155406</xdr:rowOff>
    </xdr:from>
    <xdr:to>
      <xdr:col>55</xdr:col>
      <xdr:colOff>50800</xdr:colOff>
      <xdr:row>38</xdr:row>
      <xdr:rowOff>85556</xdr:rowOff>
    </xdr:to>
    <xdr:sp macro="" textlink="">
      <xdr:nvSpPr>
        <xdr:cNvPr id="302" name="楕円 301"/>
        <xdr:cNvSpPr/>
      </xdr:nvSpPr>
      <xdr:spPr>
        <a:xfrm>
          <a:off x="10426700" y="64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70333</xdr:rowOff>
    </xdr:from>
    <xdr:ext cx="534377" cy="259045"/>
    <xdr:sp macro="" textlink="">
      <xdr:nvSpPr>
        <xdr:cNvPr id="303" name="補助費等該当値テキスト"/>
        <xdr:cNvSpPr txBox="1"/>
      </xdr:nvSpPr>
      <xdr:spPr>
        <a:xfrm>
          <a:off x="10528300" y="64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38967</xdr:rowOff>
    </xdr:from>
    <xdr:to>
      <xdr:col>50</xdr:col>
      <xdr:colOff>165100</xdr:colOff>
      <xdr:row>37</xdr:row>
      <xdr:rowOff>140567</xdr:rowOff>
    </xdr:to>
    <xdr:sp macro="" textlink="">
      <xdr:nvSpPr>
        <xdr:cNvPr id="304" name="楕円 303"/>
        <xdr:cNvSpPr/>
      </xdr:nvSpPr>
      <xdr:spPr>
        <a:xfrm>
          <a:off x="9588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131694</xdr:rowOff>
    </xdr:from>
    <xdr:ext cx="534377" cy="259045"/>
    <xdr:sp macro="" textlink="">
      <xdr:nvSpPr>
        <xdr:cNvPr id="305" name="テキスト ボックス 304"/>
        <xdr:cNvSpPr txBox="1"/>
      </xdr:nvSpPr>
      <xdr:spPr>
        <a:xfrm>
          <a:off x="9359411" y="64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155292</xdr:rowOff>
    </xdr:from>
    <xdr:to>
      <xdr:col>46</xdr:col>
      <xdr:colOff>38100</xdr:colOff>
      <xdr:row>38</xdr:row>
      <xdr:rowOff>85442</xdr:rowOff>
    </xdr:to>
    <xdr:sp macro="" textlink="">
      <xdr:nvSpPr>
        <xdr:cNvPr id="306" name="楕円 305"/>
        <xdr:cNvSpPr/>
      </xdr:nvSpPr>
      <xdr:spPr>
        <a:xfrm>
          <a:off x="8699500" y="64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76569</xdr:rowOff>
    </xdr:from>
    <xdr:ext cx="534377" cy="259045"/>
    <xdr:sp macro="" textlink="">
      <xdr:nvSpPr>
        <xdr:cNvPr id="307" name="テキスト ボックス 306"/>
        <xdr:cNvSpPr txBox="1"/>
      </xdr:nvSpPr>
      <xdr:spPr>
        <a:xfrm>
          <a:off x="8483111" y="65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130277</xdr:rowOff>
    </xdr:from>
    <xdr:to>
      <xdr:col>41</xdr:col>
      <xdr:colOff>101600</xdr:colOff>
      <xdr:row>38</xdr:row>
      <xdr:rowOff>60427</xdr:rowOff>
    </xdr:to>
    <xdr:sp macro="" textlink="">
      <xdr:nvSpPr>
        <xdr:cNvPr id="308" name="楕円 307"/>
        <xdr:cNvSpPr/>
      </xdr:nvSpPr>
      <xdr:spPr>
        <a:xfrm>
          <a:off x="7810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51554</xdr:rowOff>
    </xdr:from>
    <xdr:ext cx="534377" cy="259045"/>
    <xdr:sp macro="" textlink="">
      <xdr:nvSpPr>
        <xdr:cNvPr id="309" name="テキスト ボックス 308"/>
        <xdr:cNvSpPr txBox="1"/>
      </xdr:nvSpPr>
      <xdr:spPr>
        <a:xfrm>
          <a:off x="7594111" y="65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141952</xdr:rowOff>
    </xdr:from>
    <xdr:to>
      <xdr:col>36</xdr:col>
      <xdr:colOff>165100</xdr:colOff>
      <xdr:row>39</xdr:row>
      <xdr:rowOff>72102</xdr:rowOff>
    </xdr:to>
    <xdr:sp macro="" textlink="">
      <xdr:nvSpPr>
        <xdr:cNvPr id="310" name="楕円 309"/>
        <xdr:cNvSpPr/>
      </xdr:nvSpPr>
      <xdr:spPr>
        <a:xfrm>
          <a:off x="6921500" y="66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63229</xdr:rowOff>
    </xdr:from>
    <xdr:ext cx="534377" cy="259045"/>
    <xdr:sp macro="" textlink="">
      <xdr:nvSpPr>
        <xdr:cNvPr id="311" name="テキスト ボックス 310"/>
        <xdr:cNvSpPr txBox="1"/>
      </xdr:nvSpPr>
      <xdr:spPr>
        <a:xfrm>
          <a:off x="6705111" y="67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24474</xdr:rowOff>
    </xdr:from>
    <xdr:to>
      <xdr:col>55</xdr:col>
      <xdr:colOff>0</xdr:colOff>
      <xdr:row>58</xdr:row>
      <xdr:rowOff>33205</xdr:rowOff>
    </xdr:to>
    <xdr:cxnSp macro="">
      <xdr:nvCxnSpPr>
        <xdr:cNvPr id="340" name="直線コネクタ 339"/>
        <xdr:cNvCxnSpPr/>
      </xdr:nvCxnSpPr>
      <xdr:spPr>
        <a:xfrm>
          <a:off x="9639300" y="9968574"/>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24474</xdr:rowOff>
    </xdr:from>
    <xdr:to>
      <xdr:col>50</xdr:col>
      <xdr:colOff>114300</xdr:colOff>
      <xdr:row>58</xdr:row>
      <xdr:rowOff>43524</xdr:rowOff>
    </xdr:to>
    <xdr:cxnSp macro="">
      <xdr:nvCxnSpPr>
        <xdr:cNvPr id="343" name="直線コネクタ 342"/>
        <xdr:cNvCxnSpPr/>
      </xdr:nvCxnSpPr>
      <xdr:spPr>
        <a:xfrm flipV="1">
          <a:off x="8750300" y="99685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18063</xdr:rowOff>
    </xdr:from>
    <xdr:to>
      <xdr:col>45</xdr:col>
      <xdr:colOff>177800</xdr:colOff>
      <xdr:row>58</xdr:row>
      <xdr:rowOff>43524</xdr:rowOff>
    </xdr:to>
    <xdr:cxnSp macro="">
      <xdr:nvCxnSpPr>
        <xdr:cNvPr id="346" name="直線コネクタ 345"/>
        <xdr:cNvCxnSpPr/>
      </xdr:nvCxnSpPr>
      <xdr:spPr>
        <a:xfrm>
          <a:off x="7861300" y="9962163"/>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18063</xdr:rowOff>
    </xdr:from>
    <xdr:to>
      <xdr:col>41</xdr:col>
      <xdr:colOff>50800</xdr:colOff>
      <xdr:row>58</xdr:row>
      <xdr:rowOff>22320</xdr:rowOff>
    </xdr:to>
    <xdr:cxnSp macro="">
      <xdr:nvCxnSpPr>
        <xdr:cNvPr id="349" name="直線コネクタ 348"/>
        <xdr:cNvCxnSpPr/>
      </xdr:nvCxnSpPr>
      <xdr:spPr>
        <a:xfrm flipV="1">
          <a:off x="6972300" y="9962163"/>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109208</xdr:rowOff>
    </xdr:from>
    <xdr:ext cx="534377" cy="259045"/>
    <xdr:sp macro="" textlink="">
      <xdr:nvSpPr>
        <xdr:cNvPr id="351" name="テキスト ボックス 350"/>
        <xdr:cNvSpPr txBox="1"/>
      </xdr:nvSpPr>
      <xdr:spPr>
        <a:xfrm>
          <a:off x="7594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125754</xdr:rowOff>
    </xdr:from>
    <xdr:ext cx="534377" cy="259045"/>
    <xdr:sp macro="" textlink="">
      <xdr:nvSpPr>
        <xdr:cNvPr id="353" name="テキスト ボックス 352"/>
        <xdr:cNvSpPr txBox="1"/>
      </xdr:nvSpPr>
      <xdr:spPr>
        <a:xfrm>
          <a:off x="6705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153855</xdr:rowOff>
    </xdr:from>
    <xdr:to>
      <xdr:col>55</xdr:col>
      <xdr:colOff>50800</xdr:colOff>
      <xdr:row>58</xdr:row>
      <xdr:rowOff>84005</xdr:rowOff>
    </xdr:to>
    <xdr:sp macro="" textlink="">
      <xdr:nvSpPr>
        <xdr:cNvPr id="359" name="楕円 358"/>
        <xdr:cNvSpPr/>
      </xdr:nvSpPr>
      <xdr:spPr>
        <a:xfrm>
          <a:off x="10426700" y="99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68782</xdr:rowOff>
    </xdr:from>
    <xdr:ext cx="534377" cy="259045"/>
    <xdr:sp macro="" textlink="">
      <xdr:nvSpPr>
        <xdr:cNvPr id="360" name="普通建設事業費該当値テキスト"/>
        <xdr:cNvSpPr txBox="1"/>
      </xdr:nvSpPr>
      <xdr:spPr>
        <a:xfrm>
          <a:off x="10528300" y="98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145124</xdr:rowOff>
    </xdr:from>
    <xdr:to>
      <xdr:col>50</xdr:col>
      <xdr:colOff>165100</xdr:colOff>
      <xdr:row>58</xdr:row>
      <xdr:rowOff>75274</xdr:rowOff>
    </xdr:to>
    <xdr:sp macro="" textlink="">
      <xdr:nvSpPr>
        <xdr:cNvPr id="361" name="楕円 360"/>
        <xdr:cNvSpPr/>
      </xdr:nvSpPr>
      <xdr:spPr>
        <a:xfrm>
          <a:off x="9588500" y="9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66401</xdr:rowOff>
    </xdr:from>
    <xdr:ext cx="534377" cy="259045"/>
    <xdr:sp macro="" textlink="">
      <xdr:nvSpPr>
        <xdr:cNvPr id="362" name="テキスト ボックス 361"/>
        <xdr:cNvSpPr txBox="1"/>
      </xdr:nvSpPr>
      <xdr:spPr>
        <a:xfrm>
          <a:off x="9359411" y="100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164174</xdr:rowOff>
    </xdr:from>
    <xdr:to>
      <xdr:col>46</xdr:col>
      <xdr:colOff>38100</xdr:colOff>
      <xdr:row>58</xdr:row>
      <xdr:rowOff>94324</xdr:rowOff>
    </xdr:to>
    <xdr:sp macro="" textlink="">
      <xdr:nvSpPr>
        <xdr:cNvPr id="363" name="楕円 362"/>
        <xdr:cNvSpPr/>
      </xdr:nvSpPr>
      <xdr:spPr>
        <a:xfrm>
          <a:off x="8699500" y="9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85451</xdr:rowOff>
    </xdr:from>
    <xdr:ext cx="534377" cy="259045"/>
    <xdr:sp macro="" textlink="">
      <xdr:nvSpPr>
        <xdr:cNvPr id="364" name="テキスト ボックス 363"/>
        <xdr:cNvSpPr txBox="1"/>
      </xdr:nvSpPr>
      <xdr:spPr>
        <a:xfrm>
          <a:off x="8483111" y="10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138713</xdr:rowOff>
    </xdr:from>
    <xdr:to>
      <xdr:col>41</xdr:col>
      <xdr:colOff>101600</xdr:colOff>
      <xdr:row>58</xdr:row>
      <xdr:rowOff>68863</xdr:rowOff>
    </xdr:to>
    <xdr:sp macro="" textlink="">
      <xdr:nvSpPr>
        <xdr:cNvPr id="365" name="楕円 364"/>
        <xdr:cNvSpPr/>
      </xdr:nvSpPr>
      <xdr:spPr>
        <a:xfrm>
          <a:off x="7810500" y="99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59990</xdr:rowOff>
    </xdr:from>
    <xdr:ext cx="534377" cy="259045"/>
    <xdr:sp macro="" textlink="">
      <xdr:nvSpPr>
        <xdr:cNvPr id="366" name="テキスト ボックス 365"/>
        <xdr:cNvSpPr txBox="1"/>
      </xdr:nvSpPr>
      <xdr:spPr>
        <a:xfrm>
          <a:off x="7594111" y="100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142970</xdr:rowOff>
    </xdr:from>
    <xdr:to>
      <xdr:col>36</xdr:col>
      <xdr:colOff>165100</xdr:colOff>
      <xdr:row>58</xdr:row>
      <xdr:rowOff>73120</xdr:rowOff>
    </xdr:to>
    <xdr:sp macro="" textlink="">
      <xdr:nvSpPr>
        <xdr:cNvPr id="367" name="楕円 366"/>
        <xdr:cNvSpPr/>
      </xdr:nvSpPr>
      <xdr:spPr>
        <a:xfrm>
          <a:off x="6921500" y="99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64247</xdr:rowOff>
    </xdr:from>
    <xdr:ext cx="534377" cy="259045"/>
    <xdr:sp macro="" textlink="">
      <xdr:nvSpPr>
        <xdr:cNvPr id="368" name="テキスト ボックス 367"/>
        <xdr:cNvSpPr txBox="1"/>
      </xdr:nvSpPr>
      <xdr:spPr>
        <a:xfrm>
          <a:off x="6705111" y="100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72797</xdr:rowOff>
    </xdr:from>
    <xdr:to>
      <xdr:col>55</xdr:col>
      <xdr:colOff>0</xdr:colOff>
      <xdr:row>78</xdr:row>
      <xdr:rowOff>77045</xdr:rowOff>
    </xdr:to>
    <xdr:cxnSp macro="">
      <xdr:nvCxnSpPr>
        <xdr:cNvPr id="395" name="直線コネクタ 394"/>
        <xdr:cNvCxnSpPr/>
      </xdr:nvCxnSpPr>
      <xdr:spPr>
        <a:xfrm flipV="1">
          <a:off x="9639300" y="13445897"/>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60719</xdr:rowOff>
    </xdr:from>
    <xdr:to>
      <xdr:col>50</xdr:col>
      <xdr:colOff>114300</xdr:colOff>
      <xdr:row>78</xdr:row>
      <xdr:rowOff>77045</xdr:rowOff>
    </xdr:to>
    <xdr:cxnSp macro="">
      <xdr:nvCxnSpPr>
        <xdr:cNvPr id="398" name="直線コネクタ 397"/>
        <xdr:cNvCxnSpPr/>
      </xdr:nvCxnSpPr>
      <xdr:spPr>
        <a:xfrm>
          <a:off x="8750300" y="13433819"/>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60719</xdr:rowOff>
    </xdr:from>
    <xdr:to>
      <xdr:col>45</xdr:col>
      <xdr:colOff>177800</xdr:colOff>
      <xdr:row>78</xdr:row>
      <xdr:rowOff>85198</xdr:rowOff>
    </xdr:to>
    <xdr:cxnSp macro="">
      <xdr:nvCxnSpPr>
        <xdr:cNvPr id="401" name="直線コネクタ 400"/>
        <xdr:cNvCxnSpPr/>
      </xdr:nvCxnSpPr>
      <xdr:spPr>
        <a:xfrm flipV="1">
          <a:off x="7861300" y="13433819"/>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83407</xdr:rowOff>
    </xdr:from>
    <xdr:to>
      <xdr:col>41</xdr:col>
      <xdr:colOff>50800</xdr:colOff>
      <xdr:row>78</xdr:row>
      <xdr:rowOff>85198</xdr:rowOff>
    </xdr:to>
    <xdr:cxnSp macro="">
      <xdr:nvCxnSpPr>
        <xdr:cNvPr id="404" name="直線コネクタ 403"/>
        <xdr:cNvCxnSpPr/>
      </xdr:nvCxnSpPr>
      <xdr:spPr>
        <a:xfrm>
          <a:off x="6972300" y="1345650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6" name="テキスト ボックス 405"/>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65104</xdr:rowOff>
    </xdr:from>
    <xdr:ext cx="534377" cy="259045"/>
    <xdr:sp macro="" textlink="">
      <xdr:nvSpPr>
        <xdr:cNvPr id="408" name="テキスト ボックス 407"/>
        <xdr:cNvSpPr txBox="1"/>
      </xdr:nvSpPr>
      <xdr:spPr>
        <a:xfrm>
          <a:off x="67051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21997</xdr:rowOff>
    </xdr:from>
    <xdr:to>
      <xdr:col>55</xdr:col>
      <xdr:colOff>50800</xdr:colOff>
      <xdr:row>78</xdr:row>
      <xdr:rowOff>123597</xdr:rowOff>
    </xdr:to>
    <xdr:sp macro="" textlink="">
      <xdr:nvSpPr>
        <xdr:cNvPr id="414" name="楕円 413"/>
        <xdr:cNvSpPr/>
      </xdr:nvSpPr>
      <xdr:spPr>
        <a:xfrm>
          <a:off x="104267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108374</xdr:rowOff>
    </xdr:from>
    <xdr:ext cx="469744" cy="259045"/>
    <xdr:sp macro="" textlink="">
      <xdr:nvSpPr>
        <xdr:cNvPr id="415" name="普通建設事業費 （ うち新規整備　）該当値テキスト"/>
        <xdr:cNvSpPr txBox="1"/>
      </xdr:nvSpPr>
      <xdr:spPr>
        <a:xfrm>
          <a:off x="10528300" y="133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26245</xdr:rowOff>
    </xdr:from>
    <xdr:to>
      <xdr:col>50</xdr:col>
      <xdr:colOff>165100</xdr:colOff>
      <xdr:row>78</xdr:row>
      <xdr:rowOff>127845</xdr:rowOff>
    </xdr:to>
    <xdr:sp macro="" textlink="">
      <xdr:nvSpPr>
        <xdr:cNvPr id="416" name="楕円 415"/>
        <xdr:cNvSpPr/>
      </xdr:nvSpPr>
      <xdr:spPr>
        <a:xfrm>
          <a:off x="9588500" y="133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118972</xdr:rowOff>
    </xdr:from>
    <xdr:ext cx="469744" cy="259045"/>
    <xdr:sp macro="" textlink="">
      <xdr:nvSpPr>
        <xdr:cNvPr id="417" name="テキスト ボックス 416"/>
        <xdr:cNvSpPr txBox="1"/>
      </xdr:nvSpPr>
      <xdr:spPr>
        <a:xfrm>
          <a:off x="9391728" y="1349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9919</xdr:rowOff>
    </xdr:from>
    <xdr:to>
      <xdr:col>46</xdr:col>
      <xdr:colOff>38100</xdr:colOff>
      <xdr:row>78</xdr:row>
      <xdr:rowOff>111519</xdr:rowOff>
    </xdr:to>
    <xdr:sp macro="" textlink="">
      <xdr:nvSpPr>
        <xdr:cNvPr id="418" name="楕円 417"/>
        <xdr:cNvSpPr/>
      </xdr:nvSpPr>
      <xdr:spPr>
        <a:xfrm>
          <a:off x="8699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102646</xdr:rowOff>
    </xdr:from>
    <xdr:ext cx="469744" cy="259045"/>
    <xdr:sp macro="" textlink="">
      <xdr:nvSpPr>
        <xdr:cNvPr id="419" name="テキスト ボックス 418"/>
        <xdr:cNvSpPr txBox="1"/>
      </xdr:nvSpPr>
      <xdr:spPr>
        <a:xfrm>
          <a:off x="8515428" y="134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34398</xdr:rowOff>
    </xdr:from>
    <xdr:to>
      <xdr:col>41</xdr:col>
      <xdr:colOff>101600</xdr:colOff>
      <xdr:row>78</xdr:row>
      <xdr:rowOff>135998</xdr:rowOff>
    </xdr:to>
    <xdr:sp macro="" textlink="">
      <xdr:nvSpPr>
        <xdr:cNvPr id="420" name="楕円 419"/>
        <xdr:cNvSpPr/>
      </xdr:nvSpPr>
      <xdr:spPr>
        <a:xfrm>
          <a:off x="7810500" y="13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127125</xdr:rowOff>
    </xdr:from>
    <xdr:ext cx="469744" cy="259045"/>
    <xdr:sp macro="" textlink="">
      <xdr:nvSpPr>
        <xdr:cNvPr id="421" name="テキスト ボックス 420"/>
        <xdr:cNvSpPr txBox="1"/>
      </xdr:nvSpPr>
      <xdr:spPr>
        <a:xfrm>
          <a:off x="7626428" y="135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32607</xdr:rowOff>
    </xdr:from>
    <xdr:to>
      <xdr:col>36</xdr:col>
      <xdr:colOff>165100</xdr:colOff>
      <xdr:row>78</xdr:row>
      <xdr:rowOff>134207</xdr:rowOff>
    </xdr:to>
    <xdr:sp macro="" textlink="">
      <xdr:nvSpPr>
        <xdr:cNvPr id="422" name="楕円 421"/>
        <xdr:cNvSpPr/>
      </xdr:nvSpPr>
      <xdr:spPr>
        <a:xfrm>
          <a:off x="6921500" y="134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125334</xdr:rowOff>
    </xdr:from>
    <xdr:ext cx="469744" cy="259045"/>
    <xdr:sp macro="" textlink="">
      <xdr:nvSpPr>
        <xdr:cNvPr id="423" name="テキスト ボックス 422"/>
        <xdr:cNvSpPr txBox="1"/>
      </xdr:nvSpPr>
      <xdr:spPr>
        <a:xfrm>
          <a:off x="6737428" y="134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65824</xdr:rowOff>
    </xdr:from>
    <xdr:to>
      <xdr:col>54</xdr:col>
      <xdr:colOff>189865</xdr:colOff>
      <xdr:row>97</xdr:row>
      <xdr:rowOff>95732</xdr:rowOff>
    </xdr:to>
    <xdr:cxnSp macro="">
      <xdr:nvCxnSpPr>
        <xdr:cNvPr id="445" name="直線コネクタ 444"/>
        <xdr:cNvCxnSpPr/>
      </xdr:nvCxnSpPr>
      <xdr:spPr>
        <a:xfrm flipV="1">
          <a:off x="10475595" y="15496324"/>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99559</xdr:rowOff>
    </xdr:from>
    <xdr:ext cx="469744" cy="259045"/>
    <xdr:sp macro="" textlink="">
      <xdr:nvSpPr>
        <xdr:cNvPr id="446" name="普通建設事業費 （ うち更新整備　）最小値テキスト"/>
        <xdr:cNvSpPr txBox="1"/>
      </xdr:nvSpPr>
      <xdr:spPr>
        <a:xfrm>
          <a:off x="10528300" y="167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95732</xdr:rowOff>
    </xdr:from>
    <xdr:to>
      <xdr:col>55</xdr:col>
      <xdr:colOff>88900</xdr:colOff>
      <xdr:row>97</xdr:row>
      <xdr:rowOff>95732</xdr:rowOff>
    </xdr:to>
    <xdr:cxnSp macro="">
      <xdr:nvCxnSpPr>
        <xdr:cNvPr id="447" name="直線コネクタ 446"/>
        <xdr:cNvCxnSpPr/>
      </xdr:nvCxnSpPr>
      <xdr:spPr>
        <a:xfrm>
          <a:off x="10388600" y="167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12501</xdr:rowOff>
    </xdr:from>
    <xdr:ext cx="534377" cy="259045"/>
    <xdr:sp macro="" textlink="">
      <xdr:nvSpPr>
        <xdr:cNvPr id="448" name="普通建設事業費 （ うち更新整備　）最大値テキスト"/>
        <xdr:cNvSpPr txBox="1"/>
      </xdr:nvSpPr>
      <xdr:spPr>
        <a:xfrm>
          <a:off x="10528300" y="152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65824</xdr:rowOff>
    </xdr:from>
    <xdr:to>
      <xdr:col>55</xdr:col>
      <xdr:colOff>88900</xdr:colOff>
      <xdr:row>90</xdr:row>
      <xdr:rowOff>65824</xdr:rowOff>
    </xdr:to>
    <xdr:cxnSp macro="">
      <xdr:nvCxnSpPr>
        <xdr:cNvPr id="449" name="直線コネクタ 448"/>
        <xdr:cNvCxnSpPr/>
      </xdr:nvCxnSpPr>
      <xdr:spPr>
        <a:xfrm>
          <a:off x="10388600" y="1549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67957</xdr:rowOff>
    </xdr:from>
    <xdr:to>
      <xdr:col>55</xdr:col>
      <xdr:colOff>0</xdr:colOff>
      <xdr:row>97</xdr:row>
      <xdr:rowOff>108992</xdr:rowOff>
    </xdr:to>
    <xdr:cxnSp macro="">
      <xdr:nvCxnSpPr>
        <xdr:cNvPr id="450" name="直線コネクタ 449"/>
        <xdr:cNvCxnSpPr/>
      </xdr:nvCxnSpPr>
      <xdr:spPr>
        <a:xfrm flipV="1">
          <a:off x="9639300" y="16698607"/>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144009</xdr:rowOff>
    </xdr:from>
    <xdr:ext cx="534377" cy="259045"/>
    <xdr:sp macro="" textlink="">
      <xdr:nvSpPr>
        <xdr:cNvPr id="451" name="普通建設事業費 （ うち更新整備　）平均値テキスト"/>
        <xdr:cNvSpPr txBox="1"/>
      </xdr:nvSpPr>
      <xdr:spPr>
        <a:xfrm>
          <a:off x="10528300" y="16260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121132</xdr:rowOff>
    </xdr:from>
    <xdr:to>
      <xdr:col>55</xdr:col>
      <xdr:colOff>50800</xdr:colOff>
      <xdr:row>96</xdr:row>
      <xdr:rowOff>51282</xdr:rowOff>
    </xdr:to>
    <xdr:sp macro="" textlink="">
      <xdr:nvSpPr>
        <xdr:cNvPr id="452" name="フローチャート: 判断 451"/>
        <xdr:cNvSpPr/>
      </xdr:nvSpPr>
      <xdr:spPr>
        <a:xfrm>
          <a:off x="104267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108992</xdr:rowOff>
    </xdr:from>
    <xdr:to>
      <xdr:col>50</xdr:col>
      <xdr:colOff>114300</xdr:colOff>
      <xdr:row>97</xdr:row>
      <xdr:rowOff>134099</xdr:rowOff>
    </xdr:to>
    <xdr:cxnSp macro="">
      <xdr:nvCxnSpPr>
        <xdr:cNvPr id="453" name="直線コネクタ 452"/>
        <xdr:cNvCxnSpPr/>
      </xdr:nvCxnSpPr>
      <xdr:spPr>
        <a:xfrm flipV="1">
          <a:off x="8750300" y="16739642"/>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148831</xdr:rowOff>
    </xdr:from>
    <xdr:to>
      <xdr:col>50</xdr:col>
      <xdr:colOff>165100</xdr:colOff>
      <xdr:row>96</xdr:row>
      <xdr:rowOff>78981</xdr:rowOff>
    </xdr:to>
    <xdr:sp macro="" textlink="">
      <xdr:nvSpPr>
        <xdr:cNvPr id="454" name="フローチャート: 判断 453"/>
        <xdr:cNvSpPr/>
      </xdr:nvSpPr>
      <xdr:spPr>
        <a:xfrm>
          <a:off x="9588500" y="164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95508</xdr:rowOff>
    </xdr:from>
    <xdr:ext cx="534377" cy="259045"/>
    <xdr:sp macro="" textlink="">
      <xdr:nvSpPr>
        <xdr:cNvPr id="455" name="テキスト ボックス 454"/>
        <xdr:cNvSpPr txBox="1"/>
      </xdr:nvSpPr>
      <xdr:spPr>
        <a:xfrm>
          <a:off x="9359411" y="1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100495</xdr:rowOff>
    </xdr:from>
    <xdr:to>
      <xdr:col>45</xdr:col>
      <xdr:colOff>177800</xdr:colOff>
      <xdr:row>97</xdr:row>
      <xdr:rowOff>134099</xdr:rowOff>
    </xdr:to>
    <xdr:cxnSp macro="">
      <xdr:nvCxnSpPr>
        <xdr:cNvPr id="456" name="直線コネクタ 455"/>
        <xdr:cNvCxnSpPr/>
      </xdr:nvCxnSpPr>
      <xdr:spPr>
        <a:xfrm>
          <a:off x="7861300" y="1673114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169290</xdr:rowOff>
    </xdr:from>
    <xdr:to>
      <xdr:col>46</xdr:col>
      <xdr:colOff>38100</xdr:colOff>
      <xdr:row>96</xdr:row>
      <xdr:rowOff>99440</xdr:rowOff>
    </xdr:to>
    <xdr:sp macro="" textlink="">
      <xdr:nvSpPr>
        <xdr:cNvPr id="457" name="フローチャート: 判断 456"/>
        <xdr:cNvSpPr/>
      </xdr:nvSpPr>
      <xdr:spPr>
        <a:xfrm>
          <a:off x="86995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115967</xdr:rowOff>
    </xdr:from>
    <xdr:ext cx="534377" cy="259045"/>
    <xdr:sp macro="" textlink="">
      <xdr:nvSpPr>
        <xdr:cNvPr id="458" name="テキスト ボックス 457"/>
        <xdr:cNvSpPr txBox="1"/>
      </xdr:nvSpPr>
      <xdr:spPr>
        <a:xfrm>
          <a:off x="8483111" y="162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83769</xdr:rowOff>
    </xdr:from>
    <xdr:to>
      <xdr:col>41</xdr:col>
      <xdr:colOff>50800</xdr:colOff>
      <xdr:row>97</xdr:row>
      <xdr:rowOff>100495</xdr:rowOff>
    </xdr:to>
    <xdr:cxnSp macro="">
      <xdr:nvCxnSpPr>
        <xdr:cNvPr id="459" name="直線コネクタ 458"/>
        <xdr:cNvCxnSpPr/>
      </xdr:nvCxnSpPr>
      <xdr:spPr>
        <a:xfrm>
          <a:off x="6972300" y="1671441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58038</xdr:rowOff>
    </xdr:from>
    <xdr:to>
      <xdr:col>41</xdr:col>
      <xdr:colOff>101600</xdr:colOff>
      <xdr:row>96</xdr:row>
      <xdr:rowOff>159638</xdr:rowOff>
    </xdr:to>
    <xdr:sp macro="" textlink="">
      <xdr:nvSpPr>
        <xdr:cNvPr id="460" name="フローチャート: 判断 459"/>
        <xdr:cNvSpPr/>
      </xdr:nvSpPr>
      <xdr:spPr>
        <a:xfrm>
          <a:off x="7810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4715</xdr:rowOff>
    </xdr:from>
    <xdr:ext cx="534377" cy="259045"/>
    <xdr:sp macro="" textlink="">
      <xdr:nvSpPr>
        <xdr:cNvPr id="461" name="テキスト ボックス 460"/>
        <xdr:cNvSpPr txBox="1"/>
      </xdr:nvSpPr>
      <xdr:spPr>
        <a:xfrm>
          <a:off x="7594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60440</xdr:rowOff>
    </xdr:from>
    <xdr:to>
      <xdr:col>36</xdr:col>
      <xdr:colOff>165100</xdr:colOff>
      <xdr:row>96</xdr:row>
      <xdr:rowOff>162040</xdr:rowOff>
    </xdr:to>
    <xdr:sp macro="" textlink="">
      <xdr:nvSpPr>
        <xdr:cNvPr id="462" name="フローチャート: 判断 461"/>
        <xdr:cNvSpPr/>
      </xdr:nvSpPr>
      <xdr:spPr>
        <a:xfrm>
          <a:off x="6921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7117</xdr:rowOff>
    </xdr:from>
    <xdr:ext cx="534377" cy="259045"/>
    <xdr:sp macro="" textlink="">
      <xdr:nvSpPr>
        <xdr:cNvPr id="463" name="テキスト ボックス 462"/>
        <xdr:cNvSpPr txBox="1"/>
      </xdr:nvSpPr>
      <xdr:spPr>
        <a:xfrm>
          <a:off x="6705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17157</xdr:rowOff>
    </xdr:from>
    <xdr:to>
      <xdr:col>55</xdr:col>
      <xdr:colOff>50800</xdr:colOff>
      <xdr:row>97</xdr:row>
      <xdr:rowOff>118757</xdr:rowOff>
    </xdr:to>
    <xdr:sp macro="" textlink="">
      <xdr:nvSpPr>
        <xdr:cNvPr id="469" name="楕円 468"/>
        <xdr:cNvSpPr/>
      </xdr:nvSpPr>
      <xdr:spPr>
        <a:xfrm>
          <a:off x="10426700" y="166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103534</xdr:rowOff>
    </xdr:from>
    <xdr:ext cx="469744" cy="259045"/>
    <xdr:sp macro="" textlink="">
      <xdr:nvSpPr>
        <xdr:cNvPr id="470" name="普通建設事業費 （ うち更新整備　）該当値テキスト"/>
        <xdr:cNvSpPr txBox="1"/>
      </xdr:nvSpPr>
      <xdr:spPr>
        <a:xfrm>
          <a:off x="10528300" y="165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58192</xdr:rowOff>
    </xdr:from>
    <xdr:to>
      <xdr:col>50</xdr:col>
      <xdr:colOff>165100</xdr:colOff>
      <xdr:row>97</xdr:row>
      <xdr:rowOff>159792</xdr:rowOff>
    </xdr:to>
    <xdr:sp macro="" textlink="">
      <xdr:nvSpPr>
        <xdr:cNvPr id="471" name="楕円 470"/>
        <xdr:cNvSpPr/>
      </xdr:nvSpPr>
      <xdr:spPr>
        <a:xfrm>
          <a:off x="9588500" y="16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97</xdr:row>
      <xdr:rowOff>150919</xdr:rowOff>
    </xdr:from>
    <xdr:ext cx="469744" cy="259045"/>
    <xdr:sp macro="" textlink="">
      <xdr:nvSpPr>
        <xdr:cNvPr id="472" name="テキスト ボックス 471"/>
        <xdr:cNvSpPr txBox="1"/>
      </xdr:nvSpPr>
      <xdr:spPr>
        <a:xfrm>
          <a:off x="9391728" y="1678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83299</xdr:rowOff>
    </xdr:from>
    <xdr:to>
      <xdr:col>46</xdr:col>
      <xdr:colOff>38100</xdr:colOff>
      <xdr:row>98</xdr:row>
      <xdr:rowOff>13449</xdr:rowOff>
    </xdr:to>
    <xdr:sp macro="" textlink="">
      <xdr:nvSpPr>
        <xdr:cNvPr id="473" name="楕円 472"/>
        <xdr:cNvSpPr/>
      </xdr:nvSpPr>
      <xdr:spPr>
        <a:xfrm>
          <a:off x="8699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4576</xdr:rowOff>
    </xdr:from>
    <xdr:ext cx="469744" cy="259045"/>
    <xdr:sp macro="" textlink="">
      <xdr:nvSpPr>
        <xdr:cNvPr id="474" name="テキスト ボックス 473"/>
        <xdr:cNvSpPr txBox="1"/>
      </xdr:nvSpPr>
      <xdr:spPr>
        <a:xfrm>
          <a:off x="8515428" y="168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49695</xdr:rowOff>
    </xdr:from>
    <xdr:to>
      <xdr:col>41</xdr:col>
      <xdr:colOff>101600</xdr:colOff>
      <xdr:row>97</xdr:row>
      <xdr:rowOff>151295</xdr:rowOff>
    </xdr:to>
    <xdr:sp macro="" textlink="">
      <xdr:nvSpPr>
        <xdr:cNvPr id="475" name="楕円 474"/>
        <xdr:cNvSpPr/>
      </xdr:nvSpPr>
      <xdr:spPr>
        <a:xfrm>
          <a:off x="7810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142422</xdr:rowOff>
    </xdr:from>
    <xdr:ext cx="469744" cy="259045"/>
    <xdr:sp macro="" textlink="">
      <xdr:nvSpPr>
        <xdr:cNvPr id="476" name="テキスト ボックス 475"/>
        <xdr:cNvSpPr txBox="1"/>
      </xdr:nvSpPr>
      <xdr:spPr>
        <a:xfrm>
          <a:off x="7626428" y="167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32969</xdr:rowOff>
    </xdr:from>
    <xdr:to>
      <xdr:col>36</xdr:col>
      <xdr:colOff>165100</xdr:colOff>
      <xdr:row>97</xdr:row>
      <xdr:rowOff>134569</xdr:rowOff>
    </xdr:to>
    <xdr:sp macro="" textlink="">
      <xdr:nvSpPr>
        <xdr:cNvPr id="477" name="楕円 476"/>
        <xdr:cNvSpPr/>
      </xdr:nvSpPr>
      <xdr:spPr>
        <a:xfrm>
          <a:off x="6921500" y="166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125696</xdr:rowOff>
    </xdr:from>
    <xdr:ext cx="469744" cy="259045"/>
    <xdr:sp macro="" textlink="">
      <xdr:nvSpPr>
        <xdr:cNvPr id="478" name="テキスト ボックス 477"/>
        <xdr:cNvSpPr txBox="1"/>
      </xdr:nvSpPr>
      <xdr:spPr>
        <a:xfrm>
          <a:off x="6737428" y="1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8" name="直線コネクタ 497"/>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9"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500" name="直線コネクタ 499"/>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1"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2" name="直線コネクタ 501"/>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133048</xdr:rowOff>
    </xdr:from>
    <xdr:to>
      <xdr:col>85</xdr:col>
      <xdr:colOff>127000</xdr:colOff>
      <xdr:row>38</xdr:row>
      <xdr:rowOff>135357</xdr:rowOff>
    </xdr:to>
    <xdr:cxnSp macro="">
      <xdr:nvCxnSpPr>
        <xdr:cNvPr id="503" name="直線コネクタ 502"/>
        <xdr:cNvCxnSpPr/>
      </xdr:nvCxnSpPr>
      <xdr:spPr>
        <a:xfrm flipV="1">
          <a:off x="15481300" y="6648148"/>
          <a:ext cx="8382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4"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5" name="フローチャート: 判断 504"/>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135357</xdr:rowOff>
    </xdr:from>
    <xdr:to>
      <xdr:col>81</xdr:col>
      <xdr:colOff>50800</xdr:colOff>
      <xdr:row>38</xdr:row>
      <xdr:rowOff>136660</xdr:rowOff>
    </xdr:to>
    <xdr:cxnSp macro="">
      <xdr:nvCxnSpPr>
        <xdr:cNvPr id="506" name="直線コネクタ 505"/>
        <xdr:cNvCxnSpPr/>
      </xdr:nvCxnSpPr>
      <xdr:spPr>
        <a:xfrm flipV="1">
          <a:off x="14592300" y="665045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7" name="フローチャート: 判断 506"/>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8" name="テキスト ボックス 507"/>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136660</xdr:rowOff>
    </xdr:from>
    <xdr:to>
      <xdr:col>76</xdr:col>
      <xdr:colOff>114300</xdr:colOff>
      <xdr:row>38</xdr:row>
      <xdr:rowOff>136980</xdr:rowOff>
    </xdr:to>
    <xdr:cxnSp macro="">
      <xdr:nvCxnSpPr>
        <xdr:cNvPr id="509" name="直線コネクタ 508"/>
        <xdr:cNvCxnSpPr/>
      </xdr:nvCxnSpPr>
      <xdr:spPr>
        <a:xfrm flipV="1">
          <a:off x="13703300" y="665176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10" name="フローチャート: 判断 509"/>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1" name="テキスト ボックス 510"/>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128041</xdr:rowOff>
    </xdr:from>
    <xdr:to>
      <xdr:col>71</xdr:col>
      <xdr:colOff>177800</xdr:colOff>
      <xdr:row>38</xdr:row>
      <xdr:rowOff>136980</xdr:rowOff>
    </xdr:to>
    <xdr:cxnSp macro="">
      <xdr:nvCxnSpPr>
        <xdr:cNvPr id="512" name="直線コネクタ 511"/>
        <xdr:cNvCxnSpPr/>
      </xdr:nvCxnSpPr>
      <xdr:spPr>
        <a:xfrm>
          <a:off x="12814300" y="6643141"/>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3" name="フローチャート: 判断 512"/>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4" name="テキスト ボックス 513"/>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5" name="フローチャート: 判断 514"/>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6" name="テキスト ボックス 515"/>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82248</xdr:rowOff>
    </xdr:from>
    <xdr:to>
      <xdr:col>85</xdr:col>
      <xdr:colOff>177800</xdr:colOff>
      <xdr:row>39</xdr:row>
      <xdr:rowOff>12398</xdr:rowOff>
    </xdr:to>
    <xdr:sp macro="" textlink="">
      <xdr:nvSpPr>
        <xdr:cNvPr id="522" name="楕円 521"/>
        <xdr:cNvSpPr/>
      </xdr:nvSpPr>
      <xdr:spPr>
        <a:xfrm>
          <a:off x="16268700" y="65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168625</xdr:rowOff>
    </xdr:from>
    <xdr:ext cx="378565" cy="259045"/>
    <xdr:sp macro="" textlink="">
      <xdr:nvSpPr>
        <xdr:cNvPr id="523" name="災害復旧事業費該当値テキスト"/>
        <xdr:cNvSpPr txBox="1"/>
      </xdr:nvSpPr>
      <xdr:spPr>
        <a:xfrm>
          <a:off x="16370300" y="6512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84557</xdr:rowOff>
    </xdr:from>
    <xdr:to>
      <xdr:col>81</xdr:col>
      <xdr:colOff>101600</xdr:colOff>
      <xdr:row>39</xdr:row>
      <xdr:rowOff>14707</xdr:rowOff>
    </xdr:to>
    <xdr:sp macro="" textlink="">
      <xdr:nvSpPr>
        <xdr:cNvPr id="524" name="楕円 523"/>
        <xdr:cNvSpPr/>
      </xdr:nvSpPr>
      <xdr:spPr>
        <a:xfrm>
          <a:off x="15430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5834</xdr:rowOff>
    </xdr:from>
    <xdr:ext cx="378565" cy="259045"/>
    <xdr:sp macro="" textlink="">
      <xdr:nvSpPr>
        <xdr:cNvPr id="525" name="テキスト ボックス 524"/>
        <xdr:cNvSpPr txBox="1"/>
      </xdr:nvSpPr>
      <xdr:spPr>
        <a:xfrm>
          <a:off x="15279317" y="66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85860</xdr:rowOff>
    </xdr:from>
    <xdr:to>
      <xdr:col>76</xdr:col>
      <xdr:colOff>165100</xdr:colOff>
      <xdr:row>39</xdr:row>
      <xdr:rowOff>16010</xdr:rowOff>
    </xdr:to>
    <xdr:sp macro="" textlink="">
      <xdr:nvSpPr>
        <xdr:cNvPr id="526" name="楕円 525"/>
        <xdr:cNvSpPr/>
      </xdr:nvSpPr>
      <xdr:spPr>
        <a:xfrm>
          <a:off x="14541500" y="6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7137</xdr:rowOff>
    </xdr:from>
    <xdr:ext cx="378565" cy="259045"/>
    <xdr:sp macro="" textlink="">
      <xdr:nvSpPr>
        <xdr:cNvPr id="527" name="テキスト ボックス 526"/>
        <xdr:cNvSpPr txBox="1"/>
      </xdr:nvSpPr>
      <xdr:spPr>
        <a:xfrm>
          <a:off x="14403017" y="669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86180</xdr:rowOff>
    </xdr:from>
    <xdr:to>
      <xdr:col>72</xdr:col>
      <xdr:colOff>38100</xdr:colOff>
      <xdr:row>39</xdr:row>
      <xdr:rowOff>16330</xdr:rowOff>
    </xdr:to>
    <xdr:sp macro="" textlink="">
      <xdr:nvSpPr>
        <xdr:cNvPr id="528" name="楕円 527"/>
        <xdr:cNvSpPr/>
      </xdr:nvSpPr>
      <xdr:spPr>
        <a:xfrm>
          <a:off x="13652500" y="66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7457</xdr:rowOff>
    </xdr:from>
    <xdr:ext cx="378565" cy="259045"/>
    <xdr:sp macro="" textlink="">
      <xdr:nvSpPr>
        <xdr:cNvPr id="529" name="テキスト ボックス 528"/>
        <xdr:cNvSpPr txBox="1"/>
      </xdr:nvSpPr>
      <xdr:spPr>
        <a:xfrm>
          <a:off x="13514017" y="669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77241</xdr:rowOff>
    </xdr:from>
    <xdr:to>
      <xdr:col>67</xdr:col>
      <xdr:colOff>101600</xdr:colOff>
      <xdr:row>39</xdr:row>
      <xdr:rowOff>7391</xdr:rowOff>
    </xdr:to>
    <xdr:sp macro="" textlink="">
      <xdr:nvSpPr>
        <xdr:cNvPr id="530" name="楕円 529"/>
        <xdr:cNvSpPr/>
      </xdr:nvSpPr>
      <xdr:spPr>
        <a:xfrm>
          <a:off x="12763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169968</xdr:rowOff>
    </xdr:from>
    <xdr:ext cx="378565" cy="259045"/>
    <xdr:sp macro="" textlink="">
      <xdr:nvSpPr>
        <xdr:cNvPr id="531" name="テキスト ボックス 530"/>
        <xdr:cNvSpPr txBox="1"/>
      </xdr:nvSpPr>
      <xdr:spPr>
        <a:xfrm>
          <a:off x="12625017" y="66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9" name="テキスト ボックス 58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7" name="テキスト ボックス 59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9" name="テキスト ボックス 59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1" name="テキスト ボックス 60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3" name="直線コネクタ 602"/>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4"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5" name="直線コネクタ 604"/>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6"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7" name="直線コネクタ 606"/>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150510</xdr:rowOff>
    </xdr:from>
    <xdr:to>
      <xdr:col>85</xdr:col>
      <xdr:colOff>127000</xdr:colOff>
      <xdr:row>78</xdr:row>
      <xdr:rowOff>162004</xdr:rowOff>
    </xdr:to>
    <xdr:cxnSp macro="">
      <xdr:nvCxnSpPr>
        <xdr:cNvPr id="608" name="直線コネクタ 607"/>
        <xdr:cNvCxnSpPr/>
      </xdr:nvCxnSpPr>
      <xdr:spPr>
        <a:xfrm flipV="1">
          <a:off x="15481300" y="13523610"/>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48520</xdr:rowOff>
    </xdr:from>
    <xdr:ext cx="534377" cy="259045"/>
    <xdr:sp macro="" textlink="">
      <xdr:nvSpPr>
        <xdr:cNvPr id="609" name="公債費平均値テキスト"/>
        <xdr:cNvSpPr txBox="1"/>
      </xdr:nvSpPr>
      <xdr:spPr>
        <a:xfrm>
          <a:off x="16370300" y="1290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10" name="フローチャート: 判断 609"/>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162004</xdr:rowOff>
    </xdr:from>
    <xdr:to>
      <xdr:col>81</xdr:col>
      <xdr:colOff>50800</xdr:colOff>
      <xdr:row>79</xdr:row>
      <xdr:rowOff>24453</xdr:rowOff>
    </xdr:to>
    <xdr:cxnSp macro="">
      <xdr:nvCxnSpPr>
        <xdr:cNvPr id="611" name="直線コネクタ 610"/>
        <xdr:cNvCxnSpPr/>
      </xdr:nvCxnSpPr>
      <xdr:spPr>
        <a:xfrm flipV="1">
          <a:off x="14592300" y="13535104"/>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2" name="フローチャート: 判断 611"/>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3" name="テキスト ボックス 612"/>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24453</xdr:rowOff>
    </xdr:from>
    <xdr:to>
      <xdr:col>76</xdr:col>
      <xdr:colOff>114300</xdr:colOff>
      <xdr:row>79</xdr:row>
      <xdr:rowOff>48261</xdr:rowOff>
    </xdr:to>
    <xdr:cxnSp macro="">
      <xdr:nvCxnSpPr>
        <xdr:cNvPr id="614" name="直線コネクタ 613"/>
        <xdr:cNvCxnSpPr/>
      </xdr:nvCxnSpPr>
      <xdr:spPr>
        <a:xfrm flipV="1">
          <a:off x="13703300" y="13569003"/>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5" name="フローチャート: 判断 614"/>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11084</xdr:rowOff>
    </xdr:from>
    <xdr:ext cx="534377" cy="259045"/>
    <xdr:sp macro="" textlink="">
      <xdr:nvSpPr>
        <xdr:cNvPr id="616" name="テキスト ボックス 615"/>
        <xdr:cNvSpPr txBox="1"/>
      </xdr:nvSpPr>
      <xdr:spPr>
        <a:xfrm>
          <a:off x="14325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48261</xdr:rowOff>
    </xdr:from>
    <xdr:to>
      <xdr:col>71</xdr:col>
      <xdr:colOff>177800</xdr:colOff>
      <xdr:row>79</xdr:row>
      <xdr:rowOff>68965</xdr:rowOff>
    </xdr:to>
    <xdr:cxnSp macro="">
      <xdr:nvCxnSpPr>
        <xdr:cNvPr id="617" name="直線コネクタ 616"/>
        <xdr:cNvCxnSpPr/>
      </xdr:nvCxnSpPr>
      <xdr:spPr>
        <a:xfrm flipV="1">
          <a:off x="12814300" y="13592811"/>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8" name="フローチャート: 判断 617"/>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162450</xdr:rowOff>
    </xdr:from>
    <xdr:ext cx="534377" cy="259045"/>
    <xdr:sp macro="" textlink="">
      <xdr:nvSpPr>
        <xdr:cNvPr id="619" name="テキスト ボックス 618"/>
        <xdr:cNvSpPr txBox="1"/>
      </xdr:nvSpPr>
      <xdr:spPr>
        <a:xfrm>
          <a:off x="13436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20" name="フローチャート: 判断 619"/>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7002</xdr:rowOff>
    </xdr:from>
    <xdr:ext cx="534377" cy="259045"/>
    <xdr:sp macro="" textlink="">
      <xdr:nvSpPr>
        <xdr:cNvPr id="621" name="テキスト ボックス 620"/>
        <xdr:cNvSpPr txBox="1"/>
      </xdr:nvSpPr>
      <xdr:spPr>
        <a:xfrm>
          <a:off x="12547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99710</xdr:rowOff>
    </xdr:from>
    <xdr:to>
      <xdr:col>85</xdr:col>
      <xdr:colOff>177800</xdr:colOff>
      <xdr:row>79</xdr:row>
      <xdr:rowOff>29860</xdr:rowOff>
    </xdr:to>
    <xdr:sp macro="" textlink="">
      <xdr:nvSpPr>
        <xdr:cNvPr id="627" name="楕円 626"/>
        <xdr:cNvSpPr/>
      </xdr:nvSpPr>
      <xdr:spPr>
        <a:xfrm>
          <a:off x="162687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14637</xdr:rowOff>
    </xdr:from>
    <xdr:ext cx="534377" cy="259045"/>
    <xdr:sp macro="" textlink="">
      <xdr:nvSpPr>
        <xdr:cNvPr id="628" name="公債費該当値テキスト"/>
        <xdr:cNvSpPr txBox="1"/>
      </xdr:nvSpPr>
      <xdr:spPr>
        <a:xfrm>
          <a:off x="16370300" y="133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111204</xdr:rowOff>
    </xdr:from>
    <xdr:to>
      <xdr:col>81</xdr:col>
      <xdr:colOff>101600</xdr:colOff>
      <xdr:row>79</xdr:row>
      <xdr:rowOff>41354</xdr:rowOff>
    </xdr:to>
    <xdr:sp macro="" textlink="">
      <xdr:nvSpPr>
        <xdr:cNvPr id="629" name="楕円 628"/>
        <xdr:cNvSpPr/>
      </xdr:nvSpPr>
      <xdr:spPr>
        <a:xfrm>
          <a:off x="15430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32481</xdr:rowOff>
    </xdr:from>
    <xdr:ext cx="534377" cy="259045"/>
    <xdr:sp macro="" textlink="">
      <xdr:nvSpPr>
        <xdr:cNvPr id="630" name="テキスト ボックス 629"/>
        <xdr:cNvSpPr txBox="1"/>
      </xdr:nvSpPr>
      <xdr:spPr>
        <a:xfrm>
          <a:off x="15201411" y="135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145103</xdr:rowOff>
    </xdr:from>
    <xdr:to>
      <xdr:col>76</xdr:col>
      <xdr:colOff>165100</xdr:colOff>
      <xdr:row>79</xdr:row>
      <xdr:rowOff>75253</xdr:rowOff>
    </xdr:to>
    <xdr:sp macro="" textlink="">
      <xdr:nvSpPr>
        <xdr:cNvPr id="631" name="楕円 630"/>
        <xdr:cNvSpPr/>
      </xdr:nvSpPr>
      <xdr:spPr>
        <a:xfrm>
          <a:off x="14541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66380</xdr:rowOff>
    </xdr:from>
    <xdr:ext cx="534377" cy="259045"/>
    <xdr:sp macro="" textlink="">
      <xdr:nvSpPr>
        <xdr:cNvPr id="632" name="テキスト ボックス 631"/>
        <xdr:cNvSpPr txBox="1"/>
      </xdr:nvSpPr>
      <xdr:spPr>
        <a:xfrm>
          <a:off x="14325111" y="136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168911</xdr:rowOff>
    </xdr:from>
    <xdr:to>
      <xdr:col>72</xdr:col>
      <xdr:colOff>38100</xdr:colOff>
      <xdr:row>79</xdr:row>
      <xdr:rowOff>99061</xdr:rowOff>
    </xdr:to>
    <xdr:sp macro="" textlink="">
      <xdr:nvSpPr>
        <xdr:cNvPr id="633" name="楕円 632"/>
        <xdr:cNvSpPr/>
      </xdr:nvSpPr>
      <xdr:spPr>
        <a:xfrm>
          <a:off x="13652500" y="135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90188</xdr:rowOff>
    </xdr:from>
    <xdr:ext cx="534377" cy="259045"/>
    <xdr:sp macro="" textlink="">
      <xdr:nvSpPr>
        <xdr:cNvPr id="634" name="テキスト ボックス 633"/>
        <xdr:cNvSpPr txBox="1"/>
      </xdr:nvSpPr>
      <xdr:spPr>
        <a:xfrm>
          <a:off x="13436111" y="136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18165</xdr:rowOff>
    </xdr:from>
    <xdr:to>
      <xdr:col>67</xdr:col>
      <xdr:colOff>101600</xdr:colOff>
      <xdr:row>79</xdr:row>
      <xdr:rowOff>119765</xdr:rowOff>
    </xdr:to>
    <xdr:sp macro="" textlink="">
      <xdr:nvSpPr>
        <xdr:cNvPr id="635" name="楕円 634"/>
        <xdr:cNvSpPr/>
      </xdr:nvSpPr>
      <xdr:spPr>
        <a:xfrm>
          <a:off x="12763500" y="13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110892</xdr:rowOff>
    </xdr:from>
    <xdr:ext cx="534377" cy="259045"/>
    <xdr:sp macro="" textlink="">
      <xdr:nvSpPr>
        <xdr:cNvPr id="636" name="テキスト ボックス 635"/>
        <xdr:cNvSpPr txBox="1"/>
      </xdr:nvSpPr>
      <xdr:spPr>
        <a:xfrm>
          <a:off x="12547111" y="136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6" name="直線コネクタ 655"/>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7"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8" name="直線コネクタ 657"/>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9"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60" name="直線コネクタ 659"/>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35550</xdr:rowOff>
    </xdr:from>
    <xdr:to>
      <xdr:col>85</xdr:col>
      <xdr:colOff>127000</xdr:colOff>
      <xdr:row>98</xdr:row>
      <xdr:rowOff>24417</xdr:rowOff>
    </xdr:to>
    <xdr:cxnSp macro="">
      <xdr:nvCxnSpPr>
        <xdr:cNvPr id="661" name="直線コネクタ 660"/>
        <xdr:cNvCxnSpPr/>
      </xdr:nvCxnSpPr>
      <xdr:spPr>
        <a:xfrm flipV="1">
          <a:off x="15481300" y="16666200"/>
          <a:ext cx="838200" cy="1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2"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3" name="フローチャート: 判断 662"/>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24417</xdr:rowOff>
    </xdr:from>
    <xdr:to>
      <xdr:col>81</xdr:col>
      <xdr:colOff>50800</xdr:colOff>
      <xdr:row>98</xdr:row>
      <xdr:rowOff>98689</xdr:rowOff>
    </xdr:to>
    <xdr:cxnSp macro="">
      <xdr:nvCxnSpPr>
        <xdr:cNvPr id="664" name="直線コネクタ 663"/>
        <xdr:cNvCxnSpPr/>
      </xdr:nvCxnSpPr>
      <xdr:spPr>
        <a:xfrm flipV="1">
          <a:off x="14592300" y="16826517"/>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5" name="フローチャート: 判断 664"/>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6" name="テキスト ボックス 665"/>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147746</xdr:rowOff>
    </xdr:from>
    <xdr:to>
      <xdr:col>76</xdr:col>
      <xdr:colOff>114300</xdr:colOff>
      <xdr:row>98</xdr:row>
      <xdr:rowOff>98689</xdr:rowOff>
    </xdr:to>
    <xdr:cxnSp macro="">
      <xdr:nvCxnSpPr>
        <xdr:cNvPr id="667" name="直線コネクタ 666"/>
        <xdr:cNvCxnSpPr/>
      </xdr:nvCxnSpPr>
      <xdr:spPr>
        <a:xfrm>
          <a:off x="13703300" y="16778396"/>
          <a:ext cx="8890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8" name="フローチャート: 判断 667"/>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9" name="テキスト ボックス 668"/>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66067</xdr:rowOff>
    </xdr:from>
    <xdr:to>
      <xdr:col>71</xdr:col>
      <xdr:colOff>177800</xdr:colOff>
      <xdr:row>97</xdr:row>
      <xdr:rowOff>147746</xdr:rowOff>
    </xdr:to>
    <xdr:cxnSp macro="">
      <xdr:nvCxnSpPr>
        <xdr:cNvPr id="670" name="直線コネクタ 669"/>
        <xdr:cNvCxnSpPr/>
      </xdr:nvCxnSpPr>
      <xdr:spPr>
        <a:xfrm>
          <a:off x="12814300" y="16696717"/>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1" name="フローチャート: 判断 670"/>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2" name="テキスト ボックス 671"/>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3" name="フローチャート: 判断 672"/>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4" name="テキスト ボックス 673"/>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156200</xdr:rowOff>
    </xdr:from>
    <xdr:to>
      <xdr:col>85</xdr:col>
      <xdr:colOff>177800</xdr:colOff>
      <xdr:row>97</xdr:row>
      <xdr:rowOff>86350</xdr:rowOff>
    </xdr:to>
    <xdr:sp macro="" textlink="">
      <xdr:nvSpPr>
        <xdr:cNvPr id="680" name="楕円 679"/>
        <xdr:cNvSpPr/>
      </xdr:nvSpPr>
      <xdr:spPr>
        <a:xfrm>
          <a:off x="16268700" y="166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7627</xdr:rowOff>
    </xdr:from>
    <xdr:ext cx="534377" cy="259045"/>
    <xdr:sp macro="" textlink="">
      <xdr:nvSpPr>
        <xdr:cNvPr id="681" name="積立金該当値テキスト"/>
        <xdr:cNvSpPr txBox="1"/>
      </xdr:nvSpPr>
      <xdr:spPr>
        <a:xfrm>
          <a:off x="16370300" y="164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145067</xdr:rowOff>
    </xdr:from>
    <xdr:to>
      <xdr:col>81</xdr:col>
      <xdr:colOff>101600</xdr:colOff>
      <xdr:row>98</xdr:row>
      <xdr:rowOff>75217</xdr:rowOff>
    </xdr:to>
    <xdr:sp macro="" textlink="">
      <xdr:nvSpPr>
        <xdr:cNvPr id="682" name="楕円 681"/>
        <xdr:cNvSpPr/>
      </xdr:nvSpPr>
      <xdr:spPr>
        <a:xfrm>
          <a:off x="15430500" y="167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66344</xdr:rowOff>
    </xdr:from>
    <xdr:ext cx="469744" cy="259045"/>
    <xdr:sp macro="" textlink="">
      <xdr:nvSpPr>
        <xdr:cNvPr id="683" name="テキスト ボックス 682"/>
        <xdr:cNvSpPr txBox="1"/>
      </xdr:nvSpPr>
      <xdr:spPr>
        <a:xfrm>
          <a:off x="15233728" y="1686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47889</xdr:rowOff>
    </xdr:from>
    <xdr:to>
      <xdr:col>76</xdr:col>
      <xdr:colOff>165100</xdr:colOff>
      <xdr:row>98</xdr:row>
      <xdr:rowOff>149489</xdr:rowOff>
    </xdr:to>
    <xdr:sp macro="" textlink="">
      <xdr:nvSpPr>
        <xdr:cNvPr id="684" name="楕円 683"/>
        <xdr:cNvSpPr/>
      </xdr:nvSpPr>
      <xdr:spPr>
        <a:xfrm>
          <a:off x="145415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140616</xdr:rowOff>
    </xdr:from>
    <xdr:ext cx="469744" cy="259045"/>
    <xdr:sp macro="" textlink="">
      <xdr:nvSpPr>
        <xdr:cNvPr id="685" name="テキスト ボックス 684"/>
        <xdr:cNvSpPr txBox="1"/>
      </xdr:nvSpPr>
      <xdr:spPr>
        <a:xfrm>
          <a:off x="14357428" y="1694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96946</xdr:rowOff>
    </xdr:from>
    <xdr:to>
      <xdr:col>72</xdr:col>
      <xdr:colOff>38100</xdr:colOff>
      <xdr:row>98</xdr:row>
      <xdr:rowOff>27096</xdr:rowOff>
    </xdr:to>
    <xdr:sp macro="" textlink="">
      <xdr:nvSpPr>
        <xdr:cNvPr id="686" name="楕円 685"/>
        <xdr:cNvSpPr/>
      </xdr:nvSpPr>
      <xdr:spPr>
        <a:xfrm>
          <a:off x="13652500" y="167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18223</xdr:rowOff>
    </xdr:from>
    <xdr:ext cx="469744" cy="259045"/>
    <xdr:sp macro="" textlink="">
      <xdr:nvSpPr>
        <xdr:cNvPr id="687" name="テキスト ボックス 686"/>
        <xdr:cNvSpPr txBox="1"/>
      </xdr:nvSpPr>
      <xdr:spPr>
        <a:xfrm>
          <a:off x="13468428" y="168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15267</xdr:rowOff>
    </xdr:from>
    <xdr:to>
      <xdr:col>67</xdr:col>
      <xdr:colOff>101600</xdr:colOff>
      <xdr:row>97</xdr:row>
      <xdr:rowOff>116867</xdr:rowOff>
    </xdr:to>
    <xdr:sp macro="" textlink="">
      <xdr:nvSpPr>
        <xdr:cNvPr id="688" name="楕円 687"/>
        <xdr:cNvSpPr/>
      </xdr:nvSpPr>
      <xdr:spPr>
        <a:xfrm>
          <a:off x="12763500" y="166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133394</xdr:rowOff>
    </xdr:from>
    <xdr:ext cx="534377" cy="259045"/>
    <xdr:sp macro="" textlink="">
      <xdr:nvSpPr>
        <xdr:cNvPr id="689" name="テキスト ボックス 688"/>
        <xdr:cNvSpPr txBox="1"/>
      </xdr:nvSpPr>
      <xdr:spPr>
        <a:xfrm>
          <a:off x="12547111" y="164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7" name="テキスト ボックス 70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1" name="直線コネクタ 710"/>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4"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5" name="直線コネクタ 714"/>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158750</xdr:rowOff>
    </xdr:from>
    <xdr:to>
      <xdr:col>116</xdr:col>
      <xdr:colOff>63500</xdr:colOff>
      <xdr:row>38</xdr:row>
      <xdr:rowOff>162560</xdr:rowOff>
    </xdr:to>
    <xdr:cxnSp macro="">
      <xdr:nvCxnSpPr>
        <xdr:cNvPr id="716" name="直線コネクタ 715"/>
        <xdr:cNvCxnSpPr/>
      </xdr:nvCxnSpPr>
      <xdr:spPr>
        <a:xfrm>
          <a:off x="21323300" y="6673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7"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8" name="フローチャート: 判断 717"/>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36830</xdr:rowOff>
    </xdr:from>
    <xdr:to>
      <xdr:col>111</xdr:col>
      <xdr:colOff>177800</xdr:colOff>
      <xdr:row>38</xdr:row>
      <xdr:rowOff>158750</xdr:rowOff>
    </xdr:to>
    <xdr:cxnSp macro="">
      <xdr:nvCxnSpPr>
        <xdr:cNvPr id="719" name="直線コネクタ 718"/>
        <xdr:cNvCxnSpPr/>
      </xdr:nvCxnSpPr>
      <xdr:spPr>
        <a:xfrm>
          <a:off x="20434300" y="620903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20" name="フローチャート: 判断 719"/>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1" name="テキスト ボックス 720"/>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36830</xdr:rowOff>
    </xdr:from>
    <xdr:to>
      <xdr:col>107</xdr:col>
      <xdr:colOff>50800</xdr:colOff>
      <xdr:row>36</xdr:row>
      <xdr:rowOff>69215</xdr:rowOff>
    </xdr:to>
    <xdr:cxnSp macro="">
      <xdr:nvCxnSpPr>
        <xdr:cNvPr id="722" name="直線コネクタ 721"/>
        <xdr:cNvCxnSpPr/>
      </xdr:nvCxnSpPr>
      <xdr:spPr>
        <a:xfrm flipV="1">
          <a:off x="19545300" y="6209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3" name="フローチャート: 判断 722"/>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4" name="テキスト ボックス 723"/>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36830</xdr:rowOff>
    </xdr:from>
    <xdr:to>
      <xdr:col>102</xdr:col>
      <xdr:colOff>114300</xdr:colOff>
      <xdr:row>36</xdr:row>
      <xdr:rowOff>69215</xdr:rowOff>
    </xdr:to>
    <xdr:cxnSp macro="">
      <xdr:nvCxnSpPr>
        <xdr:cNvPr id="725" name="直線コネクタ 724"/>
        <xdr:cNvCxnSpPr/>
      </xdr:nvCxnSpPr>
      <xdr:spPr>
        <a:xfrm>
          <a:off x="18656300" y="6209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6" name="フローチャート: 判断 725"/>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7" name="テキスト ボックス 726"/>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8" name="フローチャート: 判断 727"/>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9" name="テキスト ボックス 728"/>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111760</xdr:rowOff>
    </xdr:from>
    <xdr:to>
      <xdr:col>116</xdr:col>
      <xdr:colOff>114300</xdr:colOff>
      <xdr:row>39</xdr:row>
      <xdr:rowOff>41910</xdr:rowOff>
    </xdr:to>
    <xdr:sp macro="" textlink="">
      <xdr:nvSpPr>
        <xdr:cNvPr id="735" name="楕円 734"/>
        <xdr:cNvSpPr/>
      </xdr:nvSpPr>
      <xdr:spPr>
        <a:xfrm>
          <a:off x="22110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26687</xdr:rowOff>
    </xdr:from>
    <xdr:ext cx="313932" cy="259045"/>
    <xdr:sp macro="" textlink="">
      <xdr:nvSpPr>
        <xdr:cNvPr id="736" name="投資及び出資金該当値テキスト"/>
        <xdr:cNvSpPr txBox="1"/>
      </xdr:nvSpPr>
      <xdr:spPr>
        <a:xfrm>
          <a:off x="22212300" y="6541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737" name="楕円 736"/>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29227</xdr:rowOff>
    </xdr:from>
    <xdr:ext cx="313932" cy="259045"/>
    <xdr:sp macro="" textlink="">
      <xdr:nvSpPr>
        <xdr:cNvPr id="738" name="テキスト ボックス 737"/>
        <xdr:cNvSpPr txBox="1"/>
      </xdr:nvSpPr>
      <xdr:spPr>
        <a:xfrm>
          <a:off x="21153633" y="671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157480</xdr:rowOff>
    </xdr:from>
    <xdr:to>
      <xdr:col>107</xdr:col>
      <xdr:colOff>101600</xdr:colOff>
      <xdr:row>36</xdr:row>
      <xdr:rowOff>87630</xdr:rowOff>
    </xdr:to>
    <xdr:sp macro="" textlink="">
      <xdr:nvSpPr>
        <xdr:cNvPr id="739" name="楕円 738"/>
        <xdr:cNvSpPr/>
      </xdr:nvSpPr>
      <xdr:spPr>
        <a:xfrm>
          <a:off x="20383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78757</xdr:rowOff>
    </xdr:from>
    <xdr:ext cx="378565" cy="259045"/>
    <xdr:sp macro="" textlink="">
      <xdr:nvSpPr>
        <xdr:cNvPr id="740" name="テキスト ボックス 739"/>
        <xdr:cNvSpPr txBox="1"/>
      </xdr:nvSpPr>
      <xdr:spPr>
        <a:xfrm>
          <a:off x="20245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18415</xdr:rowOff>
    </xdr:from>
    <xdr:to>
      <xdr:col>102</xdr:col>
      <xdr:colOff>165100</xdr:colOff>
      <xdr:row>36</xdr:row>
      <xdr:rowOff>120015</xdr:rowOff>
    </xdr:to>
    <xdr:sp macro="" textlink="">
      <xdr:nvSpPr>
        <xdr:cNvPr id="741" name="楕円 740"/>
        <xdr:cNvSpPr/>
      </xdr:nvSpPr>
      <xdr:spPr>
        <a:xfrm>
          <a:off x="19494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111142</xdr:rowOff>
    </xdr:from>
    <xdr:ext cx="378565" cy="259045"/>
    <xdr:sp macro="" textlink="">
      <xdr:nvSpPr>
        <xdr:cNvPr id="742" name="テキスト ボックス 741"/>
        <xdr:cNvSpPr txBox="1"/>
      </xdr:nvSpPr>
      <xdr:spPr>
        <a:xfrm>
          <a:off x="19356017" y="62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157480</xdr:rowOff>
    </xdr:from>
    <xdr:to>
      <xdr:col>98</xdr:col>
      <xdr:colOff>38100</xdr:colOff>
      <xdr:row>36</xdr:row>
      <xdr:rowOff>87630</xdr:rowOff>
    </xdr:to>
    <xdr:sp macro="" textlink="">
      <xdr:nvSpPr>
        <xdr:cNvPr id="743" name="楕円 742"/>
        <xdr:cNvSpPr/>
      </xdr:nvSpPr>
      <xdr:spPr>
        <a:xfrm>
          <a:off x="18605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78757</xdr:rowOff>
    </xdr:from>
    <xdr:ext cx="378565" cy="259045"/>
    <xdr:sp macro="" textlink="">
      <xdr:nvSpPr>
        <xdr:cNvPr id="744" name="テキスト ボックス 743"/>
        <xdr:cNvSpPr txBox="1"/>
      </xdr:nvSpPr>
      <xdr:spPr>
        <a:xfrm>
          <a:off x="18467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8" name="直線コネクタ 767"/>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9"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70" name="直線コネクタ 769"/>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1"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2" name="直線コネクタ 771"/>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83203</xdr:rowOff>
    </xdr:from>
    <xdr:to>
      <xdr:col>116</xdr:col>
      <xdr:colOff>63500</xdr:colOff>
      <xdr:row>55</xdr:row>
      <xdr:rowOff>115338</xdr:rowOff>
    </xdr:to>
    <xdr:cxnSp macro="">
      <xdr:nvCxnSpPr>
        <xdr:cNvPr id="773" name="直線コネクタ 772"/>
        <xdr:cNvCxnSpPr/>
      </xdr:nvCxnSpPr>
      <xdr:spPr>
        <a:xfrm>
          <a:off x="21323300" y="9512953"/>
          <a:ext cx="8382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4"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5" name="フローチャート: 判断 774"/>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42512</xdr:rowOff>
    </xdr:from>
    <xdr:to>
      <xdr:col>111</xdr:col>
      <xdr:colOff>177800</xdr:colOff>
      <xdr:row>55</xdr:row>
      <xdr:rowOff>83203</xdr:rowOff>
    </xdr:to>
    <xdr:cxnSp macro="">
      <xdr:nvCxnSpPr>
        <xdr:cNvPr id="776" name="直線コネクタ 775"/>
        <xdr:cNvCxnSpPr/>
      </xdr:nvCxnSpPr>
      <xdr:spPr>
        <a:xfrm>
          <a:off x="20434300" y="947226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7" name="フローチャート: 判断 776"/>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8" name="テキスト ボックス 777"/>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28273</xdr:rowOff>
    </xdr:from>
    <xdr:to>
      <xdr:col>107</xdr:col>
      <xdr:colOff>50800</xdr:colOff>
      <xdr:row>55</xdr:row>
      <xdr:rowOff>42512</xdr:rowOff>
    </xdr:to>
    <xdr:cxnSp macro="">
      <xdr:nvCxnSpPr>
        <xdr:cNvPr id="779" name="直線コネクタ 778"/>
        <xdr:cNvCxnSpPr/>
      </xdr:nvCxnSpPr>
      <xdr:spPr>
        <a:xfrm>
          <a:off x="19545300" y="9458023"/>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80" name="フローチャート: 判断 779"/>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1" name="テキスト ボックス 780"/>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1397</xdr:rowOff>
    </xdr:from>
    <xdr:to>
      <xdr:col>102</xdr:col>
      <xdr:colOff>114300</xdr:colOff>
      <xdr:row>55</xdr:row>
      <xdr:rowOff>28273</xdr:rowOff>
    </xdr:to>
    <xdr:cxnSp macro="">
      <xdr:nvCxnSpPr>
        <xdr:cNvPr id="782" name="直線コネクタ 781"/>
        <xdr:cNvCxnSpPr/>
      </xdr:nvCxnSpPr>
      <xdr:spPr>
        <a:xfrm>
          <a:off x="18656300" y="9431147"/>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3" name="フローチャート: 判断 782"/>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4" name="テキスト ボックス 783"/>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5" name="フローチャート: 判断 784"/>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6" name="テキスト ボックス 785"/>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64538</xdr:rowOff>
    </xdr:from>
    <xdr:to>
      <xdr:col>116</xdr:col>
      <xdr:colOff>114300</xdr:colOff>
      <xdr:row>55</xdr:row>
      <xdr:rowOff>166138</xdr:rowOff>
    </xdr:to>
    <xdr:sp macro="" textlink="">
      <xdr:nvSpPr>
        <xdr:cNvPr id="792" name="楕円 791"/>
        <xdr:cNvSpPr/>
      </xdr:nvSpPr>
      <xdr:spPr>
        <a:xfrm>
          <a:off x="22110700" y="94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87415</xdr:rowOff>
    </xdr:from>
    <xdr:ext cx="534377" cy="259045"/>
    <xdr:sp macro="" textlink="">
      <xdr:nvSpPr>
        <xdr:cNvPr id="793" name="貸付金該当値テキスト"/>
        <xdr:cNvSpPr txBox="1"/>
      </xdr:nvSpPr>
      <xdr:spPr>
        <a:xfrm>
          <a:off x="22212300" y="93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32403</xdr:rowOff>
    </xdr:from>
    <xdr:to>
      <xdr:col>112</xdr:col>
      <xdr:colOff>38100</xdr:colOff>
      <xdr:row>55</xdr:row>
      <xdr:rowOff>134003</xdr:rowOff>
    </xdr:to>
    <xdr:sp macro="" textlink="">
      <xdr:nvSpPr>
        <xdr:cNvPr id="794" name="楕円 793"/>
        <xdr:cNvSpPr/>
      </xdr:nvSpPr>
      <xdr:spPr>
        <a:xfrm>
          <a:off x="21272500" y="94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150530</xdr:rowOff>
    </xdr:from>
    <xdr:ext cx="534377" cy="259045"/>
    <xdr:sp macro="" textlink="">
      <xdr:nvSpPr>
        <xdr:cNvPr id="795" name="テキスト ボックス 794"/>
        <xdr:cNvSpPr txBox="1"/>
      </xdr:nvSpPr>
      <xdr:spPr>
        <a:xfrm>
          <a:off x="21043411" y="92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163162</xdr:rowOff>
    </xdr:from>
    <xdr:to>
      <xdr:col>107</xdr:col>
      <xdr:colOff>101600</xdr:colOff>
      <xdr:row>55</xdr:row>
      <xdr:rowOff>93312</xdr:rowOff>
    </xdr:to>
    <xdr:sp macro="" textlink="">
      <xdr:nvSpPr>
        <xdr:cNvPr id="796" name="楕円 795"/>
        <xdr:cNvSpPr/>
      </xdr:nvSpPr>
      <xdr:spPr>
        <a:xfrm>
          <a:off x="20383500" y="9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109839</xdr:rowOff>
    </xdr:from>
    <xdr:ext cx="534377" cy="259045"/>
    <xdr:sp macro="" textlink="">
      <xdr:nvSpPr>
        <xdr:cNvPr id="797" name="テキスト ボックス 796"/>
        <xdr:cNvSpPr txBox="1"/>
      </xdr:nvSpPr>
      <xdr:spPr>
        <a:xfrm>
          <a:off x="20167111" y="91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148923</xdr:rowOff>
    </xdr:from>
    <xdr:to>
      <xdr:col>102</xdr:col>
      <xdr:colOff>165100</xdr:colOff>
      <xdr:row>55</xdr:row>
      <xdr:rowOff>79073</xdr:rowOff>
    </xdr:to>
    <xdr:sp macro="" textlink="">
      <xdr:nvSpPr>
        <xdr:cNvPr id="798" name="楕円 797"/>
        <xdr:cNvSpPr/>
      </xdr:nvSpPr>
      <xdr:spPr>
        <a:xfrm>
          <a:off x="19494500" y="9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70200</xdr:rowOff>
    </xdr:from>
    <xdr:ext cx="534377" cy="259045"/>
    <xdr:sp macro="" textlink="">
      <xdr:nvSpPr>
        <xdr:cNvPr id="799" name="テキスト ボックス 798"/>
        <xdr:cNvSpPr txBox="1"/>
      </xdr:nvSpPr>
      <xdr:spPr>
        <a:xfrm>
          <a:off x="19278111" y="94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122047</xdr:rowOff>
    </xdr:from>
    <xdr:to>
      <xdr:col>98</xdr:col>
      <xdr:colOff>38100</xdr:colOff>
      <xdr:row>55</xdr:row>
      <xdr:rowOff>52197</xdr:rowOff>
    </xdr:to>
    <xdr:sp macro="" textlink="">
      <xdr:nvSpPr>
        <xdr:cNvPr id="800" name="楕円 799"/>
        <xdr:cNvSpPr/>
      </xdr:nvSpPr>
      <xdr:spPr>
        <a:xfrm>
          <a:off x="18605500" y="93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68724</xdr:rowOff>
    </xdr:from>
    <xdr:ext cx="534377" cy="259045"/>
    <xdr:sp macro="" textlink="">
      <xdr:nvSpPr>
        <xdr:cNvPr id="801" name="テキスト ボックス 800"/>
        <xdr:cNvSpPr txBox="1"/>
      </xdr:nvSpPr>
      <xdr:spPr>
        <a:xfrm>
          <a:off x="18389111" y="91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5" name="直線コネクタ 824"/>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6"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7" name="直線コネクタ 826"/>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8"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9" name="直線コネクタ 828"/>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27033</xdr:rowOff>
    </xdr:from>
    <xdr:to>
      <xdr:col>116</xdr:col>
      <xdr:colOff>63500</xdr:colOff>
      <xdr:row>78</xdr:row>
      <xdr:rowOff>164030</xdr:rowOff>
    </xdr:to>
    <xdr:cxnSp macro="">
      <xdr:nvCxnSpPr>
        <xdr:cNvPr id="830" name="直線コネクタ 829"/>
        <xdr:cNvCxnSpPr/>
      </xdr:nvCxnSpPr>
      <xdr:spPr>
        <a:xfrm flipV="1">
          <a:off x="21323300" y="12714333"/>
          <a:ext cx="838200" cy="8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1"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2" name="フローチャート: 判断 831"/>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162234</xdr:rowOff>
    </xdr:from>
    <xdr:to>
      <xdr:col>111</xdr:col>
      <xdr:colOff>177800</xdr:colOff>
      <xdr:row>78</xdr:row>
      <xdr:rowOff>164030</xdr:rowOff>
    </xdr:to>
    <xdr:cxnSp macro="">
      <xdr:nvCxnSpPr>
        <xdr:cNvPr id="833" name="直線コネクタ 832"/>
        <xdr:cNvCxnSpPr/>
      </xdr:nvCxnSpPr>
      <xdr:spPr>
        <a:xfrm>
          <a:off x="20434300" y="135353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4" name="フローチャート: 判断 833"/>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5" name="テキスト ボックス 834"/>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162234</xdr:rowOff>
    </xdr:from>
    <xdr:to>
      <xdr:col>107</xdr:col>
      <xdr:colOff>50800</xdr:colOff>
      <xdr:row>78</xdr:row>
      <xdr:rowOff>164846</xdr:rowOff>
    </xdr:to>
    <xdr:cxnSp macro="">
      <xdr:nvCxnSpPr>
        <xdr:cNvPr id="836" name="直線コネクタ 835"/>
        <xdr:cNvCxnSpPr/>
      </xdr:nvCxnSpPr>
      <xdr:spPr>
        <a:xfrm flipV="1">
          <a:off x="19545300" y="1353533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7" name="フローチャート: 判断 836"/>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8" name="テキスト ボックス 837"/>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164846</xdr:rowOff>
    </xdr:from>
    <xdr:to>
      <xdr:col>102</xdr:col>
      <xdr:colOff>114300</xdr:colOff>
      <xdr:row>78</xdr:row>
      <xdr:rowOff>170562</xdr:rowOff>
    </xdr:to>
    <xdr:cxnSp macro="">
      <xdr:nvCxnSpPr>
        <xdr:cNvPr id="839" name="直線コネクタ 838"/>
        <xdr:cNvCxnSpPr/>
      </xdr:nvCxnSpPr>
      <xdr:spPr>
        <a:xfrm flipV="1">
          <a:off x="18656300" y="1353794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40" name="フローチャート: 判断 839"/>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1" name="テキスト ボックス 840"/>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2" name="フローチャート: 判断 841"/>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3" name="テキスト ボックス 842"/>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147683</xdr:rowOff>
    </xdr:from>
    <xdr:to>
      <xdr:col>116</xdr:col>
      <xdr:colOff>114300</xdr:colOff>
      <xdr:row>74</xdr:row>
      <xdr:rowOff>77833</xdr:rowOff>
    </xdr:to>
    <xdr:sp macro="" textlink="">
      <xdr:nvSpPr>
        <xdr:cNvPr id="849" name="楕円 848"/>
        <xdr:cNvSpPr/>
      </xdr:nvSpPr>
      <xdr:spPr>
        <a:xfrm>
          <a:off x="221107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62610</xdr:rowOff>
    </xdr:from>
    <xdr:ext cx="469744" cy="259045"/>
    <xdr:sp macro="" textlink="">
      <xdr:nvSpPr>
        <xdr:cNvPr id="850" name="繰出金該当値テキスト"/>
        <xdr:cNvSpPr txBox="1"/>
      </xdr:nvSpPr>
      <xdr:spPr>
        <a:xfrm>
          <a:off x="22212300" y="1257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113230</xdr:rowOff>
    </xdr:from>
    <xdr:to>
      <xdr:col>112</xdr:col>
      <xdr:colOff>38100</xdr:colOff>
      <xdr:row>79</xdr:row>
      <xdr:rowOff>43380</xdr:rowOff>
    </xdr:to>
    <xdr:sp macro="" textlink="">
      <xdr:nvSpPr>
        <xdr:cNvPr id="851" name="楕円 850"/>
        <xdr:cNvSpPr/>
      </xdr:nvSpPr>
      <xdr:spPr>
        <a:xfrm>
          <a:off x="21272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34507</xdr:rowOff>
    </xdr:from>
    <xdr:ext cx="378565" cy="259045"/>
    <xdr:sp macro="" textlink="">
      <xdr:nvSpPr>
        <xdr:cNvPr id="852" name="テキスト ボックス 851"/>
        <xdr:cNvSpPr txBox="1"/>
      </xdr:nvSpPr>
      <xdr:spPr>
        <a:xfrm>
          <a:off x="21121317" y="1357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111434</xdr:rowOff>
    </xdr:from>
    <xdr:to>
      <xdr:col>107</xdr:col>
      <xdr:colOff>101600</xdr:colOff>
      <xdr:row>79</xdr:row>
      <xdr:rowOff>41584</xdr:rowOff>
    </xdr:to>
    <xdr:sp macro="" textlink="">
      <xdr:nvSpPr>
        <xdr:cNvPr id="853" name="楕円 852"/>
        <xdr:cNvSpPr/>
      </xdr:nvSpPr>
      <xdr:spPr>
        <a:xfrm>
          <a:off x="20383500" y="13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32711</xdr:rowOff>
    </xdr:from>
    <xdr:ext cx="378565" cy="259045"/>
    <xdr:sp macro="" textlink="">
      <xdr:nvSpPr>
        <xdr:cNvPr id="854" name="テキスト ボックス 853"/>
        <xdr:cNvSpPr txBox="1"/>
      </xdr:nvSpPr>
      <xdr:spPr>
        <a:xfrm>
          <a:off x="20245017" y="135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114046</xdr:rowOff>
    </xdr:from>
    <xdr:to>
      <xdr:col>102</xdr:col>
      <xdr:colOff>165100</xdr:colOff>
      <xdr:row>79</xdr:row>
      <xdr:rowOff>44196</xdr:rowOff>
    </xdr:to>
    <xdr:sp macro="" textlink="">
      <xdr:nvSpPr>
        <xdr:cNvPr id="855" name="楕円 854"/>
        <xdr:cNvSpPr/>
      </xdr:nvSpPr>
      <xdr:spPr>
        <a:xfrm>
          <a:off x="19494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35323</xdr:rowOff>
    </xdr:from>
    <xdr:ext cx="378565" cy="259045"/>
    <xdr:sp macro="" textlink="">
      <xdr:nvSpPr>
        <xdr:cNvPr id="856" name="テキスト ボックス 855"/>
        <xdr:cNvSpPr txBox="1"/>
      </xdr:nvSpPr>
      <xdr:spPr>
        <a:xfrm>
          <a:off x="19356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119762</xdr:rowOff>
    </xdr:from>
    <xdr:to>
      <xdr:col>98</xdr:col>
      <xdr:colOff>38100</xdr:colOff>
      <xdr:row>79</xdr:row>
      <xdr:rowOff>49912</xdr:rowOff>
    </xdr:to>
    <xdr:sp macro="" textlink="">
      <xdr:nvSpPr>
        <xdr:cNvPr id="857" name="楕円 856"/>
        <xdr:cNvSpPr/>
      </xdr:nvSpPr>
      <xdr:spPr>
        <a:xfrm>
          <a:off x="18605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41039</xdr:rowOff>
    </xdr:from>
    <xdr:ext cx="378565" cy="259045"/>
    <xdr:sp macro="" textlink="">
      <xdr:nvSpPr>
        <xdr:cNvPr id="858" name="テキスト ボックス 857"/>
        <xdr:cNvSpPr txBox="1"/>
      </xdr:nvSpPr>
      <xdr:spPr>
        <a:xfrm>
          <a:off x="18467017" y="1358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年度の歳出決算総額は、県民一人当たり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２６９，１３６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構成項目のなかで一番のウエイトを占める人件費は、県民一人当たり８４，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職員構成の若返りなどの影響に伴い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補助費等については、介護給付費県負担金や後期高齢者医療給付費県負担金などの社会保障関係経費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したものの、国民健康保険特別会計の設置により、国民健康保険への補助費等が繰出金となったことから、補助費等は大幅に減少し、繰出金は大幅に上昇した。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また、平成３０年度まで存在した、千葉県企業土地管理局の残余資金を原資に、今後の社会資本整備に充てるため、新たに基金を造成したことから、積立金は大幅に上昇した。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さらに、公債費について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、類似団体を下回って推移しているものの、臨時財政対策債の残高が増加していることから増加傾向にある。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6,311,190
6,157,685
5,157.61
1,721,995,324
1,698,567,724
9,830,967
1,053,813,908
3,082,917,548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132080</xdr:rowOff>
    </xdr:from>
    <xdr:to>
      <xdr:col>24</xdr:col>
      <xdr:colOff>63500</xdr:colOff>
      <xdr:row>36</xdr:row>
      <xdr:rowOff>135890</xdr:rowOff>
    </xdr:to>
    <xdr:cxnSp macro="">
      <xdr:nvCxnSpPr>
        <xdr:cNvPr id="61" name="直線コネクタ 60"/>
        <xdr:cNvCxnSpPr/>
      </xdr:nvCxnSpPr>
      <xdr:spPr>
        <a:xfrm>
          <a:off x="3797300" y="63042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120650</xdr:rowOff>
    </xdr:from>
    <xdr:to>
      <xdr:col>19</xdr:col>
      <xdr:colOff>177800</xdr:colOff>
      <xdr:row>36</xdr:row>
      <xdr:rowOff>132080</xdr:rowOff>
    </xdr:to>
    <xdr:cxnSp macro="">
      <xdr:nvCxnSpPr>
        <xdr:cNvPr id="64" name="直線コネクタ 63"/>
        <xdr:cNvCxnSpPr/>
      </xdr:nvCxnSpPr>
      <xdr:spPr>
        <a:xfrm>
          <a:off x="2908300" y="6292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120650</xdr:rowOff>
    </xdr:from>
    <xdr:to>
      <xdr:col>15</xdr:col>
      <xdr:colOff>50800</xdr:colOff>
      <xdr:row>36</xdr:row>
      <xdr:rowOff>133985</xdr:rowOff>
    </xdr:to>
    <xdr:cxnSp macro="">
      <xdr:nvCxnSpPr>
        <xdr:cNvPr id="67" name="直線コネクタ 66"/>
        <xdr:cNvCxnSpPr/>
      </xdr:nvCxnSpPr>
      <xdr:spPr>
        <a:xfrm flipV="1">
          <a:off x="2019300" y="62928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133985</xdr:rowOff>
    </xdr:from>
    <xdr:to>
      <xdr:col>10</xdr:col>
      <xdr:colOff>114300</xdr:colOff>
      <xdr:row>36</xdr:row>
      <xdr:rowOff>158750</xdr:rowOff>
    </xdr:to>
    <xdr:cxnSp macro="">
      <xdr:nvCxnSpPr>
        <xdr:cNvPr id="70" name="直線コネクタ 69"/>
        <xdr:cNvCxnSpPr/>
      </xdr:nvCxnSpPr>
      <xdr:spPr>
        <a:xfrm flipV="1">
          <a:off x="1130300" y="6306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85090</xdr:rowOff>
    </xdr:from>
    <xdr:to>
      <xdr:col>24</xdr:col>
      <xdr:colOff>114300</xdr:colOff>
      <xdr:row>37</xdr:row>
      <xdr:rowOff>15240</xdr:rowOff>
    </xdr:to>
    <xdr:sp macro="" textlink="">
      <xdr:nvSpPr>
        <xdr:cNvPr id="80" name="楕円 79"/>
        <xdr:cNvSpPr/>
      </xdr:nvSpPr>
      <xdr:spPr>
        <a:xfrm>
          <a:off x="4584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378565" cy="259045"/>
    <xdr:sp macro="" textlink="">
      <xdr:nvSpPr>
        <xdr:cNvPr id="81" name="議会費該当値テキスト"/>
        <xdr:cNvSpPr txBox="1"/>
      </xdr:nvSpPr>
      <xdr:spPr>
        <a:xfrm>
          <a:off x="4686300" y="62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81280</xdr:rowOff>
    </xdr:from>
    <xdr:to>
      <xdr:col>20</xdr:col>
      <xdr:colOff>38100</xdr:colOff>
      <xdr:row>37</xdr:row>
      <xdr:rowOff>11430</xdr:rowOff>
    </xdr:to>
    <xdr:sp macro="" textlink="">
      <xdr:nvSpPr>
        <xdr:cNvPr id="82" name="楕円 8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2557</xdr:rowOff>
    </xdr:from>
    <xdr:ext cx="378565" cy="259045"/>
    <xdr:sp macro="" textlink="">
      <xdr:nvSpPr>
        <xdr:cNvPr id="83" name="テキスト ボックス 82"/>
        <xdr:cNvSpPr txBox="1"/>
      </xdr:nvSpPr>
      <xdr:spPr>
        <a:xfrm>
          <a:off x="3595317"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69850</xdr:rowOff>
    </xdr:from>
    <xdr:to>
      <xdr:col>15</xdr:col>
      <xdr:colOff>101600</xdr:colOff>
      <xdr:row>37</xdr:row>
      <xdr:rowOff>0</xdr:rowOff>
    </xdr:to>
    <xdr:sp macro="" textlink="">
      <xdr:nvSpPr>
        <xdr:cNvPr id="84" name="楕円 83"/>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162577</xdr:rowOff>
    </xdr:from>
    <xdr:ext cx="378565" cy="259045"/>
    <xdr:sp macro="" textlink="">
      <xdr:nvSpPr>
        <xdr:cNvPr id="85" name="テキスト ボックス 84"/>
        <xdr:cNvSpPr txBox="1"/>
      </xdr:nvSpPr>
      <xdr:spPr>
        <a:xfrm>
          <a:off x="2719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83185</xdr:rowOff>
    </xdr:from>
    <xdr:to>
      <xdr:col>10</xdr:col>
      <xdr:colOff>165100</xdr:colOff>
      <xdr:row>37</xdr:row>
      <xdr:rowOff>13335</xdr:rowOff>
    </xdr:to>
    <xdr:sp macro="" textlink="">
      <xdr:nvSpPr>
        <xdr:cNvPr id="86" name="楕円 85"/>
        <xdr:cNvSpPr/>
      </xdr:nvSpPr>
      <xdr:spPr>
        <a:xfrm>
          <a:off x="1968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4462</xdr:rowOff>
    </xdr:from>
    <xdr:ext cx="378565" cy="259045"/>
    <xdr:sp macro="" textlink="">
      <xdr:nvSpPr>
        <xdr:cNvPr id="87" name="テキスト ボックス 86"/>
        <xdr:cNvSpPr txBox="1"/>
      </xdr:nvSpPr>
      <xdr:spPr>
        <a:xfrm>
          <a:off x="1830017" y="634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107950</xdr:rowOff>
    </xdr:from>
    <xdr:to>
      <xdr:col>6</xdr:col>
      <xdr:colOff>38100</xdr:colOff>
      <xdr:row>37</xdr:row>
      <xdr:rowOff>38100</xdr:rowOff>
    </xdr:to>
    <xdr:sp macro="" textlink="">
      <xdr:nvSpPr>
        <xdr:cNvPr id="88" name="楕円 87"/>
        <xdr:cNvSpPr/>
      </xdr:nvSpPr>
      <xdr:spPr>
        <a:xfrm>
          <a:off x="1079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29227</xdr:rowOff>
    </xdr:from>
    <xdr:ext cx="378565" cy="259045"/>
    <xdr:sp macro="" textlink="">
      <xdr:nvSpPr>
        <xdr:cNvPr id="89" name="テキスト ボックス 88"/>
        <xdr:cNvSpPr txBox="1"/>
      </xdr:nvSpPr>
      <xdr:spPr>
        <a:xfrm>
          <a:off x="941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84444</xdr:rowOff>
    </xdr:from>
    <xdr:to>
      <xdr:col>24</xdr:col>
      <xdr:colOff>63500</xdr:colOff>
      <xdr:row>59</xdr:row>
      <xdr:rowOff>38495</xdr:rowOff>
    </xdr:to>
    <xdr:cxnSp macro="">
      <xdr:nvCxnSpPr>
        <xdr:cNvPr id="119" name="直線コネクタ 118"/>
        <xdr:cNvCxnSpPr/>
      </xdr:nvCxnSpPr>
      <xdr:spPr>
        <a:xfrm flipV="1">
          <a:off x="3797300" y="9857094"/>
          <a:ext cx="838200" cy="2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38495</xdr:rowOff>
    </xdr:from>
    <xdr:to>
      <xdr:col>19</xdr:col>
      <xdr:colOff>177800</xdr:colOff>
      <xdr:row>59</xdr:row>
      <xdr:rowOff>107238</xdr:rowOff>
    </xdr:to>
    <xdr:cxnSp macro="">
      <xdr:nvCxnSpPr>
        <xdr:cNvPr id="122" name="直線コネクタ 121"/>
        <xdr:cNvCxnSpPr/>
      </xdr:nvCxnSpPr>
      <xdr:spPr>
        <a:xfrm flipV="1">
          <a:off x="2908300" y="10154045"/>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132744</xdr:rowOff>
    </xdr:from>
    <xdr:to>
      <xdr:col>15</xdr:col>
      <xdr:colOff>50800</xdr:colOff>
      <xdr:row>59</xdr:row>
      <xdr:rowOff>107238</xdr:rowOff>
    </xdr:to>
    <xdr:cxnSp macro="">
      <xdr:nvCxnSpPr>
        <xdr:cNvPr id="125" name="直線コネクタ 124"/>
        <xdr:cNvCxnSpPr/>
      </xdr:nvCxnSpPr>
      <xdr:spPr>
        <a:xfrm>
          <a:off x="2019300" y="10076844"/>
          <a:ext cx="8890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37908</xdr:rowOff>
    </xdr:from>
    <xdr:to>
      <xdr:col>10</xdr:col>
      <xdr:colOff>114300</xdr:colOff>
      <xdr:row>58</xdr:row>
      <xdr:rowOff>132744</xdr:rowOff>
    </xdr:to>
    <xdr:cxnSp macro="">
      <xdr:nvCxnSpPr>
        <xdr:cNvPr id="128" name="直線コネクタ 127"/>
        <xdr:cNvCxnSpPr/>
      </xdr:nvCxnSpPr>
      <xdr:spPr>
        <a:xfrm>
          <a:off x="1130300" y="9982008"/>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33644</xdr:rowOff>
    </xdr:from>
    <xdr:to>
      <xdr:col>24</xdr:col>
      <xdr:colOff>114300</xdr:colOff>
      <xdr:row>57</xdr:row>
      <xdr:rowOff>135244</xdr:rowOff>
    </xdr:to>
    <xdr:sp macro="" textlink="">
      <xdr:nvSpPr>
        <xdr:cNvPr id="138" name="楕円 137"/>
        <xdr:cNvSpPr/>
      </xdr:nvSpPr>
      <xdr:spPr>
        <a:xfrm>
          <a:off x="4584700" y="98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56521</xdr:rowOff>
    </xdr:from>
    <xdr:ext cx="534377" cy="259045"/>
    <xdr:sp macro="" textlink="">
      <xdr:nvSpPr>
        <xdr:cNvPr id="139" name="総務費該当値テキスト"/>
        <xdr:cNvSpPr txBox="1"/>
      </xdr:nvSpPr>
      <xdr:spPr>
        <a:xfrm>
          <a:off x="4686300" y="9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159145</xdr:rowOff>
    </xdr:from>
    <xdr:to>
      <xdr:col>20</xdr:col>
      <xdr:colOff>38100</xdr:colOff>
      <xdr:row>59</xdr:row>
      <xdr:rowOff>89295</xdr:rowOff>
    </xdr:to>
    <xdr:sp macro="" textlink="">
      <xdr:nvSpPr>
        <xdr:cNvPr id="140" name="楕円 139"/>
        <xdr:cNvSpPr/>
      </xdr:nvSpPr>
      <xdr:spPr>
        <a:xfrm>
          <a:off x="3746500" y="101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80422</xdr:rowOff>
    </xdr:from>
    <xdr:ext cx="534377" cy="259045"/>
    <xdr:sp macro="" textlink="">
      <xdr:nvSpPr>
        <xdr:cNvPr id="141" name="テキスト ボックス 140"/>
        <xdr:cNvSpPr txBox="1"/>
      </xdr:nvSpPr>
      <xdr:spPr>
        <a:xfrm>
          <a:off x="3517411" y="101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56438</xdr:rowOff>
    </xdr:from>
    <xdr:to>
      <xdr:col>15</xdr:col>
      <xdr:colOff>101600</xdr:colOff>
      <xdr:row>59</xdr:row>
      <xdr:rowOff>158038</xdr:rowOff>
    </xdr:to>
    <xdr:sp macro="" textlink="">
      <xdr:nvSpPr>
        <xdr:cNvPr id="142" name="楕円 141"/>
        <xdr:cNvSpPr/>
      </xdr:nvSpPr>
      <xdr:spPr>
        <a:xfrm>
          <a:off x="2857500" y="101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59</xdr:row>
      <xdr:rowOff>149165</xdr:rowOff>
    </xdr:from>
    <xdr:ext cx="469744" cy="259045"/>
    <xdr:sp macro="" textlink="">
      <xdr:nvSpPr>
        <xdr:cNvPr id="143" name="テキスト ボックス 142"/>
        <xdr:cNvSpPr txBox="1"/>
      </xdr:nvSpPr>
      <xdr:spPr>
        <a:xfrm>
          <a:off x="2673428"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81944</xdr:rowOff>
    </xdr:from>
    <xdr:to>
      <xdr:col>10</xdr:col>
      <xdr:colOff>165100</xdr:colOff>
      <xdr:row>59</xdr:row>
      <xdr:rowOff>12094</xdr:rowOff>
    </xdr:to>
    <xdr:sp macro="" textlink="">
      <xdr:nvSpPr>
        <xdr:cNvPr id="144" name="楕円 143"/>
        <xdr:cNvSpPr/>
      </xdr:nvSpPr>
      <xdr:spPr>
        <a:xfrm>
          <a:off x="1968500" y="100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3221</xdr:rowOff>
    </xdr:from>
    <xdr:ext cx="534377" cy="259045"/>
    <xdr:sp macro="" textlink="">
      <xdr:nvSpPr>
        <xdr:cNvPr id="145" name="テキスト ボックス 144"/>
        <xdr:cNvSpPr txBox="1"/>
      </xdr:nvSpPr>
      <xdr:spPr>
        <a:xfrm>
          <a:off x="1752111" y="101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158558</xdr:rowOff>
    </xdr:from>
    <xdr:to>
      <xdr:col>6</xdr:col>
      <xdr:colOff>38100</xdr:colOff>
      <xdr:row>58</xdr:row>
      <xdr:rowOff>88708</xdr:rowOff>
    </xdr:to>
    <xdr:sp macro="" textlink="">
      <xdr:nvSpPr>
        <xdr:cNvPr id="146" name="楕円 145"/>
        <xdr:cNvSpPr/>
      </xdr:nvSpPr>
      <xdr:spPr>
        <a:xfrm>
          <a:off x="1079500" y="9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79835</xdr:rowOff>
    </xdr:from>
    <xdr:ext cx="534377" cy="259045"/>
    <xdr:sp macro="" textlink="">
      <xdr:nvSpPr>
        <xdr:cNvPr id="147" name="テキスト ボックス 146"/>
        <xdr:cNvSpPr txBox="1"/>
      </xdr:nvSpPr>
      <xdr:spPr>
        <a:xfrm>
          <a:off x="863111" y="100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85237</xdr:rowOff>
    </xdr:from>
    <xdr:to>
      <xdr:col>24</xdr:col>
      <xdr:colOff>63500</xdr:colOff>
      <xdr:row>78</xdr:row>
      <xdr:rowOff>124727</xdr:rowOff>
    </xdr:to>
    <xdr:cxnSp macro="">
      <xdr:nvCxnSpPr>
        <xdr:cNvPr id="175" name="直線コネクタ 174"/>
        <xdr:cNvCxnSpPr/>
      </xdr:nvCxnSpPr>
      <xdr:spPr>
        <a:xfrm>
          <a:off x="3797300" y="13458337"/>
          <a:ext cx="8382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71468</xdr:rowOff>
    </xdr:from>
    <xdr:ext cx="534377" cy="259045"/>
    <xdr:sp macro="" textlink="">
      <xdr:nvSpPr>
        <xdr:cNvPr id="176" name="民生費平均値テキスト"/>
        <xdr:cNvSpPr txBox="1"/>
      </xdr:nvSpPr>
      <xdr:spPr>
        <a:xfrm>
          <a:off x="4686300" y="131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85237</xdr:rowOff>
    </xdr:from>
    <xdr:to>
      <xdr:col>19</xdr:col>
      <xdr:colOff>177800</xdr:colOff>
      <xdr:row>78</xdr:row>
      <xdr:rowOff>160483</xdr:rowOff>
    </xdr:to>
    <xdr:cxnSp macro="">
      <xdr:nvCxnSpPr>
        <xdr:cNvPr id="178" name="直線コネクタ 177"/>
        <xdr:cNvCxnSpPr/>
      </xdr:nvCxnSpPr>
      <xdr:spPr>
        <a:xfrm flipV="1">
          <a:off x="2908300" y="13458337"/>
          <a:ext cx="889000" cy="7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160483</xdr:rowOff>
    </xdr:from>
    <xdr:to>
      <xdr:col>15</xdr:col>
      <xdr:colOff>50800</xdr:colOff>
      <xdr:row>78</xdr:row>
      <xdr:rowOff>161741</xdr:rowOff>
    </xdr:to>
    <xdr:cxnSp macro="">
      <xdr:nvCxnSpPr>
        <xdr:cNvPr id="181" name="直線コネクタ 180"/>
        <xdr:cNvCxnSpPr/>
      </xdr:nvCxnSpPr>
      <xdr:spPr>
        <a:xfrm flipV="1">
          <a:off x="2019300" y="1353358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161741</xdr:rowOff>
    </xdr:from>
    <xdr:to>
      <xdr:col>10</xdr:col>
      <xdr:colOff>114300</xdr:colOff>
      <xdr:row>79</xdr:row>
      <xdr:rowOff>40869</xdr:rowOff>
    </xdr:to>
    <xdr:cxnSp macro="">
      <xdr:nvCxnSpPr>
        <xdr:cNvPr id="184" name="直線コネクタ 183"/>
        <xdr:cNvCxnSpPr/>
      </xdr:nvCxnSpPr>
      <xdr:spPr>
        <a:xfrm flipV="1">
          <a:off x="1130300" y="1353484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73927</xdr:rowOff>
    </xdr:from>
    <xdr:to>
      <xdr:col>24</xdr:col>
      <xdr:colOff>114300</xdr:colOff>
      <xdr:row>79</xdr:row>
      <xdr:rowOff>4077</xdr:rowOff>
    </xdr:to>
    <xdr:sp macro="" textlink="">
      <xdr:nvSpPr>
        <xdr:cNvPr id="194" name="楕円 193"/>
        <xdr:cNvSpPr/>
      </xdr:nvSpPr>
      <xdr:spPr>
        <a:xfrm>
          <a:off x="45847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160304</xdr:rowOff>
    </xdr:from>
    <xdr:ext cx="534377" cy="259045"/>
    <xdr:sp macro="" textlink="">
      <xdr:nvSpPr>
        <xdr:cNvPr id="195" name="民生費該当値テキスト"/>
        <xdr:cNvSpPr txBox="1"/>
      </xdr:nvSpPr>
      <xdr:spPr>
        <a:xfrm>
          <a:off x="4686300" y="133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34437</xdr:rowOff>
    </xdr:from>
    <xdr:to>
      <xdr:col>20</xdr:col>
      <xdr:colOff>38100</xdr:colOff>
      <xdr:row>78</xdr:row>
      <xdr:rowOff>136037</xdr:rowOff>
    </xdr:to>
    <xdr:sp macro="" textlink="">
      <xdr:nvSpPr>
        <xdr:cNvPr id="196" name="楕円 195"/>
        <xdr:cNvSpPr/>
      </xdr:nvSpPr>
      <xdr:spPr>
        <a:xfrm>
          <a:off x="3746500" y="134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127164</xdr:rowOff>
    </xdr:from>
    <xdr:ext cx="534377" cy="259045"/>
    <xdr:sp macro="" textlink="">
      <xdr:nvSpPr>
        <xdr:cNvPr id="197" name="テキスト ボックス 196"/>
        <xdr:cNvSpPr txBox="1"/>
      </xdr:nvSpPr>
      <xdr:spPr>
        <a:xfrm>
          <a:off x="3517411" y="135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109683</xdr:rowOff>
    </xdr:from>
    <xdr:to>
      <xdr:col>15</xdr:col>
      <xdr:colOff>101600</xdr:colOff>
      <xdr:row>79</xdr:row>
      <xdr:rowOff>39833</xdr:rowOff>
    </xdr:to>
    <xdr:sp macro="" textlink="">
      <xdr:nvSpPr>
        <xdr:cNvPr id="198" name="楕円 197"/>
        <xdr:cNvSpPr/>
      </xdr:nvSpPr>
      <xdr:spPr>
        <a:xfrm>
          <a:off x="2857500" y="134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30960</xdr:rowOff>
    </xdr:from>
    <xdr:ext cx="534377" cy="259045"/>
    <xdr:sp macro="" textlink="">
      <xdr:nvSpPr>
        <xdr:cNvPr id="199" name="テキスト ボックス 198"/>
        <xdr:cNvSpPr txBox="1"/>
      </xdr:nvSpPr>
      <xdr:spPr>
        <a:xfrm>
          <a:off x="2641111" y="135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110941</xdr:rowOff>
    </xdr:from>
    <xdr:to>
      <xdr:col>10</xdr:col>
      <xdr:colOff>165100</xdr:colOff>
      <xdr:row>79</xdr:row>
      <xdr:rowOff>41091</xdr:rowOff>
    </xdr:to>
    <xdr:sp macro="" textlink="">
      <xdr:nvSpPr>
        <xdr:cNvPr id="200" name="楕円 199"/>
        <xdr:cNvSpPr/>
      </xdr:nvSpPr>
      <xdr:spPr>
        <a:xfrm>
          <a:off x="1968500" y="134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32218</xdr:rowOff>
    </xdr:from>
    <xdr:ext cx="534377" cy="259045"/>
    <xdr:sp macro="" textlink="">
      <xdr:nvSpPr>
        <xdr:cNvPr id="201" name="テキスト ボックス 200"/>
        <xdr:cNvSpPr txBox="1"/>
      </xdr:nvSpPr>
      <xdr:spPr>
        <a:xfrm>
          <a:off x="1752111" y="135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161519</xdr:rowOff>
    </xdr:from>
    <xdr:to>
      <xdr:col>6</xdr:col>
      <xdr:colOff>38100</xdr:colOff>
      <xdr:row>79</xdr:row>
      <xdr:rowOff>91669</xdr:rowOff>
    </xdr:to>
    <xdr:sp macro="" textlink="">
      <xdr:nvSpPr>
        <xdr:cNvPr id="202" name="楕円 201"/>
        <xdr:cNvSpPr/>
      </xdr:nvSpPr>
      <xdr:spPr>
        <a:xfrm>
          <a:off x="1079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82796</xdr:rowOff>
    </xdr:from>
    <xdr:ext cx="534377" cy="259045"/>
    <xdr:sp macro="" textlink="">
      <xdr:nvSpPr>
        <xdr:cNvPr id="203" name="テキスト ボックス 202"/>
        <xdr:cNvSpPr txBox="1"/>
      </xdr:nvSpPr>
      <xdr:spPr>
        <a:xfrm>
          <a:off x="863111" y="136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151724</xdr:rowOff>
    </xdr:from>
    <xdr:to>
      <xdr:col>24</xdr:col>
      <xdr:colOff>63500</xdr:colOff>
      <xdr:row>96</xdr:row>
      <xdr:rowOff>27457</xdr:rowOff>
    </xdr:to>
    <xdr:cxnSp macro="">
      <xdr:nvCxnSpPr>
        <xdr:cNvPr id="228" name="直線コネクタ 227"/>
        <xdr:cNvCxnSpPr/>
      </xdr:nvCxnSpPr>
      <xdr:spPr>
        <a:xfrm>
          <a:off x="3797300" y="16439474"/>
          <a:ext cx="8382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151724</xdr:rowOff>
    </xdr:from>
    <xdr:to>
      <xdr:col>19</xdr:col>
      <xdr:colOff>177800</xdr:colOff>
      <xdr:row>96</xdr:row>
      <xdr:rowOff>12553</xdr:rowOff>
    </xdr:to>
    <xdr:cxnSp macro="">
      <xdr:nvCxnSpPr>
        <xdr:cNvPr id="231" name="直線コネクタ 230"/>
        <xdr:cNvCxnSpPr/>
      </xdr:nvCxnSpPr>
      <xdr:spPr>
        <a:xfrm flipV="1">
          <a:off x="2908300" y="16439474"/>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158948</xdr:rowOff>
    </xdr:from>
    <xdr:to>
      <xdr:col>15</xdr:col>
      <xdr:colOff>50800</xdr:colOff>
      <xdr:row>96</xdr:row>
      <xdr:rowOff>12553</xdr:rowOff>
    </xdr:to>
    <xdr:cxnSp macro="">
      <xdr:nvCxnSpPr>
        <xdr:cNvPr id="234" name="直線コネクタ 233"/>
        <xdr:cNvCxnSpPr/>
      </xdr:nvCxnSpPr>
      <xdr:spPr>
        <a:xfrm>
          <a:off x="2019300" y="16446698"/>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158948</xdr:rowOff>
    </xdr:from>
    <xdr:to>
      <xdr:col>10</xdr:col>
      <xdr:colOff>114300</xdr:colOff>
      <xdr:row>96</xdr:row>
      <xdr:rowOff>57907</xdr:rowOff>
    </xdr:to>
    <xdr:cxnSp macro="">
      <xdr:nvCxnSpPr>
        <xdr:cNvPr id="237" name="直線コネクタ 236"/>
        <xdr:cNvCxnSpPr/>
      </xdr:nvCxnSpPr>
      <xdr:spPr>
        <a:xfrm flipV="1">
          <a:off x="1130300" y="1644669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148107</xdr:rowOff>
    </xdr:from>
    <xdr:to>
      <xdr:col>24</xdr:col>
      <xdr:colOff>114300</xdr:colOff>
      <xdr:row>96</xdr:row>
      <xdr:rowOff>78257</xdr:rowOff>
    </xdr:to>
    <xdr:sp macro="" textlink="">
      <xdr:nvSpPr>
        <xdr:cNvPr id="247" name="楕円 246"/>
        <xdr:cNvSpPr/>
      </xdr:nvSpPr>
      <xdr:spPr>
        <a:xfrm>
          <a:off x="45847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170984</xdr:rowOff>
    </xdr:from>
    <xdr:ext cx="469744" cy="259045"/>
    <xdr:sp macro="" textlink="">
      <xdr:nvSpPr>
        <xdr:cNvPr id="248" name="衛生費該当値テキスト"/>
        <xdr:cNvSpPr txBox="1"/>
      </xdr:nvSpPr>
      <xdr:spPr>
        <a:xfrm>
          <a:off x="4686300" y="1628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100924</xdr:rowOff>
    </xdr:from>
    <xdr:to>
      <xdr:col>20</xdr:col>
      <xdr:colOff>38100</xdr:colOff>
      <xdr:row>96</xdr:row>
      <xdr:rowOff>31074</xdr:rowOff>
    </xdr:to>
    <xdr:sp macro="" textlink="">
      <xdr:nvSpPr>
        <xdr:cNvPr id="249" name="楕円 248"/>
        <xdr:cNvSpPr/>
      </xdr:nvSpPr>
      <xdr:spPr>
        <a:xfrm>
          <a:off x="3746500" y="16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47601</xdr:rowOff>
    </xdr:from>
    <xdr:ext cx="534377" cy="259045"/>
    <xdr:sp macro="" textlink="">
      <xdr:nvSpPr>
        <xdr:cNvPr id="250" name="テキスト ボックス 249"/>
        <xdr:cNvSpPr txBox="1"/>
      </xdr:nvSpPr>
      <xdr:spPr>
        <a:xfrm>
          <a:off x="3517411" y="161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133203</xdr:rowOff>
    </xdr:from>
    <xdr:to>
      <xdr:col>15</xdr:col>
      <xdr:colOff>101600</xdr:colOff>
      <xdr:row>96</xdr:row>
      <xdr:rowOff>63353</xdr:rowOff>
    </xdr:to>
    <xdr:sp macro="" textlink="">
      <xdr:nvSpPr>
        <xdr:cNvPr id="251" name="楕円 250"/>
        <xdr:cNvSpPr/>
      </xdr:nvSpPr>
      <xdr:spPr>
        <a:xfrm>
          <a:off x="2857500" y="164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54480</xdr:rowOff>
    </xdr:from>
    <xdr:ext cx="534377" cy="259045"/>
    <xdr:sp macro="" textlink="">
      <xdr:nvSpPr>
        <xdr:cNvPr id="252" name="テキスト ボックス 251"/>
        <xdr:cNvSpPr txBox="1"/>
      </xdr:nvSpPr>
      <xdr:spPr>
        <a:xfrm>
          <a:off x="2641111" y="165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108148</xdr:rowOff>
    </xdr:from>
    <xdr:to>
      <xdr:col>10</xdr:col>
      <xdr:colOff>165100</xdr:colOff>
      <xdr:row>96</xdr:row>
      <xdr:rowOff>38298</xdr:rowOff>
    </xdr:to>
    <xdr:sp macro="" textlink="">
      <xdr:nvSpPr>
        <xdr:cNvPr id="253" name="楕円 252"/>
        <xdr:cNvSpPr/>
      </xdr:nvSpPr>
      <xdr:spPr>
        <a:xfrm>
          <a:off x="1968500" y="1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29425</xdr:rowOff>
    </xdr:from>
    <xdr:ext cx="534377" cy="259045"/>
    <xdr:sp macro="" textlink="">
      <xdr:nvSpPr>
        <xdr:cNvPr id="254" name="テキスト ボックス 253"/>
        <xdr:cNvSpPr txBox="1"/>
      </xdr:nvSpPr>
      <xdr:spPr>
        <a:xfrm>
          <a:off x="1752111" y="164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7107</xdr:rowOff>
    </xdr:from>
    <xdr:to>
      <xdr:col>6</xdr:col>
      <xdr:colOff>38100</xdr:colOff>
      <xdr:row>96</xdr:row>
      <xdr:rowOff>108707</xdr:rowOff>
    </xdr:to>
    <xdr:sp macro="" textlink="">
      <xdr:nvSpPr>
        <xdr:cNvPr id="255" name="楕円 254"/>
        <xdr:cNvSpPr/>
      </xdr:nvSpPr>
      <xdr:spPr>
        <a:xfrm>
          <a:off x="1079500" y="164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125234</xdr:rowOff>
    </xdr:from>
    <xdr:ext cx="469744" cy="259045"/>
    <xdr:sp macro="" textlink="">
      <xdr:nvSpPr>
        <xdr:cNvPr id="256" name="テキスト ボックス 255"/>
        <xdr:cNvSpPr txBox="1"/>
      </xdr:nvSpPr>
      <xdr:spPr>
        <a:xfrm>
          <a:off x="895428" y="162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87884</xdr:rowOff>
    </xdr:from>
    <xdr:to>
      <xdr:col>55</xdr:col>
      <xdr:colOff>0</xdr:colOff>
      <xdr:row>39</xdr:row>
      <xdr:rowOff>90932</xdr:rowOff>
    </xdr:to>
    <xdr:cxnSp macro="">
      <xdr:nvCxnSpPr>
        <xdr:cNvPr id="284" name="直線コネクタ 283"/>
        <xdr:cNvCxnSpPr/>
      </xdr:nvCxnSpPr>
      <xdr:spPr>
        <a:xfrm>
          <a:off x="9639300" y="67744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77216</xdr:rowOff>
    </xdr:from>
    <xdr:to>
      <xdr:col>50</xdr:col>
      <xdr:colOff>114300</xdr:colOff>
      <xdr:row>39</xdr:row>
      <xdr:rowOff>87884</xdr:rowOff>
    </xdr:to>
    <xdr:cxnSp macro="">
      <xdr:nvCxnSpPr>
        <xdr:cNvPr id="287" name="直線コネクタ 286"/>
        <xdr:cNvCxnSpPr/>
      </xdr:nvCxnSpPr>
      <xdr:spPr>
        <a:xfrm>
          <a:off x="8750300" y="676376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116078</xdr:rowOff>
    </xdr:from>
    <xdr:to>
      <xdr:col>45</xdr:col>
      <xdr:colOff>177800</xdr:colOff>
      <xdr:row>39</xdr:row>
      <xdr:rowOff>77216</xdr:rowOff>
    </xdr:to>
    <xdr:cxnSp macro="">
      <xdr:nvCxnSpPr>
        <xdr:cNvPr id="290" name="直線コネクタ 289"/>
        <xdr:cNvCxnSpPr/>
      </xdr:nvCxnSpPr>
      <xdr:spPr>
        <a:xfrm>
          <a:off x="7861300" y="6288278"/>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116078</xdr:rowOff>
    </xdr:from>
    <xdr:to>
      <xdr:col>41</xdr:col>
      <xdr:colOff>50800</xdr:colOff>
      <xdr:row>38</xdr:row>
      <xdr:rowOff>81026</xdr:rowOff>
    </xdr:to>
    <xdr:cxnSp macro="">
      <xdr:nvCxnSpPr>
        <xdr:cNvPr id="293" name="直線コネクタ 292"/>
        <xdr:cNvCxnSpPr/>
      </xdr:nvCxnSpPr>
      <xdr:spPr>
        <a:xfrm flipV="1">
          <a:off x="6972300" y="6288278"/>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40132</xdr:rowOff>
    </xdr:from>
    <xdr:to>
      <xdr:col>55</xdr:col>
      <xdr:colOff>50800</xdr:colOff>
      <xdr:row>39</xdr:row>
      <xdr:rowOff>141732</xdr:rowOff>
    </xdr:to>
    <xdr:sp macro="" textlink="">
      <xdr:nvSpPr>
        <xdr:cNvPr id="303" name="楕円 302"/>
        <xdr:cNvSpPr/>
      </xdr:nvSpPr>
      <xdr:spPr>
        <a:xfrm>
          <a:off x="104267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126509</xdr:rowOff>
    </xdr:from>
    <xdr:ext cx="378565" cy="259045"/>
    <xdr:sp macro="" textlink="">
      <xdr:nvSpPr>
        <xdr:cNvPr id="304" name="労働費該当値テキスト"/>
        <xdr:cNvSpPr txBox="1"/>
      </xdr:nvSpPr>
      <xdr:spPr>
        <a:xfrm>
          <a:off x="10528300" y="66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37084</xdr:rowOff>
    </xdr:from>
    <xdr:to>
      <xdr:col>50</xdr:col>
      <xdr:colOff>165100</xdr:colOff>
      <xdr:row>39</xdr:row>
      <xdr:rowOff>138684</xdr:rowOff>
    </xdr:to>
    <xdr:sp macro="" textlink="">
      <xdr:nvSpPr>
        <xdr:cNvPr id="305" name="楕円 304"/>
        <xdr:cNvSpPr/>
      </xdr:nvSpPr>
      <xdr:spPr>
        <a:xfrm>
          <a:off x="9588500" y="67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129811</xdr:rowOff>
    </xdr:from>
    <xdr:ext cx="378565" cy="259045"/>
    <xdr:sp macro="" textlink="">
      <xdr:nvSpPr>
        <xdr:cNvPr id="306" name="テキスト ボックス 305"/>
        <xdr:cNvSpPr txBox="1"/>
      </xdr:nvSpPr>
      <xdr:spPr>
        <a:xfrm>
          <a:off x="9437317" y="681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26416</xdr:rowOff>
    </xdr:from>
    <xdr:to>
      <xdr:col>46</xdr:col>
      <xdr:colOff>38100</xdr:colOff>
      <xdr:row>39</xdr:row>
      <xdr:rowOff>128016</xdr:rowOff>
    </xdr:to>
    <xdr:sp macro="" textlink="">
      <xdr:nvSpPr>
        <xdr:cNvPr id="307" name="楕円 306"/>
        <xdr:cNvSpPr/>
      </xdr:nvSpPr>
      <xdr:spPr>
        <a:xfrm>
          <a:off x="8699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119143</xdr:rowOff>
    </xdr:from>
    <xdr:ext cx="378565" cy="259045"/>
    <xdr:sp macro="" textlink="">
      <xdr:nvSpPr>
        <xdr:cNvPr id="308" name="テキスト ボックス 307"/>
        <xdr:cNvSpPr txBox="1"/>
      </xdr:nvSpPr>
      <xdr:spPr>
        <a:xfrm>
          <a:off x="8561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65278</xdr:rowOff>
    </xdr:from>
    <xdr:to>
      <xdr:col>41</xdr:col>
      <xdr:colOff>101600</xdr:colOff>
      <xdr:row>36</xdr:row>
      <xdr:rowOff>166878</xdr:rowOff>
    </xdr:to>
    <xdr:sp macro="" textlink="">
      <xdr:nvSpPr>
        <xdr:cNvPr id="309" name="楕円 308"/>
        <xdr:cNvSpPr/>
      </xdr:nvSpPr>
      <xdr:spPr>
        <a:xfrm>
          <a:off x="7810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158005</xdr:rowOff>
    </xdr:from>
    <xdr:ext cx="469744" cy="259045"/>
    <xdr:sp macro="" textlink="">
      <xdr:nvSpPr>
        <xdr:cNvPr id="310" name="テキスト ボックス 309"/>
        <xdr:cNvSpPr txBox="1"/>
      </xdr:nvSpPr>
      <xdr:spPr>
        <a:xfrm>
          <a:off x="7626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30226</xdr:rowOff>
    </xdr:from>
    <xdr:to>
      <xdr:col>36</xdr:col>
      <xdr:colOff>165100</xdr:colOff>
      <xdr:row>38</xdr:row>
      <xdr:rowOff>131826</xdr:rowOff>
    </xdr:to>
    <xdr:sp macro="" textlink="">
      <xdr:nvSpPr>
        <xdr:cNvPr id="311" name="楕円 310"/>
        <xdr:cNvSpPr/>
      </xdr:nvSpPr>
      <xdr:spPr>
        <a:xfrm>
          <a:off x="6921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122953</xdr:rowOff>
    </xdr:from>
    <xdr:ext cx="378565" cy="259045"/>
    <xdr:sp macro="" textlink="">
      <xdr:nvSpPr>
        <xdr:cNvPr id="312" name="テキスト ボックス 311"/>
        <xdr:cNvSpPr txBox="1"/>
      </xdr:nvSpPr>
      <xdr:spPr>
        <a:xfrm>
          <a:off x="6783017" y="663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147861</xdr:rowOff>
    </xdr:from>
    <xdr:to>
      <xdr:col>55</xdr:col>
      <xdr:colOff>0</xdr:colOff>
      <xdr:row>57</xdr:row>
      <xdr:rowOff>149438</xdr:rowOff>
    </xdr:to>
    <xdr:cxnSp macro="">
      <xdr:nvCxnSpPr>
        <xdr:cNvPr id="337" name="直線コネクタ 336"/>
        <xdr:cNvCxnSpPr/>
      </xdr:nvCxnSpPr>
      <xdr:spPr>
        <a:xfrm flipV="1">
          <a:off x="9639300" y="9920511"/>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8"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149438</xdr:rowOff>
    </xdr:from>
    <xdr:to>
      <xdr:col>50</xdr:col>
      <xdr:colOff>114300</xdr:colOff>
      <xdr:row>57</xdr:row>
      <xdr:rowOff>158445</xdr:rowOff>
    </xdr:to>
    <xdr:cxnSp macro="">
      <xdr:nvCxnSpPr>
        <xdr:cNvPr id="340" name="直線コネクタ 339"/>
        <xdr:cNvCxnSpPr/>
      </xdr:nvCxnSpPr>
      <xdr:spPr>
        <a:xfrm flipV="1">
          <a:off x="8750300" y="992208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42" name="テキスト ボックス 341"/>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140043</xdr:rowOff>
    </xdr:from>
    <xdr:to>
      <xdr:col>45</xdr:col>
      <xdr:colOff>177800</xdr:colOff>
      <xdr:row>57</xdr:row>
      <xdr:rowOff>158445</xdr:rowOff>
    </xdr:to>
    <xdr:cxnSp macro="">
      <xdr:nvCxnSpPr>
        <xdr:cNvPr id="343" name="直線コネクタ 342"/>
        <xdr:cNvCxnSpPr/>
      </xdr:nvCxnSpPr>
      <xdr:spPr>
        <a:xfrm>
          <a:off x="7861300" y="991269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5" name="テキスト ボックス 344"/>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140043</xdr:rowOff>
    </xdr:from>
    <xdr:to>
      <xdr:col>41</xdr:col>
      <xdr:colOff>50800</xdr:colOff>
      <xdr:row>57</xdr:row>
      <xdr:rowOff>166721</xdr:rowOff>
    </xdr:to>
    <xdr:cxnSp macro="">
      <xdr:nvCxnSpPr>
        <xdr:cNvPr id="346" name="直線コネクタ 345"/>
        <xdr:cNvCxnSpPr/>
      </xdr:nvCxnSpPr>
      <xdr:spPr>
        <a:xfrm flipV="1">
          <a:off x="6972300" y="9912693"/>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8" name="テキスト ボックス 347"/>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136115</xdr:rowOff>
    </xdr:from>
    <xdr:ext cx="534377" cy="259045"/>
    <xdr:sp macro="" textlink="">
      <xdr:nvSpPr>
        <xdr:cNvPr id="350" name="テキスト ボックス 349"/>
        <xdr:cNvSpPr txBox="1"/>
      </xdr:nvSpPr>
      <xdr:spPr>
        <a:xfrm>
          <a:off x="6705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97061</xdr:rowOff>
    </xdr:from>
    <xdr:to>
      <xdr:col>55</xdr:col>
      <xdr:colOff>50800</xdr:colOff>
      <xdr:row>58</xdr:row>
      <xdr:rowOff>27211</xdr:rowOff>
    </xdr:to>
    <xdr:sp macro="" textlink="">
      <xdr:nvSpPr>
        <xdr:cNvPr id="356" name="楕円 355"/>
        <xdr:cNvSpPr/>
      </xdr:nvSpPr>
      <xdr:spPr>
        <a:xfrm>
          <a:off x="10426700" y="98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75488</xdr:rowOff>
    </xdr:from>
    <xdr:ext cx="469744" cy="259045"/>
    <xdr:sp macro="" textlink="">
      <xdr:nvSpPr>
        <xdr:cNvPr id="357" name="農林水産業費該当値テキスト"/>
        <xdr:cNvSpPr txBox="1"/>
      </xdr:nvSpPr>
      <xdr:spPr>
        <a:xfrm>
          <a:off x="10528300" y="98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98638</xdr:rowOff>
    </xdr:from>
    <xdr:to>
      <xdr:col>50</xdr:col>
      <xdr:colOff>165100</xdr:colOff>
      <xdr:row>58</xdr:row>
      <xdr:rowOff>28788</xdr:rowOff>
    </xdr:to>
    <xdr:sp macro="" textlink="">
      <xdr:nvSpPr>
        <xdr:cNvPr id="358" name="楕円 357"/>
        <xdr:cNvSpPr/>
      </xdr:nvSpPr>
      <xdr:spPr>
        <a:xfrm>
          <a:off x="9588500" y="98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19915</xdr:rowOff>
    </xdr:from>
    <xdr:ext cx="469744" cy="259045"/>
    <xdr:sp macro="" textlink="">
      <xdr:nvSpPr>
        <xdr:cNvPr id="359" name="テキスト ボックス 358"/>
        <xdr:cNvSpPr txBox="1"/>
      </xdr:nvSpPr>
      <xdr:spPr>
        <a:xfrm>
          <a:off x="9391728" y="99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107645</xdr:rowOff>
    </xdr:from>
    <xdr:to>
      <xdr:col>46</xdr:col>
      <xdr:colOff>38100</xdr:colOff>
      <xdr:row>58</xdr:row>
      <xdr:rowOff>37795</xdr:rowOff>
    </xdr:to>
    <xdr:sp macro="" textlink="">
      <xdr:nvSpPr>
        <xdr:cNvPr id="360" name="楕円 359"/>
        <xdr:cNvSpPr/>
      </xdr:nvSpPr>
      <xdr:spPr>
        <a:xfrm>
          <a:off x="8699500" y="98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28922</xdr:rowOff>
    </xdr:from>
    <xdr:ext cx="469744" cy="259045"/>
    <xdr:sp macro="" textlink="">
      <xdr:nvSpPr>
        <xdr:cNvPr id="361" name="テキスト ボックス 360"/>
        <xdr:cNvSpPr txBox="1"/>
      </xdr:nvSpPr>
      <xdr:spPr>
        <a:xfrm>
          <a:off x="8515428" y="99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89243</xdr:rowOff>
    </xdr:from>
    <xdr:to>
      <xdr:col>41</xdr:col>
      <xdr:colOff>101600</xdr:colOff>
      <xdr:row>58</xdr:row>
      <xdr:rowOff>19393</xdr:rowOff>
    </xdr:to>
    <xdr:sp macro="" textlink="">
      <xdr:nvSpPr>
        <xdr:cNvPr id="362" name="楕円 361"/>
        <xdr:cNvSpPr/>
      </xdr:nvSpPr>
      <xdr:spPr>
        <a:xfrm>
          <a:off x="7810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10520</xdr:rowOff>
    </xdr:from>
    <xdr:ext cx="469744" cy="259045"/>
    <xdr:sp macro="" textlink="">
      <xdr:nvSpPr>
        <xdr:cNvPr id="363" name="テキスト ボックス 362"/>
        <xdr:cNvSpPr txBox="1"/>
      </xdr:nvSpPr>
      <xdr:spPr>
        <a:xfrm>
          <a:off x="7626428" y="995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115921</xdr:rowOff>
    </xdr:from>
    <xdr:to>
      <xdr:col>36</xdr:col>
      <xdr:colOff>165100</xdr:colOff>
      <xdr:row>58</xdr:row>
      <xdr:rowOff>46071</xdr:rowOff>
    </xdr:to>
    <xdr:sp macro="" textlink="">
      <xdr:nvSpPr>
        <xdr:cNvPr id="364" name="楕円 363"/>
        <xdr:cNvSpPr/>
      </xdr:nvSpPr>
      <xdr:spPr>
        <a:xfrm>
          <a:off x="6921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37198</xdr:rowOff>
    </xdr:from>
    <xdr:ext cx="469744" cy="259045"/>
    <xdr:sp macro="" textlink="">
      <xdr:nvSpPr>
        <xdr:cNvPr id="365" name="テキスト ボックス 364"/>
        <xdr:cNvSpPr txBox="1"/>
      </xdr:nvSpPr>
      <xdr:spPr>
        <a:xfrm>
          <a:off x="6737428" y="99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113823</xdr:rowOff>
    </xdr:from>
    <xdr:to>
      <xdr:col>55</xdr:col>
      <xdr:colOff>0</xdr:colOff>
      <xdr:row>75</xdr:row>
      <xdr:rowOff>134945</xdr:rowOff>
    </xdr:to>
    <xdr:cxnSp macro="">
      <xdr:nvCxnSpPr>
        <xdr:cNvPr id="390" name="直線コネクタ 389"/>
        <xdr:cNvCxnSpPr/>
      </xdr:nvCxnSpPr>
      <xdr:spPr>
        <a:xfrm>
          <a:off x="9639300" y="12972573"/>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83121</xdr:rowOff>
    </xdr:from>
    <xdr:to>
      <xdr:col>50</xdr:col>
      <xdr:colOff>114300</xdr:colOff>
      <xdr:row>75</xdr:row>
      <xdr:rowOff>113823</xdr:rowOff>
    </xdr:to>
    <xdr:cxnSp macro="">
      <xdr:nvCxnSpPr>
        <xdr:cNvPr id="393" name="直線コネクタ 392"/>
        <xdr:cNvCxnSpPr/>
      </xdr:nvCxnSpPr>
      <xdr:spPr>
        <a:xfrm>
          <a:off x="8750300" y="12941871"/>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64376</xdr:rowOff>
    </xdr:from>
    <xdr:to>
      <xdr:col>45</xdr:col>
      <xdr:colOff>177800</xdr:colOff>
      <xdr:row>75</xdr:row>
      <xdr:rowOff>83121</xdr:rowOff>
    </xdr:to>
    <xdr:cxnSp macro="">
      <xdr:nvCxnSpPr>
        <xdr:cNvPr id="396" name="直線コネクタ 395"/>
        <xdr:cNvCxnSpPr/>
      </xdr:nvCxnSpPr>
      <xdr:spPr>
        <a:xfrm>
          <a:off x="7861300" y="1292312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60422</xdr:rowOff>
    </xdr:from>
    <xdr:to>
      <xdr:col>41</xdr:col>
      <xdr:colOff>50800</xdr:colOff>
      <xdr:row>75</xdr:row>
      <xdr:rowOff>64376</xdr:rowOff>
    </xdr:to>
    <xdr:cxnSp macro="">
      <xdr:nvCxnSpPr>
        <xdr:cNvPr id="399" name="直線コネクタ 398"/>
        <xdr:cNvCxnSpPr/>
      </xdr:nvCxnSpPr>
      <xdr:spPr>
        <a:xfrm>
          <a:off x="6972300" y="12919172"/>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401" name="テキスト ボックス 400"/>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3" name="テキスト ボックス 402"/>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84145</xdr:rowOff>
    </xdr:from>
    <xdr:to>
      <xdr:col>55</xdr:col>
      <xdr:colOff>50800</xdr:colOff>
      <xdr:row>76</xdr:row>
      <xdr:rowOff>14295</xdr:rowOff>
    </xdr:to>
    <xdr:sp macro="" textlink="">
      <xdr:nvSpPr>
        <xdr:cNvPr id="409" name="楕円 408"/>
        <xdr:cNvSpPr/>
      </xdr:nvSpPr>
      <xdr:spPr>
        <a:xfrm>
          <a:off x="10426700" y="129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107022</xdr:rowOff>
    </xdr:from>
    <xdr:ext cx="534377" cy="259045"/>
    <xdr:sp macro="" textlink="">
      <xdr:nvSpPr>
        <xdr:cNvPr id="410" name="商工費該当値テキスト"/>
        <xdr:cNvSpPr txBox="1"/>
      </xdr:nvSpPr>
      <xdr:spPr>
        <a:xfrm>
          <a:off x="10528300" y="12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63023</xdr:rowOff>
    </xdr:from>
    <xdr:to>
      <xdr:col>50</xdr:col>
      <xdr:colOff>165100</xdr:colOff>
      <xdr:row>75</xdr:row>
      <xdr:rowOff>164623</xdr:rowOff>
    </xdr:to>
    <xdr:sp macro="" textlink="">
      <xdr:nvSpPr>
        <xdr:cNvPr id="411" name="楕円 410"/>
        <xdr:cNvSpPr/>
      </xdr:nvSpPr>
      <xdr:spPr>
        <a:xfrm>
          <a:off x="9588500" y="12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9700</xdr:rowOff>
    </xdr:from>
    <xdr:ext cx="534377" cy="259045"/>
    <xdr:sp macro="" textlink="">
      <xdr:nvSpPr>
        <xdr:cNvPr id="412" name="テキスト ボックス 411"/>
        <xdr:cNvSpPr txBox="1"/>
      </xdr:nvSpPr>
      <xdr:spPr>
        <a:xfrm>
          <a:off x="9359411" y="126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32321</xdr:rowOff>
    </xdr:from>
    <xdr:to>
      <xdr:col>46</xdr:col>
      <xdr:colOff>38100</xdr:colOff>
      <xdr:row>75</xdr:row>
      <xdr:rowOff>133921</xdr:rowOff>
    </xdr:to>
    <xdr:sp macro="" textlink="">
      <xdr:nvSpPr>
        <xdr:cNvPr id="413" name="楕円 412"/>
        <xdr:cNvSpPr/>
      </xdr:nvSpPr>
      <xdr:spPr>
        <a:xfrm>
          <a:off x="86995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150448</xdr:rowOff>
    </xdr:from>
    <xdr:ext cx="534377" cy="259045"/>
    <xdr:sp macro="" textlink="">
      <xdr:nvSpPr>
        <xdr:cNvPr id="414" name="テキスト ボックス 413"/>
        <xdr:cNvSpPr txBox="1"/>
      </xdr:nvSpPr>
      <xdr:spPr>
        <a:xfrm>
          <a:off x="8483111" y="12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13576</xdr:rowOff>
    </xdr:from>
    <xdr:to>
      <xdr:col>41</xdr:col>
      <xdr:colOff>101600</xdr:colOff>
      <xdr:row>75</xdr:row>
      <xdr:rowOff>115176</xdr:rowOff>
    </xdr:to>
    <xdr:sp macro="" textlink="">
      <xdr:nvSpPr>
        <xdr:cNvPr id="415" name="楕円 414"/>
        <xdr:cNvSpPr/>
      </xdr:nvSpPr>
      <xdr:spPr>
        <a:xfrm>
          <a:off x="7810500" y="128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131703</xdr:rowOff>
    </xdr:from>
    <xdr:ext cx="534377" cy="259045"/>
    <xdr:sp macro="" textlink="">
      <xdr:nvSpPr>
        <xdr:cNvPr id="416" name="テキスト ボックス 415"/>
        <xdr:cNvSpPr txBox="1"/>
      </xdr:nvSpPr>
      <xdr:spPr>
        <a:xfrm>
          <a:off x="7594111" y="126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9622</xdr:rowOff>
    </xdr:from>
    <xdr:to>
      <xdr:col>36</xdr:col>
      <xdr:colOff>165100</xdr:colOff>
      <xdr:row>75</xdr:row>
      <xdr:rowOff>111222</xdr:rowOff>
    </xdr:to>
    <xdr:sp macro="" textlink="">
      <xdr:nvSpPr>
        <xdr:cNvPr id="417" name="楕円 416"/>
        <xdr:cNvSpPr/>
      </xdr:nvSpPr>
      <xdr:spPr>
        <a:xfrm>
          <a:off x="6921500" y="128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127749</xdr:rowOff>
    </xdr:from>
    <xdr:ext cx="534377" cy="259045"/>
    <xdr:sp macro="" textlink="">
      <xdr:nvSpPr>
        <xdr:cNvPr id="418" name="テキスト ボックス 417"/>
        <xdr:cNvSpPr txBox="1"/>
      </xdr:nvSpPr>
      <xdr:spPr>
        <a:xfrm>
          <a:off x="6705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161336</xdr:rowOff>
    </xdr:from>
    <xdr:to>
      <xdr:col>55</xdr:col>
      <xdr:colOff>0</xdr:colOff>
      <xdr:row>97</xdr:row>
      <xdr:rowOff>165108</xdr:rowOff>
    </xdr:to>
    <xdr:cxnSp macro="">
      <xdr:nvCxnSpPr>
        <xdr:cNvPr id="447" name="直線コネクタ 446"/>
        <xdr:cNvCxnSpPr/>
      </xdr:nvCxnSpPr>
      <xdr:spPr>
        <a:xfrm>
          <a:off x="9639300" y="16791986"/>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153905</xdr:rowOff>
    </xdr:from>
    <xdr:to>
      <xdr:col>50</xdr:col>
      <xdr:colOff>114300</xdr:colOff>
      <xdr:row>97</xdr:row>
      <xdr:rowOff>161336</xdr:rowOff>
    </xdr:to>
    <xdr:cxnSp macro="">
      <xdr:nvCxnSpPr>
        <xdr:cNvPr id="450" name="直線コネクタ 449"/>
        <xdr:cNvCxnSpPr/>
      </xdr:nvCxnSpPr>
      <xdr:spPr>
        <a:xfrm>
          <a:off x="8750300" y="16784555"/>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52" name="テキスト ボックス 451"/>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153905</xdr:rowOff>
    </xdr:from>
    <xdr:to>
      <xdr:col>45</xdr:col>
      <xdr:colOff>177800</xdr:colOff>
      <xdr:row>97</xdr:row>
      <xdr:rowOff>165875</xdr:rowOff>
    </xdr:to>
    <xdr:cxnSp macro="">
      <xdr:nvCxnSpPr>
        <xdr:cNvPr id="453" name="直線コネクタ 452"/>
        <xdr:cNvCxnSpPr/>
      </xdr:nvCxnSpPr>
      <xdr:spPr>
        <a:xfrm flipV="1">
          <a:off x="7861300" y="16784555"/>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5" name="テキスト ボックス 454"/>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165875</xdr:rowOff>
    </xdr:from>
    <xdr:to>
      <xdr:col>41</xdr:col>
      <xdr:colOff>50800</xdr:colOff>
      <xdr:row>97</xdr:row>
      <xdr:rowOff>166250</xdr:rowOff>
    </xdr:to>
    <xdr:cxnSp macro="">
      <xdr:nvCxnSpPr>
        <xdr:cNvPr id="456" name="直線コネクタ 455"/>
        <xdr:cNvCxnSpPr/>
      </xdr:nvCxnSpPr>
      <xdr:spPr>
        <a:xfrm flipV="1">
          <a:off x="6972300" y="167965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8" name="テキスト ボックス 457"/>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39904</xdr:rowOff>
    </xdr:from>
    <xdr:ext cx="534377" cy="259045"/>
    <xdr:sp macro="" textlink="">
      <xdr:nvSpPr>
        <xdr:cNvPr id="460" name="テキスト ボックス 459"/>
        <xdr:cNvSpPr txBox="1"/>
      </xdr:nvSpPr>
      <xdr:spPr>
        <a:xfrm>
          <a:off x="67051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114308</xdr:rowOff>
    </xdr:from>
    <xdr:to>
      <xdr:col>55</xdr:col>
      <xdr:colOff>50800</xdr:colOff>
      <xdr:row>98</xdr:row>
      <xdr:rowOff>44458</xdr:rowOff>
    </xdr:to>
    <xdr:sp macro="" textlink="">
      <xdr:nvSpPr>
        <xdr:cNvPr id="466" name="楕円 465"/>
        <xdr:cNvSpPr/>
      </xdr:nvSpPr>
      <xdr:spPr>
        <a:xfrm>
          <a:off x="10426700" y="167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29235</xdr:rowOff>
    </xdr:from>
    <xdr:ext cx="534377" cy="259045"/>
    <xdr:sp macro="" textlink="">
      <xdr:nvSpPr>
        <xdr:cNvPr id="467" name="土木費該当値テキスト"/>
        <xdr:cNvSpPr txBox="1"/>
      </xdr:nvSpPr>
      <xdr:spPr>
        <a:xfrm>
          <a:off x="10528300" y="166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110536</xdr:rowOff>
    </xdr:from>
    <xdr:to>
      <xdr:col>50</xdr:col>
      <xdr:colOff>165100</xdr:colOff>
      <xdr:row>98</xdr:row>
      <xdr:rowOff>40686</xdr:rowOff>
    </xdr:to>
    <xdr:sp macro="" textlink="">
      <xdr:nvSpPr>
        <xdr:cNvPr id="468" name="楕円 467"/>
        <xdr:cNvSpPr/>
      </xdr:nvSpPr>
      <xdr:spPr>
        <a:xfrm>
          <a:off x="9588500" y="167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31813</xdr:rowOff>
    </xdr:from>
    <xdr:ext cx="534377" cy="259045"/>
    <xdr:sp macro="" textlink="">
      <xdr:nvSpPr>
        <xdr:cNvPr id="469" name="テキスト ボックス 468"/>
        <xdr:cNvSpPr txBox="1"/>
      </xdr:nvSpPr>
      <xdr:spPr>
        <a:xfrm>
          <a:off x="9359411" y="168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103105</xdr:rowOff>
    </xdr:from>
    <xdr:to>
      <xdr:col>46</xdr:col>
      <xdr:colOff>38100</xdr:colOff>
      <xdr:row>98</xdr:row>
      <xdr:rowOff>33255</xdr:rowOff>
    </xdr:to>
    <xdr:sp macro="" textlink="">
      <xdr:nvSpPr>
        <xdr:cNvPr id="470" name="楕円 469"/>
        <xdr:cNvSpPr/>
      </xdr:nvSpPr>
      <xdr:spPr>
        <a:xfrm>
          <a:off x="8699500" y="167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24382</xdr:rowOff>
    </xdr:from>
    <xdr:ext cx="534377" cy="259045"/>
    <xdr:sp macro="" textlink="">
      <xdr:nvSpPr>
        <xdr:cNvPr id="471" name="テキスト ボックス 470"/>
        <xdr:cNvSpPr txBox="1"/>
      </xdr:nvSpPr>
      <xdr:spPr>
        <a:xfrm>
          <a:off x="848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115075</xdr:rowOff>
    </xdr:from>
    <xdr:to>
      <xdr:col>41</xdr:col>
      <xdr:colOff>101600</xdr:colOff>
      <xdr:row>98</xdr:row>
      <xdr:rowOff>45225</xdr:rowOff>
    </xdr:to>
    <xdr:sp macro="" textlink="">
      <xdr:nvSpPr>
        <xdr:cNvPr id="472" name="楕円 471"/>
        <xdr:cNvSpPr/>
      </xdr:nvSpPr>
      <xdr:spPr>
        <a:xfrm>
          <a:off x="7810500" y="167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36352</xdr:rowOff>
    </xdr:from>
    <xdr:ext cx="534377" cy="259045"/>
    <xdr:sp macro="" textlink="">
      <xdr:nvSpPr>
        <xdr:cNvPr id="473" name="テキスト ボックス 472"/>
        <xdr:cNvSpPr txBox="1"/>
      </xdr:nvSpPr>
      <xdr:spPr>
        <a:xfrm>
          <a:off x="7594111" y="168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115450</xdr:rowOff>
    </xdr:from>
    <xdr:to>
      <xdr:col>36</xdr:col>
      <xdr:colOff>165100</xdr:colOff>
      <xdr:row>98</xdr:row>
      <xdr:rowOff>45600</xdr:rowOff>
    </xdr:to>
    <xdr:sp macro="" textlink="">
      <xdr:nvSpPr>
        <xdr:cNvPr id="474" name="楕円 473"/>
        <xdr:cNvSpPr/>
      </xdr:nvSpPr>
      <xdr:spPr>
        <a:xfrm>
          <a:off x="6921500" y="167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36727</xdr:rowOff>
    </xdr:from>
    <xdr:ext cx="534377" cy="259045"/>
    <xdr:sp macro="" textlink="">
      <xdr:nvSpPr>
        <xdr:cNvPr id="475" name="テキスト ボックス 474"/>
        <xdr:cNvSpPr txBox="1"/>
      </xdr:nvSpPr>
      <xdr:spPr>
        <a:xfrm>
          <a:off x="6705111" y="168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33673</xdr:rowOff>
    </xdr:from>
    <xdr:to>
      <xdr:col>85</xdr:col>
      <xdr:colOff>127000</xdr:colOff>
      <xdr:row>36</xdr:row>
      <xdr:rowOff>72644</xdr:rowOff>
    </xdr:to>
    <xdr:cxnSp macro="">
      <xdr:nvCxnSpPr>
        <xdr:cNvPr id="505" name="直線コネクタ 504"/>
        <xdr:cNvCxnSpPr/>
      </xdr:nvCxnSpPr>
      <xdr:spPr>
        <a:xfrm flipV="1">
          <a:off x="15481300" y="6205873"/>
          <a:ext cx="8382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6"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72644</xdr:rowOff>
    </xdr:from>
    <xdr:to>
      <xdr:col>81</xdr:col>
      <xdr:colOff>50800</xdr:colOff>
      <xdr:row>36</xdr:row>
      <xdr:rowOff>134039</xdr:rowOff>
    </xdr:to>
    <xdr:cxnSp macro="">
      <xdr:nvCxnSpPr>
        <xdr:cNvPr id="508" name="直線コネクタ 507"/>
        <xdr:cNvCxnSpPr/>
      </xdr:nvCxnSpPr>
      <xdr:spPr>
        <a:xfrm flipV="1">
          <a:off x="14592300" y="6244844"/>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10" name="テキスト ボックス 509"/>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114445</xdr:rowOff>
    </xdr:from>
    <xdr:to>
      <xdr:col>76</xdr:col>
      <xdr:colOff>114300</xdr:colOff>
      <xdr:row>36</xdr:row>
      <xdr:rowOff>134039</xdr:rowOff>
    </xdr:to>
    <xdr:cxnSp macro="">
      <xdr:nvCxnSpPr>
        <xdr:cNvPr id="511" name="直線コネクタ 510"/>
        <xdr:cNvCxnSpPr/>
      </xdr:nvCxnSpPr>
      <xdr:spPr>
        <a:xfrm>
          <a:off x="13703300" y="62866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94089</xdr:rowOff>
    </xdr:from>
    <xdr:to>
      <xdr:col>71</xdr:col>
      <xdr:colOff>177800</xdr:colOff>
      <xdr:row>36</xdr:row>
      <xdr:rowOff>114445</xdr:rowOff>
    </xdr:to>
    <xdr:cxnSp macro="">
      <xdr:nvCxnSpPr>
        <xdr:cNvPr id="514" name="直線コネクタ 513"/>
        <xdr:cNvCxnSpPr/>
      </xdr:nvCxnSpPr>
      <xdr:spPr>
        <a:xfrm>
          <a:off x="12814300" y="6094839"/>
          <a:ext cx="889000" cy="19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8" name="テキスト ボックス 517"/>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154323</xdr:rowOff>
    </xdr:from>
    <xdr:to>
      <xdr:col>85</xdr:col>
      <xdr:colOff>177800</xdr:colOff>
      <xdr:row>36</xdr:row>
      <xdr:rowOff>84473</xdr:rowOff>
    </xdr:to>
    <xdr:sp macro="" textlink="">
      <xdr:nvSpPr>
        <xdr:cNvPr id="524" name="楕円 523"/>
        <xdr:cNvSpPr/>
      </xdr:nvSpPr>
      <xdr:spPr>
        <a:xfrm>
          <a:off x="16268700" y="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5750</xdr:rowOff>
    </xdr:from>
    <xdr:ext cx="534377" cy="259045"/>
    <xdr:sp macro="" textlink="">
      <xdr:nvSpPr>
        <xdr:cNvPr id="525" name="警察費該当値テキスト"/>
        <xdr:cNvSpPr txBox="1"/>
      </xdr:nvSpPr>
      <xdr:spPr>
        <a:xfrm>
          <a:off x="16370300" y="60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21844</xdr:rowOff>
    </xdr:from>
    <xdr:to>
      <xdr:col>81</xdr:col>
      <xdr:colOff>101600</xdr:colOff>
      <xdr:row>36</xdr:row>
      <xdr:rowOff>123444</xdr:rowOff>
    </xdr:to>
    <xdr:sp macro="" textlink="">
      <xdr:nvSpPr>
        <xdr:cNvPr id="526" name="楕円 525"/>
        <xdr:cNvSpPr/>
      </xdr:nvSpPr>
      <xdr:spPr>
        <a:xfrm>
          <a:off x="15430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139971</xdr:rowOff>
    </xdr:from>
    <xdr:ext cx="534377" cy="259045"/>
    <xdr:sp macro="" textlink="">
      <xdr:nvSpPr>
        <xdr:cNvPr id="527" name="テキスト ボックス 526"/>
        <xdr:cNvSpPr txBox="1"/>
      </xdr:nvSpPr>
      <xdr:spPr>
        <a:xfrm>
          <a:off x="15201411" y="59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83239</xdr:rowOff>
    </xdr:from>
    <xdr:to>
      <xdr:col>76</xdr:col>
      <xdr:colOff>165100</xdr:colOff>
      <xdr:row>37</xdr:row>
      <xdr:rowOff>13389</xdr:rowOff>
    </xdr:to>
    <xdr:sp macro="" textlink="">
      <xdr:nvSpPr>
        <xdr:cNvPr id="528" name="楕円 527"/>
        <xdr:cNvSpPr/>
      </xdr:nvSpPr>
      <xdr:spPr>
        <a:xfrm>
          <a:off x="14541500" y="62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4516</xdr:rowOff>
    </xdr:from>
    <xdr:ext cx="534377" cy="259045"/>
    <xdr:sp macro="" textlink="">
      <xdr:nvSpPr>
        <xdr:cNvPr id="529" name="テキスト ボックス 528"/>
        <xdr:cNvSpPr txBox="1"/>
      </xdr:nvSpPr>
      <xdr:spPr>
        <a:xfrm>
          <a:off x="14325111" y="63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63645</xdr:rowOff>
    </xdr:from>
    <xdr:to>
      <xdr:col>72</xdr:col>
      <xdr:colOff>38100</xdr:colOff>
      <xdr:row>36</xdr:row>
      <xdr:rowOff>165245</xdr:rowOff>
    </xdr:to>
    <xdr:sp macro="" textlink="">
      <xdr:nvSpPr>
        <xdr:cNvPr id="530" name="楕円 529"/>
        <xdr:cNvSpPr/>
      </xdr:nvSpPr>
      <xdr:spPr>
        <a:xfrm>
          <a:off x="13652500" y="62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156372</xdr:rowOff>
    </xdr:from>
    <xdr:ext cx="534377" cy="259045"/>
    <xdr:sp macro="" textlink="">
      <xdr:nvSpPr>
        <xdr:cNvPr id="531" name="テキスト ボックス 530"/>
        <xdr:cNvSpPr txBox="1"/>
      </xdr:nvSpPr>
      <xdr:spPr>
        <a:xfrm>
          <a:off x="13436111" y="63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43289</xdr:rowOff>
    </xdr:from>
    <xdr:to>
      <xdr:col>67</xdr:col>
      <xdr:colOff>101600</xdr:colOff>
      <xdr:row>35</xdr:row>
      <xdr:rowOff>144889</xdr:rowOff>
    </xdr:to>
    <xdr:sp macro="" textlink="">
      <xdr:nvSpPr>
        <xdr:cNvPr id="532" name="楕円 531"/>
        <xdr:cNvSpPr/>
      </xdr:nvSpPr>
      <xdr:spPr>
        <a:xfrm>
          <a:off x="12763500" y="60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161416</xdr:rowOff>
    </xdr:from>
    <xdr:ext cx="534377" cy="259045"/>
    <xdr:sp macro="" textlink="">
      <xdr:nvSpPr>
        <xdr:cNvPr id="533" name="テキスト ボックス 532"/>
        <xdr:cNvSpPr txBox="1"/>
      </xdr:nvSpPr>
      <xdr:spPr>
        <a:xfrm>
          <a:off x="12547111" y="58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52851</xdr:rowOff>
    </xdr:from>
    <xdr:to>
      <xdr:col>85</xdr:col>
      <xdr:colOff>127000</xdr:colOff>
      <xdr:row>56</xdr:row>
      <xdr:rowOff>55442</xdr:rowOff>
    </xdr:to>
    <xdr:cxnSp macro="">
      <xdr:nvCxnSpPr>
        <xdr:cNvPr id="561" name="直線コネクタ 560"/>
        <xdr:cNvCxnSpPr/>
      </xdr:nvCxnSpPr>
      <xdr:spPr>
        <a:xfrm flipV="1">
          <a:off x="15481300" y="965405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94114</xdr:rowOff>
    </xdr:from>
    <xdr:to>
      <xdr:col>81</xdr:col>
      <xdr:colOff>50800</xdr:colOff>
      <xdr:row>56</xdr:row>
      <xdr:rowOff>55442</xdr:rowOff>
    </xdr:to>
    <xdr:cxnSp macro="">
      <xdr:nvCxnSpPr>
        <xdr:cNvPr id="564" name="直線コネクタ 563"/>
        <xdr:cNvCxnSpPr/>
      </xdr:nvCxnSpPr>
      <xdr:spPr>
        <a:xfrm>
          <a:off x="14592300" y="9523864"/>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81826</xdr:rowOff>
    </xdr:from>
    <xdr:to>
      <xdr:col>76</xdr:col>
      <xdr:colOff>114300</xdr:colOff>
      <xdr:row>55</xdr:row>
      <xdr:rowOff>94114</xdr:rowOff>
    </xdr:to>
    <xdr:cxnSp macro="">
      <xdr:nvCxnSpPr>
        <xdr:cNvPr id="567" name="直線コネクタ 566"/>
        <xdr:cNvCxnSpPr/>
      </xdr:nvCxnSpPr>
      <xdr:spPr>
        <a:xfrm>
          <a:off x="13703300" y="951157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81826</xdr:rowOff>
    </xdr:from>
    <xdr:to>
      <xdr:col>71</xdr:col>
      <xdr:colOff>177800</xdr:colOff>
      <xdr:row>55</xdr:row>
      <xdr:rowOff>94152</xdr:rowOff>
    </xdr:to>
    <xdr:cxnSp macro="">
      <xdr:nvCxnSpPr>
        <xdr:cNvPr id="570" name="直線コネクタ 569"/>
        <xdr:cNvCxnSpPr/>
      </xdr:nvCxnSpPr>
      <xdr:spPr>
        <a:xfrm flipV="1">
          <a:off x="12814300" y="951157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66095</xdr:rowOff>
    </xdr:from>
    <xdr:ext cx="534377" cy="259045"/>
    <xdr:sp macro="" textlink="">
      <xdr:nvSpPr>
        <xdr:cNvPr id="574" name="テキスト ボックス 573"/>
        <xdr:cNvSpPr txBox="1"/>
      </xdr:nvSpPr>
      <xdr:spPr>
        <a:xfrm>
          <a:off x="12547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2051</xdr:rowOff>
    </xdr:from>
    <xdr:to>
      <xdr:col>85</xdr:col>
      <xdr:colOff>177800</xdr:colOff>
      <xdr:row>56</xdr:row>
      <xdr:rowOff>103651</xdr:rowOff>
    </xdr:to>
    <xdr:sp macro="" textlink="">
      <xdr:nvSpPr>
        <xdr:cNvPr id="580" name="楕円 579"/>
        <xdr:cNvSpPr/>
      </xdr:nvSpPr>
      <xdr:spPr>
        <a:xfrm>
          <a:off x="16268700" y="96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151928</xdr:rowOff>
    </xdr:from>
    <xdr:ext cx="534377" cy="259045"/>
    <xdr:sp macro="" textlink="">
      <xdr:nvSpPr>
        <xdr:cNvPr id="581" name="教育費該当値テキスト"/>
        <xdr:cNvSpPr txBox="1"/>
      </xdr:nvSpPr>
      <xdr:spPr>
        <a:xfrm>
          <a:off x="16370300" y="958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4642</xdr:rowOff>
    </xdr:from>
    <xdr:to>
      <xdr:col>81</xdr:col>
      <xdr:colOff>101600</xdr:colOff>
      <xdr:row>56</xdr:row>
      <xdr:rowOff>106242</xdr:rowOff>
    </xdr:to>
    <xdr:sp macro="" textlink="">
      <xdr:nvSpPr>
        <xdr:cNvPr id="582" name="楕円 581"/>
        <xdr:cNvSpPr/>
      </xdr:nvSpPr>
      <xdr:spPr>
        <a:xfrm>
          <a:off x="15430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97369</xdr:rowOff>
    </xdr:from>
    <xdr:ext cx="534377" cy="259045"/>
    <xdr:sp macro="" textlink="">
      <xdr:nvSpPr>
        <xdr:cNvPr id="583" name="テキスト ボックス 582"/>
        <xdr:cNvSpPr txBox="1"/>
      </xdr:nvSpPr>
      <xdr:spPr>
        <a:xfrm>
          <a:off x="15201411" y="9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43314</xdr:rowOff>
    </xdr:from>
    <xdr:to>
      <xdr:col>76</xdr:col>
      <xdr:colOff>165100</xdr:colOff>
      <xdr:row>55</xdr:row>
      <xdr:rowOff>144914</xdr:rowOff>
    </xdr:to>
    <xdr:sp macro="" textlink="">
      <xdr:nvSpPr>
        <xdr:cNvPr id="584" name="楕円 583"/>
        <xdr:cNvSpPr/>
      </xdr:nvSpPr>
      <xdr:spPr>
        <a:xfrm>
          <a:off x="14541500" y="94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136041</xdr:rowOff>
    </xdr:from>
    <xdr:ext cx="534377" cy="259045"/>
    <xdr:sp macro="" textlink="">
      <xdr:nvSpPr>
        <xdr:cNvPr id="585" name="テキスト ボックス 584"/>
        <xdr:cNvSpPr txBox="1"/>
      </xdr:nvSpPr>
      <xdr:spPr>
        <a:xfrm>
          <a:off x="14325111" y="95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31026</xdr:rowOff>
    </xdr:from>
    <xdr:to>
      <xdr:col>72</xdr:col>
      <xdr:colOff>38100</xdr:colOff>
      <xdr:row>55</xdr:row>
      <xdr:rowOff>132626</xdr:rowOff>
    </xdr:to>
    <xdr:sp macro="" textlink="">
      <xdr:nvSpPr>
        <xdr:cNvPr id="586" name="楕円 585"/>
        <xdr:cNvSpPr/>
      </xdr:nvSpPr>
      <xdr:spPr>
        <a:xfrm>
          <a:off x="13652500" y="94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123753</xdr:rowOff>
    </xdr:from>
    <xdr:ext cx="534377" cy="259045"/>
    <xdr:sp macro="" textlink="">
      <xdr:nvSpPr>
        <xdr:cNvPr id="587" name="テキスト ボックス 586"/>
        <xdr:cNvSpPr txBox="1"/>
      </xdr:nvSpPr>
      <xdr:spPr>
        <a:xfrm>
          <a:off x="13436111" y="95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43352</xdr:rowOff>
    </xdr:from>
    <xdr:to>
      <xdr:col>67</xdr:col>
      <xdr:colOff>101600</xdr:colOff>
      <xdr:row>55</xdr:row>
      <xdr:rowOff>144952</xdr:rowOff>
    </xdr:to>
    <xdr:sp macro="" textlink="">
      <xdr:nvSpPr>
        <xdr:cNvPr id="588" name="楕円 587"/>
        <xdr:cNvSpPr/>
      </xdr:nvSpPr>
      <xdr:spPr>
        <a:xfrm>
          <a:off x="12763500" y="94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136079</xdr:rowOff>
    </xdr:from>
    <xdr:ext cx="534377" cy="259045"/>
    <xdr:sp macro="" textlink="">
      <xdr:nvSpPr>
        <xdr:cNvPr id="589" name="テキスト ボックス 588"/>
        <xdr:cNvSpPr txBox="1"/>
      </xdr:nvSpPr>
      <xdr:spPr>
        <a:xfrm>
          <a:off x="12547111" y="95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133048</xdr:rowOff>
    </xdr:from>
    <xdr:to>
      <xdr:col>85</xdr:col>
      <xdr:colOff>127000</xdr:colOff>
      <xdr:row>78</xdr:row>
      <xdr:rowOff>135356</xdr:rowOff>
    </xdr:to>
    <xdr:cxnSp macro="">
      <xdr:nvCxnSpPr>
        <xdr:cNvPr id="614" name="直線コネクタ 613"/>
        <xdr:cNvCxnSpPr/>
      </xdr:nvCxnSpPr>
      <xdr:spPr>
        <a:xfrm flipV="1">
          <a:off x="15481300" y="13506148"/>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135356</xdr:rowOff>
    </xdr:from>
    <xdr:to>
      <xdr:col>81</xdr:col>
      <xdr:colOff>50800</xdr:colOff>
      <xdr:row>78</xdr:row>
      <xdr:rowOff>136660</xdr:rowOff>
    </xdr:to>
    <xdr:cxnSp macro="">
      <xdr:nvCxnSpPr>
        <xdr:cNvPr id="617" name="直線コネクタ 616"/>
        <xdr:cNvCxnSpPr/>
      </xdr:nvCxnSpPr>
      <xdr:spPr>
        <a:xfrm flipV="1">
          <a:off x="14592300" y="1350845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136660</xdr:rowOff>
    </xdr:from>
    <xdr:to>
      <xdr:col>76</xdr:col>
      <xdr:colOff>114300</xdr:colOff>
      <xdr:row>78</xdr:row>
      <xdr:rowOff>136979</xdr:rowOff>
    </xdr:to>
    <xdr:cxnSp macro="">
      <xdr:nvCxnSpPr>
        <xdr:cNvPr id="620" name="直線コネクタ 619"/>
        <xdr:cNvCxnSpPr/>
      </xdr:nvCxnSpPr>
      <xdr:spPr>
        <a:xfrm flipV="1">
          <a:off x="13703300" y="13509760"/>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128042</xdr:rowOff>
    </xdr:from>
    <xdr:to>
      <xdr:col>71</xdr:col>
      <xdr:colOff>177800</xdr:colOff>
      <xdr:row>78</xdr:row>
      <xdr:rowOff>136979</xdr:rowOff>
    </xdr:to>
    <xdr:cxnSp macro="">
      <xdr:nvCxnSpPr>
        <xdr:cNvPr id="623" name="直線コネクタ 622"/>
        <xdr:cNvCxnSpPr/>
      </xdr:nvCxnSpPr>
      <xdr:spPr>
        <a:xfrm>
          <a:off x="12814300" y="13501142"/>
          <a:ext cx="8890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82248</xdr:rowOff>
    </xdr:from>
    <xdr:to>
      <xdr:col>85</xdr:col>
      <xdr:colOff>177800</xdr:colOff>
      <xdr:row>79</xdr:row>
      <xdr:rowOff>12398</xdr:rowOff>
    </xdr:to>
    <xdr:sp macro="" textlink="">
      <xdr:nvSpPr>
        <xdr:cNvPr id="633" name="楕円 632"/>
        <xdr:cNvSpPr/>
      </xdr:nvSpPr>
      <xdr:spPr>
        <a:xfrm>
          <a:off x="16268700" y="13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168625</xdr:rowOff>
    </xdr:from>
    <xdr:ext cx="378565" cy="259045"/>
    <xdr:sp macro="" textlink="">
      <xdr:nvSpPr>
        <xdr:cNvPr id="634" name="災害復旧費該当値テキスト"/>
        <xdr:cNvSpPr txBox="1"/>
      </xdr:nvSpPr>
      <xdr:spPr>
        <a:xfrm>
          <a:off x="16370300" y="1337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84556</xdr:rowOff>
    </xdr:from>
    <xdr:to>
      <xdr:col>81</xdr:col>
      <xdr:colOff>101600</xdr:colOff>
      <xdr:row>79</xdr:row>
      <xdr:rowOff>14706</xdr:rowOff>
    </xdr:to>
    <xdr:sp macro="" textlink="">
      <xdr:nvSpPr>
        <xdr:cNvPr id="635" name="楕円 634"/>
        <xdr:cNvSpPr/>
      </xdr:nvSpPr>
      <xdr:spPr>
        <a:xfrm>
          <a:off x="15430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5833</xdr:rowOff>
    </xdr:from>
    <xdr:ext cx="378565" cy="259045"/>
    <xdr:sp macro="" textlink="">
      <xdr:nvSpPr>
        <xdr:cNvPr id="636" name="テキスト ボックス 635"/>
        <xdr:cNvSpPr txBox="1"/>
      </xdr:nvSpPr>
      <xdr:spPr>
        <a:xfrm>
          <a:off x="15279317" y="1355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85860</xdr:rowOff>
    </xdr:from>
    <xdr:to>
      <xdr:col>76</xdr:col>
      <xdr:colOff>165100</xdr:colOff>
      <xdr:row>79</xdr:row>
      <xdr:rowOff>16010</xdr:rowOff>
    </xdr:to>
    <xdr:sp macro="" textlink="">
      <xdr:nvSpPr>
        <xdr:cNvPr id="637" name="楕円 636"/>
        <xdr:cNvSpPr/>
      </xdr:nvSpPr>
      <xdr:spPr>
        <a:xfrm>
          <a:off x="14541500" y="13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7137</xdr:rowOff>
    </xdr:from>
    <xdr:ext cx="378565" cy="259045"/>
    <xdr:sp macro="" textlink="">
      <xdr:nvSpPr>
        <xdr:cNvPr id="638" name="テキスト ボックス 637"/>
        <xdr:cNvSpPr txBox="1"/>
      </xdr:nvSpPr>
      <xdr:spPr>
        <a:xfrm>
          <a:off x="14403017" y="1355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86179</xdr:rowOff>
    </xdr:from>
    <xdr:to>
      <xdr:col>72</xdr:col>
      <xdr:colOff>38100</xdr:colOff>
      <xdr:row>79</xdr:row>
      <xdr:rowOff>16329</xdr:rowOff>
    </xdr:to>
    <xdr:sp macro="" textlink="">
      <xdr:nvSpPr>
        <xdr:cNvPr id="639" name="楕円 638"/>
        <xdr:cNvSpPr/>
      </xdr:nvSpPr>
      <xdr:spPr>
        <a:xfrm>
          <a:off x="13652500" y="13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7456</xdr:rowOff>
    </xdr:from>
    <xdr:ext cx="378565" cy="259045"/>
    <xdr:sp macro="" textlink="">
      <xdr:nvSpPr>
        <xdr:cNvPr id="640" name="テキスト ボックス 639"/>
        <xdr:cNvSpPr txBox="1"/>
      </xdr:nvSpPr>
      <xdr:spPr>
        <a:xfrm>
          <a:off x="13514017" y="1355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77242</xdr:rowOff>
    </xdr:from>
    <xdr:to>
      <xdr:col>67</xdr:col>
      <xdr:colOff>101600</xdr:colOff>
      <xdr:row>79</xdr:row>
      <xdr:rowOff>7392</xdr:rowOff>
    </xdr:to>
    <xdr:sp macro="" textlink="">
      <xdr:nvSpPr>
        <xdr:cNvPr id="641" name="楕円 640"/>
        <xdr:cNvSpPr/>
      </xdr:nvSpPr>
      <xdr:spPr>
        <a:xfrm>
          <a:off x="12763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169969</xdr:rowOff>
    </xdr:from>
    <xdr:ext cx="378565" cy="259045"/>
    <xdr:sp macro="" textlink="">
      <xdr:nvSpPr>
        <xdr:cNvPr id="642" name="テキスト ボックス 641"/>
        <xdr:cNvSpPr txBox="1"/>
      </xdr:nvSpPr>
      <xdr:spPr>
        <a:xfrm>
          <a:off x="12625017" y="1354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144435</xdr:rowOff>
    </xdr:from>
    <xdr:to>
      <xdr:col>85</xdr:col>
      <xdr:colOff>127000</xdr:colOff>
      <xdr:row>98</xdr:row>
      <xdr:rowOff>156322</xdr:rowOff>
    </xdr:to>
    <xdr:cxnSp macro="">
      <xdr:nvCxnSpPr>
        <xdr:cNvPr id="672" name="直線コネクタ 671"/>
        <xdr:cNvCxnSpPr/>
      </xdr:nvCxnSpPr>
      <xdr:spPr>
        <a:xfrm flipV="1">
          <a:off x="15481300" y="1694653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42739</xdr:rowOff>
    </xdr:from>
    <xdr:ext cx="534377" cy="259045"/>
    <xdr:sp macro="" textlink="">
      <xdr:nvSpPr>
        <xdr:cNvPr id="673" name="公債費平均値テキスト"/>
        <xdr:cNvSpPr txBox="1"/>
      </xdr:nvSpPr>
      <xdr:spPr>
        <a:xfrm>
          <a:off x="16370300" y="16330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156322</xdr:rowOff>
    </xdr:from>
    <xdr:to>
      <xdr:col>81</xdr:col>
      <xdr:colOff>50800</xdr:colOff>
      <xdr:row>99</xdr:row>
      <xdr:rowOff>19456</xdr:rowOff>
    </xdr:to>
    <xdr:cxnSp macro="">
      <xdr:nvCxnSpPr>
        <xdr:cNvPr id="675" name="直線コネクタ 674"/>
        <xdr:cNvCxnSpPr/>
      </xdr:nvCxnSpPr>
      <xdr:spPr>
        <a:xfrm flipV="1">
          <a:off x="14592300" y="16958422"/>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7" name="テキスト ボックス 676"/>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19456</xdr:rowOff>
    </xdr:from>
    <xdr:to>
      <xdr:col>76</xdr:col>
      <xdr:colOff>114300</xdr:colOff>
      <xdr:row>99</xdr:row>
      <xdr:rowOff>42317</xdr:rowOff>
    </xdr:to>
    <xdr:cxnSp macro="">
      <xdr:nvCxnSpPr>
        <xdr:cNvPr id="678" name="直線コネクタ 677"/>
        <xdr:cNvCxnSpPr/>
      </xdr:nvCxnSpPr>
      <xdr:spPr>
        <a:xfrm flipV="1">
          <a:off x="13703300" y="169930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4977</xdr:rowOff>
    </xdr:from>
    <xdr:ext cx="534377" cy="259045"/>
    <xdr:sp macro="" textlink="">
      <xdr:nvSpPr>
        <xdr:cNvPr id="680" name="テキスト ボックス 679"/>
        <xdr:cNvSpPr txBox="1"/>
      </xdr:nvSpPr>
      <xdr:spPr>
        <a:xfrm>
          <a:off x="14325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42317</xdr:rowOff>
    </xdr:from>
    <xdr:to>
      <xdr:col>71</xdr:col>
      <xdr:colOff>177800</xdr:colOff>
      <xdr:row>99</xdr:row>
      <xdr:rowOff>63216</xdr:rowOff>
    </xdr:to>
    <xdr:cxnSp macro="">
      <xdr:nvCxnSpPr>
        <xdr:cNvPr id="681" name="直線コネクタ 680"/>
        <xdr:cNvCxnSpPr/>
      </xdr:nvCxnSpPr>
      <xdr:spPr>
        <a:xfrm flipV="1">
          <a:off x="12814300" y="17015867"/>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156148</xdr:rowOff>
    </xdr:from>
    <xdr:ext cx="534377" cy="259045"/>
    <xdr:sp macro="" textlink="">
      <xdr:nvSpPr>
        <xdr:cNvPr id="683" name="テキスト ボックス 682"/>
        <xdr:cNvSpPr txBox="1"/>
      </xdr:nvSpPr>
      <xdr:spPr>
        <a:xfrm>
          <a:off x="13436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xdr:rowOff>
    </xdr:from>
    <xdr:ext cx="534377" cy="259045"/>
    <xdr:sp macro="" textlink="">
      <xdr:nvSpPr>
        <xdr:cNvPr id="685" name="テキスト ボックス 684"/>
        <xdr:cNvSpPr txBox="1"/>
      </xdr:nvSpPr>
      <xdr:spPr>
        <a:xfrm>
          <a:off x="12547111" y="162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93635</xdr:rowOff>
    </xdr:from>
    <xdr:to>
      <xdr:col>85</xdr:col>
      <xdr:colOff>177800</xdr:colOff>
      <xdr:row>99</xdr:row>
      <xdr:rowOff>23785</xdr:rowOff>
    </xdr:to>
    <xdr:sp macro="" textlink="">
      <xdr:nvSpPr>
        <xdr:cNvPr id="691" name="楕円 690"/>
        <xdr:cNvSpPr/>
      </xdr:nvSpPr>
      <xdr:spPr>
        <a:xfrm>
          <a:off x="16268700" y="16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8562</xdr:rowOff>
    </xdr:from>
    <xdr:ext cx="534377" cy="259045"/>
    <xdr:sp macro="" textlink="">
      <xdr:nvSpPr>
        <xdr:cNvPr id="692" name="公債費該当値テキスト"/>
        <xdr:cNvSpPr txBox="1"/>
      </xdr:nvSpPr>
      <xdr:spPr>
        <a:xfrm>
          <a:off x="16370300" y="168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105522</xdr:rowOff>
    </xdr:from>
    <xdr:to>
      <xdr:col>81</xdr:col>
      <xdr:colOff>101600</xdr:colOff>
      <xdr:row>99</xdr:row>
      <xdr:rowOff>35672</xdr:rowOff>
    </xdr:to>
    <xdr:sp macro="" textlink="">
      <xdr:nvSpPr>
        <xdr:cNvPr id="693" name="楕円 692"/>
        <xdr:cNvSpPr/>
      </xdr:nvSpPr>
      <xdr:spPr>
        <a:xfrm>
          <a:off x="15430500" y="169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26799</xdr:rowOff>
    </xdr:from>
    <xdr:ext cx="534377" cy="259045"/>
    <xdr:sp macro="" textlink="">
      <xdr:nvSpPr>
        <xdr:cNvPr id="694" name="テキスト ボックス 693"/>
        <xdr:cNvSpPr txBox="1"/>
      </xdr:nvSpPr>
      <xdr:spPr>
        <a:xfrm>
          <a:off x="15201411" y="170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140106</xdr:rowOff>
    </xdr:from>
    <xdr:to>
      <xdr:col>76</xdr:col>
      <xdr:colOff>165100</xdr:colOff>
      <xdr:row>99</xdr:row>
      <xdr:rowOff>70256</xdr:rowOff>
    </xdr:to>
    <xdr:sp macro="" textlink="">
      <xdr:nvSpPr>
        <xdr:cNvPr id="695" name="楕円 694"/>
        <xdr:cNvSpPr/>
      </xdr:nvSpPr>
      <xdr:spPr>
        <a:xfrm>
          <a:off x="14541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61383</xdr:rowOff>
    </xdr:from>
    <xdr:ext cx="534377" cy="259045"/>
    <xdr:sp macro="" textlink="">
      <xdr:nvSpPr>
        <xdr:cNvPr id="696" name="テキスト ボックス 695"/>
        <xdr:cNvSpPr txBox="1"/>
      </xdr:nvSpPr>
      <xdr:spPr>
        <a:xfrm>
          <a:off x="14325111" y="170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162967</xdr:rowOff>
    </xdr:from>
    <xdr:to>
      <xdr:col>72</xdr:col>
      <xdr:colOff>38100</xdr:colOff>
      <xdr:row>99</xdr:row>
      <xdr:rowOff>93117</xdr:rowOff>
    </xdr:to>
    <xdr:sp macro="" textlink="">
      <xdr:nvSpPr>
        <xdr:cNvPr id="697" name="楕円 696"/>
        <xdr:cNvSpPr/>
      </xdr:nvSpPr>
      <xdr:spPr>
        <a:xfrm>
          <a:off x="13652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84244</xdr:rowOff>
    </xdr:from>
    <xdr:ext cx="534377" cy="259045"/>
    <xdr:sp macro="" textlink="">
      <xdr:nvSpPr>
        <xdr:cNvPr id="698" name="テキスト ボックス 697"/>
        <xdr:cNvSpPr txBox="1"/>
      </xdr:nvSpPr>
      <xdr:spPr>
        <a:xfrm>
          <a:off x="13436111" y="170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12416</xdr:rowOff>
    </xdr:from>
    <xdr:to>
      <xdr:col>67</xdr:col>
      <xdr:colOff>101600</xdr:colOff>
      <xdr:row>99</xdr:row>
      <xdr:rowOff>114016</xdr:rowOff>
    </xdr:to>
    <xdr:sp macro="" textlink="">
      <xdr:nvSpPr>
        <xdr:cNvPr id="699" name="楕円 698"/>
        <xdr:cNvSpPr/>
      </xdr:nvSpPr>
      <xdr:spPr>
        <a:xfrm>
          <a:off x="12763500" y="169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105143</xdr:rowOff>
    </xdr:from>
    <xdr:ext cx="534377" cy="259045"/>
    <xdr:sp macro="" textlink="">
      <xdr:nvSpPr>
        <xdr:cNvPr id="700" name="テキスト ボックス 699"/>
        <xdr:cNvSpPr txBox="1"/>
      </xdr:nvSpPr>
      <xdr:spPr>
        <a:xfrm>
          <a:off x="12547111" y="170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年度の歳出決算総額は、県民一人当たり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２６９，１３６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構成項目のなかで一番のウエイトを占める民生費については、介護給付費県負担金や後期高齢者医療給付費県負担金などの社会保障関係経費が依然として増加していること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４４，７８６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高等学校の老朽化等への対応のため、高等学校施設整備事業が増加した一方、児童生徒の減少等により教職員数が減少したことなどから人件費が減少し、６６，５５９円となった。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なお、総務費が大幅に上昇したのは、平成３０年度まで存在した、千葉県企業土地管理局の残余資金を原資に、今後の社会資本整備に用いるため、新たに「社会資本整備等推進基金」を造成（３１９億円）したことによるものであ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財政調整基金は、財政健全化計画に基づき、これまで着実に積み立ててきた結果、平成</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約４６６</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また、実質収支については、行財政改革を着実に進め、継続的に黒字を確保している。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今後も、行政改革計画・財政健全化計画に基づき、引き続き、適正な定員管理の推進や給与水準の適正化を図るとともに、事務事業の見直し等に取り組み、健全な財政運営に努めていく。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一般会計等の実質収支は黒字で推移するとともに、各公営企業会計においても資金不足は発生していないことから、連結実質赤字比率も黒字で推移している。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工業団地整備事業については、平成３０年度に土地の分譲を行ったことにより、資金剰余額が増加している。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病院事業会計については、医業費用の増加等により、資金剰余額が減少傾向にある。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今後も引き続き、公営企業会計等を含む県全体の健全な財政運営を行う。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平成２８年度に「造成土地整理事業会計」及び「土地造成整備事業会計」を統合し「造成土地管理事業会計」を設置しており、平成２７年度までの数値においては、廃止した「造成土地整理事業会計」及び「土地造成整備事業会計」は「その他会計」に区分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20006_&#21315;&#3386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154.19999999999999</v>
          </cell>
          <cell r="CN51">
            <v>151.30000000000001</v>
          </cell>
          <cell r="CV51">
            <v>142.1</v>
          </cell>
        </row>
        <row r="53">
          <cell r="CF53">
            <v>53.4</v>
          </cell>
          <cell r="CN53">
            <v>54.9</v>
          </cell>
          <cell r="CV53">
            <v>56.6</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164.6</v>
          </cell>
          <cell r="BX73">
            <v>155.69999999999999</v>
          </cell>
          <cell r="CF73">
            <v>154.19999999999999</v>
          </cell>
          <cell r="CN73">
            <v>151.30000000000001</v>
          </cell>
          <cell r="CV73">
            <v>142.1</v>
          </cell>
        </row>
        <row r="75">
          <cell r="BP75">
            <v>11.2</v>
          </cell>
          <cell r="BX75">
            <v>10.9</v>
          </cell>
          <cell r="CF75">
            <v>10.4</v>
          </cell>
          <cell r="CN75">
            <v>9.8000000000000007</v>
          </cell>
          <cell r="CV75">
            <v>9.3000000000000007</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1721995324</v>
      </c>
      <c r="BO4" s="419"/>
      <c r="BP4" s="419"/>
      <c r="BQ4" s="419"/>
      <c r="BR4" s="419"/>
      <c r="BS4" s="419"/>
      <c r="BT4" s="419"/>
      <c r="BU4" s="420"/>
      <c r="BV4" s="418">
        <v>1698938900</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0.9</v>
      </c>
      <c r="CU4" s="425"/>
      <c r="CV4" s="425"/>
      <c r="CW4" s="425"/>
      <c r="CX4" s="425"/>
      <c r="CY4" s="425"/>
      <c r="CZ4" s="425"/>
      <c r="DA4" s="426"/>
      <c r="DB4" s="424">
        <v>1.5</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1698567724</v>
      </c>
      <c r="BO5" s="431"/>
      <c r="BP5" s="431"/>
      <c r="BQ5" s="431"/>
      <c r="BR5" s="431"/>
      <c r="BS5" s="431"/>
      <c r="BT5" s="431"/>
      <c r="BU5" s="432"/>
      <c r="BV5" s="430">
        <v>1673096766</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95.8</v>
      </c>
      <c r="CU5" s="437"/>
      <c r="CV5" s="437"/>
      <c r="CW5" s="437"/>
      <c r="CX5" s="437"/>
      <c r="CY5" s="437"/>
      <c r="CZ5" s="437"/>
      <c r="DA5" s="438"/>
      <c r="DB5" s="436">
        <v>96.3</v>
      </c>
      <c r="DC5" s="437"/>
      <c r="DD5" s="437"/>
      <c r="DE5" s="437"/>
      <c r="DF5" s="437"/>
      <c r="DG5" s="437"/>
      <c r="DH5" s="437"/>
      <c r="DI5" s="438"/>
      <c r="DJ5" s="157"/>
      <c r="DK5" s="157"/>
      <c r="DL5" s="157"/>
      <c r="DM5" s="157"/>
      <c r="DN5" s="157"/>
      <c r="DO5" s="157"/>
    </row>
    <row r="6" spans="1:119" ht="18.75" customHeight="1" x14ac:dyDescent="0.2">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13900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23427600</v>
      </c>
      <c r="BO6" s="431"/>
      <c r="BP6" s="431"/>
      <c r="BQ6" s="431"/>
      <c r="BR6" s="431"/>
      <c r="BS6" s="431"/>
      <c r="BT6" s="431"/>
      <c r="BU6" s="432"/>
      <c r="BV6" s="430">
        <v>25842134</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107.3</v>
      </c>
      <c r="CU6" s="453"/>
      <c r="CV6" s="453"/>
      <c r="CW6" s="453"/>
      <c r="CX6" s="453"/>
      <c r="CY6" s="453"/>
      <c r="CZ6" s="453"/>
      <c r="DA6" s="454"/>
      <c r="DB6" s="452">
        <v>108.8</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11100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13596633</v>
      </c>
      <c r="BO7" s="431"/>
      <c r="BP7" s="431"/>
      <c r="BQ7" s="431"/>
      <c r="BR7" s="431"/>
      <c r="BS7" s="431"/>
      <c r="BT7" s="431"/>
      <c r="BU7" s="432"/>
      <c r="BV7" s="430">
        <v>10016271</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1053813908</v>
      </c>
      <c r="CU7" s="431"/>
      <c r="CV7" s="431"/>
      <c r="CW7" s="431"/>
      <c r="CX7" s="431"/>
      <c r="CY7" s="431"/>
      <c r="CZ7" s="431"/>
      <c r="DA7" s="432"/>
      <c r="DB7" s="430">
        <v>1046375610</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7770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9830967</v>
      </c>
      <c r="BO8" s="431"/>
      <c r="BP8" s="431"/>
      <c r="BQ8" s="431"/>
      <c r="BR8" s="431"/>
      <c r="BS8" s="431"/>
      <c r="BT8" s="431"/>
      <c r="BU8" s="432"/>
      <c r="BV8" s="430">
        <v>15825863</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0.77656000000000003</v>
      </c>
      <c r="CU8" s="450"/>
      <c r="CV8" s="450"/>
      <c r="CW8" s="450"/>
      <c r="CX8" s="450"/>
      <c r="CY8" s="450"/>
      <c r="CZ8" s="450"/>
      <c r="DA8" s="451"/>
      <c r="DB8" s="449">
        <v>0.77878000000000003</v>
      </c>
      <c r="DC8" s="450"/>
      <c r="DD8" s="450"/>
      <c r="DE8" s="450"/>
      <c r="DF8" s="450"/>
      <c r="DG8" s="450"/>
      <c r="DH8" s="450"/>
      <c r="DI8" s="451"/>
      <c r="DJ8" s="157"/>
      <c r="DK8" s="157"/>
      <c r="DL8" s="157"/>
      <c r="DM8" s="157"/>
      <c r="DN8" s="157"/>
      <c r="DO8" s="157"/>
    </row>
    <row r="9" spans="1:119" ht="18.75" customHeight="1" thickBot="1" x14ac:dyDescent="0.25">
      <c r="A9" s="158"/>
      <c r="B9" s="455" t="s">
        <v>104</v>
      </c>
      <c r="C9" s="456"/>
      <c r="D9" s="456"/>
      <c r="E9" s="456"/>
      <c r="F9" s="456"/>
      <c r="G9" s="456"/>
      <c r="H9" s="456"/>
      <c r="I9" s="456"/>
      <c r="J9" s="456"/>
      <c r="K9" s="457"/>
      <c r="L9" s="463" t="s">
        <v>105</v>
      </c>
      <c r="M9" s="464"/>
      <c r="N9" s="464"/>
      <c r="O9" s="464"/>
      <c r="P9" s="464"/>
      <c r="Q9" s="465"/>
      <c r="R9" s="466">
        <v>6222666</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11100</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-5994896</v>
      </c>
      <c r="BO9" s="431"/>
      <c r="BP9" s="431"/>
      <c r="BQ9" s="431"/>
      <c r="BR9" s="431"/>
      <c r="BS9" s="431"/>
      <c r="BT9" s="431"/>
      <c r="BU9" s="432"/>
      <c r="BV9" s="430">
        <v>1227038</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16</v>
      </c>
      <c r="CU9" s="437"/>
      <c r="CV9" s="437"/>
      <c r="CW9" s="437"/>
      <c r="CX9" s="437"/>
      <c r="CY9" s="437"/>
      <c r="CZ9" s="437"/>
      <c r="DA9" s="438"/>
      <c r="DB9" s="436">
        <v>15.7</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109</v>
      </c>
      <c r="M10" s="500"/>
      <c r="N10" s="500"/>
      <c r="O10" s="500"/>
      <c r="P10" s="500"/>
      <c r="Q10" s="501"/>
      <c r="R10" s="445">
        <v>6216289</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9700</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3507241</v>
      </c>
      <c r="BO10" s="431"/>
      <c r="BP10" s="431"/>
      <c r="BQ10" s="431"/>
      <c r="BR10" s="431"/>
      <c r="BS10" s="431"/>
      <c r="BT10" s="431"/>
      <c r="BU10" s="432"/>
      <c r="BV10" s="430">
        <v>3508924</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93</v>
      </c>
      <c r="AJ11" s="446"/>
      <c r="AK11" s="446"/>
      <c r="AL11" s="446"/>
      <c r="AM11" s="446"/>
      <c r="AN11" s="446"/>
      <c r="AO11" s="446"/>
      <c r="AP11" s="447"/>
      <c r="AQ11" s="445">
        <v>8800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409381</v>
      </c>
      <c r="BO11" s="431"/>
      <c r="BP11" s="431"/>
      <c r="BQ11" s="431"/>
      <c r="BR11" s="431"/>
      <c r="BS11" s="431"/>
      <c r="BT11" s="431"/>
      <c r="BU11" s="432"/>
      <c r="BV11" s="430">
        <v>96022</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6311190</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3900000</v>
      </c>
      <c r="BO12" s="431"/>
      <c r="BP12" s="431"/>
      <c r="BQ12" s="431"/>
      <c r="BR12" s="431"/>
      <c r="BS12" s="431"/>
      <c r="BT12" s="431"/>
      <c r="BU12" s="432"/>
      <c r="BV12" s="430">
        <v>3500000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6157685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-5978274</v>
      </c>
      <c r="BO13" s="431"/>
      <c r="BP13" s="431"/>
      <c r="BQ13" s="431"/>
      <c r="BR13" s="431"/>
      <c r="BS13" s="431"/>
      <c r="BT13" s="431"/>
      <c r="BU13" s="432"/>
      <c r="BV13" s="430">
        <v>1331984</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9.3000000000000007</v>
      </c>
      <c r="CU13" s="437"/>
      <c r="CV13" s="437"/>
      <c r="CW13" s="437"/>
      <c r="CX13" s="437"/>
      <c r="CY13" s="437"/>
      <c r="CZ13" s="437"/>
      <c r="DA13" s="438"/>
      <c r="DB13" s="436">
        <v>9.8000000000000007</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6298992</v>
      </c>
      <c r="S14" s="546"/>
      <c r="T14" s="546"/>
      <c r="U14" s="546"/>
      <c r="V14" s="547"/>
      <c r="W14" s="472"/>
      <c r="X14" s="473"/>
      <c r="Y14" s="474"/>
      <c r="Z14" s="499" t="s">
        <v>133</v>
      </c>
      <c r="AA14" s="500"/>
      <c r="AB14" s="500"/>
      <c r="AC14" s="500"/>
      <c r="AD14" s="500"/>
      <c r="AE14" s="500"/>
      <c r="AF14" s="500"/>
      <c r="AG14" s="500"/>
      <c r="AH14" s="501"/>
      <c r="AI14" s="445">
        <v>11188</v>
      </c>
      <c r="AJ14" s="446"/>
      <c r="AK14" s="446"/>
      <c r="AL14" s="446"/>
      <c r="AM14" s="447"/>
      <c r="AN14" s="445">
        <v>34884184</v>
      </c>
      <c r="AO14" s="446"/>
      <c r="AP14" s="446"/>
      <c r="AQ14" s="446"/>
      <c r="AR14" s="446"/>
      <c r="AS14" s="447"/>
      <c r="AT14" s="445">
        <v>3118</v>
      </c>
      <c r="AU14" s="446"/>
      <c r="AV14" s="446"/>
      <c r="AW14" s="446"/>
      <c r="AX14" s="446"/>
      <c r="AY14" s="448"/>
      <c r="AZ14" s="439" t="s">
        <v>134</v>
      </c>
      <c r="BA14" s="440"/>
      <c r="BB14" s="440"/>
      <c r="BC14" s="440"/>
      <c r="BD14" s="440"/>
      <c r="BE14" s="440"/>
      <c r="BF14" s="440"/>
      <c r="BG14" s="440"/>
      <c r="BH14" s="440"/>
      <c r="BI14" s="440"/>
      <c r="BJ14" s="440"/>
      <c r="BK14" s="440"/>
      <c r="BL14" s="440"/>
      <c r="BM14" s="441"/>
      <c r="BN14" s="418">
        <v>612484057</v>
      </c>
      <c r="BO14" s="419"/>
      <c r="BP14" s="419"/>
      <c r="BQ14" s="419"/>
      <c r="BR14" s="419"/>
      <c r="BS14" s="419"/>
      <c r="BT14" s="419"/>
      <c r="BU14" s="420"/>
      <c r="BV14" s="418">
        <v>603402742</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142.1</v>
      </c>
      <c r="CU14" s="540"/>
      <c r="CV14" s="540"/>
      <c r="CW14" s="540"/>
      <c r="CX14" s="540"/>
      <c r="CY14" s="540"/>
      <c r="CZ14" s="540"/>
      <c r="DA14" s="541"/>
      <c r="DB14" s="539">
        <v>151.30000000000001</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129</v>
      </c>
      <c r="N15" s="525"/>
      <c r="O15" s="525"/>
      <c r="P15" s="525"/>
      <c r="Q15" s="526"/>
      <c r="R15" s="545">
        <v>6155641</v>
      </c>
      <c r="S15" s="546"/>
      <c r="T15" s="546"/>
      <c r="U15" s="546"/>
      <c r="V15" s="547"/>
      <c r="W15" s="472"/>
      <c r="X15" s="473"/>
      <c r="Y15" s="474"/>
      <c r="Z15" s="499" t="s">
        <v>136</v>
      </c>
      <c r="AA15" s="500"/>
      <c r="AB15" s="500"/>
      <c r="AC15" s="500"/>
      <c r="AD15" s="500"/>
      <c r="AE15" s="500"/>
      <c r="AF15" s="500"/>
      <c r="AG15" s="500"/>
      <c r="AH15" s="501"/>
      <c r="AI15" s="445" t="s">
        <v>128</v>
      </c>
      <c r="AJ15" s="446"/>
      <c r="AK15" s="446"/>
      <c r="AL15" s="446"/>
      <c r="AM15" s="447"/>
      <c r="AN15" s="445" t="s">
        <v>128</v>
      </c>
      <c r="AO15" s="446"/>
      <c r="AP15" s="446"/>
      <c r="AQ15" s="446"/>
      <c r="AR15" s="446"/>
      <c r="AS15" s="447"/>
      <c r="AT15" s="445" t="s">
        <v>128</v>
      </c>
      <c r="AU15" s="446"/>
      <c r="AV15" s="446"/>
      <c r="AW15" s="446"/>
      <c r="AX15" s="446"/>
      <c r="AY15" s="448"/>
      <c r="AZ15" s="427" t="s">
        <v>137</v>
      </c>
      <c r="BA15" s="428"/>
      <c r="BB15" s="428"/>
      <c r="BC15" s="428"/>
      <c r="BD15" s="428"/>
      <c r="BE15" s="428"/>
      <c r="BF15" s="428"/>
      <c r="BG15" s="428"/>
      <c r="BH15" s="428"/>
      <c r="BI15" s="428"/>
      <c r="BJ15" s="428"/>
      <c r="BK15" s="428"/>
      <c r="BL15" s="428"/>
      <c r="BM15" s="429"/>
      <c r="BN15" s="430">
        <v>787268465</v>
      </c>
      <c r="BO15" s="431"/>
      <c r="BP15" s="431"/>
      <c r="BQ15" s="431"/>
      <c r="BR15" s="431"/>
      <c r="BS15" s="431"/>
      <c r="BT15" s="431"/>
      <c r="BU15" s="432"/>
      <c r="BV15" s="430">
        <v>775402593</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393</v>
      </c>
      <c r="AJ16" s="446"/>
      <c r="AK16" s="446"/>
      <c r="AL16" s="446"/>
      <c r="AM16" s="447"/>
      <c r="AN16" s="445">
        <v>1253670</v>
      </c>
      <c r="AO16" s="446"/>
      <c r="AP16" s="446"/>
      <c r="AQ16" s="446"/>
      <c r="AR16" s="446"/>
      <c r="AS16" s="447"/>
      <c r="AT16" s="445">
        <v>3190</v>
      </c>
      <c r="AU16" s="446"/>
      <c r="AV16" s="446"/>
      <c r="AW16" s="446"/>
      <c r="AX16" s="446"/>
      <c r="AY16" s="448"/>
      <c r="AZ16" s="427" t="s">
        <v>142</v>
      </c>
      <c r="BA16" s="428"/>
      <c r="BB16" s="428"/>
      <c r="BC16" s="428"/>
      <c r="BD16" s="428"/>
      <c r="BE16" s="428"/>
      <c r="BF16" s="428"/>
      <c r="BG16" s="428"/>
      <c r="BH16" s="428"/>
      <c r="BI16" s="428"/>
      <c r="BJ16" s="428"/>
      <c r="BK16" s="428"/>
      <c r="BL16" s="428"/>
      <c r="BM16" s="429"/>
      <c r="BN16" s="430">
        <v>765378231</v>
      </c>
      <c r="BO16" s="431"/>
      <c r="BP16" s="431"/>
      <c r="BQ16" s="431"/>
      <c r="BR16" s="431"/>
      <c r="BS16" s="431"/>
      <c r="BT16" s="431"/>
      <c r="BU16" s="432"/>
      <c r="BV16" s="430">
        <v>755118128</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11481</v>
      </c>
      <c r="AJ17" s="446"/>
      <c r="AK17" s="446"/>
      <c r="AL17" s="446"/>
      <c r="AM17" s="447"/>
      <c r="AN17" s="445">
        <v>37003263</v>
      </c>
      <c r="AO17" s="446"/>
      <c r="AP17" s="446"/>
      <c r="AQ17" s="446"/>
      <c r="AR17" s="446"/>
      <c r="AS17" s="447"/>
      <c r="AT17" s="445">
        <v>3223</v>
      </c>
      <c r="AU17" s="446"/>
      <c r="AV17" s="446"/>
      <c r="AW17" s="446"/>
      <c r="AX17" s="446"/>
      <c r="AY17" s="448"/>
      <c r="AZ17" s="427" t="s">
        <v>146</v>
      </c>
      <c r="BA17" s="428"/>
      <c r="BB17" s="428"/>
      <c r="BC17" s="428"/>
      <c r="BD17" s="428"/>
      <c r="BE17" s="428"/>
      <c r="BF17" s="428"/>
      <c r="BG17" s="428"/>
      <c r="BH17" s="428"/>
      <c r="BI17" s="428"/>
      <c r="BJ17" s="428"/>
      <c r="BK17" s="428"/>
      <c r="BL17" s="428"/>
      <c r="BM17" s="429"/>
      <c r="BN17" s="430">
        <v>1020819882</v>
      </c>
      <c r="BO17" s="431"/>
      <c r="BP17" s="431"/>
      <c r="BQ17" s="431"/>
      <c r="BR17" s="431"/>
      <c r="BS17" s="431"/>
      <c r="BT17" s="431"/>
      <c r="BU17" s="432"/>
      <c r="BV17" s="430">
        <v>1007359585</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147</v>
      </c>
      <c r="C18" s="413"/>
      <c r="D18" s="413"/>
      <c r="E18" s="413"/>
      <c r="F18" s="413"/>
      <c r="G18" s="413"/>
      <c r="H18" s="413"/>
      <c r="I18" s="413"/>
      <c r="J18" s="413"/>
      <c r="K18" s="561"/>
      <c r="L18" s="562">
        <v>5158</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32078</v>
      </c>
      <c r="AJ18" s="446"/>
      <c r="AK18" s="446"/>
      <c r="AL18" s="446"/>
      <c r="AM18" s="447"/>
      <c r="AN18" s="445">
        <v>112514239</v>
      </c>
      <c r="AO18" s="446"/>
      <c r="AP18" s="446"/>
      <c r="AQ18" s="446"/>
      <c r="AR18" s="446"/>
      <c r="AS18" s="447"/>
      <c r="AT18" s="445">
        <v>3508</v>
      </c>
      <c r="AU18" s="446"/>
      <c r="AV18" s="446"/>
      <c r="AW18" s="446"/>
      <c r="AX18" s="446"/>
      <c r="AY18" s="448"/>
      <c r="AZ18" s="530" t="s">
        <v>149</v>
      </c>
      <c r="BA18" s="531"/>
      <c r="BB18" s="531"/>
      <c r="BC18" s="531"/>
      <c r="BD18" s="531"/>
      <c r="BE18" s="531"/>
      <c r="BF18" s="531"/>
      <c r="BG18" s="531"/>
      <c r="BH18" s="531"/>
      <c r="BI18" s="531"/>
      <c r="BJ18" s="531"/>
      <c r="BK18" s="531"/>
      <c r="BL18" s="531"/>
      <c r="BM18" s="532"/>
      <c r="BN18" s="564">
        <v>1257880040</v>
      </c>
      <c r="BO18" s="565"/>
      <c r="BP18" s="565"/>
      <c r="BQ18" s="565"/>
      <c r="BR18" s="565"/>
      <c r="BS18" s="565"/>
      <c r="BT18" s="565"/>
      <c r="BU18" s="566"/>
      <c r="BV18" s="564">
        <v>1250516164</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150</v>
      </c>
      <c r="C19" s="413"/>
      <c r="D19" s="413"/>
      <c r="E19" s="413"/>
      <c r="F19" s="413"/>
      <c r="G19" s="413"/>
      <c r="H19" s="413"/>
      <c r="I19" s="413"/>
      <c r="J19" s="413"/>
      <c r="K19" s="561"/>
      <c r="L19" s="562">
        <v>1224</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152</v>
      </c>
      <c r="AJ19" s="446"/>
      <c r="AK19" s="446"/>
      <c r="AL19" s="446"/>
      <c r="AM19" s="447"/>
      <c r="AN19" s="445" t="s">
        <v>152</v>
      </c>
      <c r="AO19" s="446"/>
      <c r="AP19" s="446"/>
      <c r="AQ19" s="446"/>
      <c r="AR19" s="446"/>
      <c r="AS19" s="447"/>
      <c r="AT19" s="445" t="s">
        <v>152</v>
      </c>
      <c r="AU19" s="446"/>
      <c r="AV19" s="446"/>
      <c r="AW19" s="446"/>
      <c r="AX19" s="446"/>
      <c r="AY19" s="448"/>
      <c r="AZ19" s="439" t="s">
        <v>153</v>
      </c>
      <c r="BA19" s="440"/>
      <c r="BB19" s="440"/>
      <c r="BC19" s="440"/>
      <c r="BD19" s="440"/>
      <c r="BE19" s="440"/>
      <c r="BF19" s="440"/>
      <c r="BG19" s="440"/>
      <c r="BH19" s="440"/>
      <c r="BI19" s="440"/>
      <c r="BJ19" s="440"/>
      <c r="BK19" s="440"/>
      <c r="BL19" s="440"/>
      <c r="BM19" s="441"/>
      <c r="BN19" s="418">
        <v>3082917548</v>
      </c>
      <c r="BO19" s="419"/>
      <c r="BP19" s="419"/>
      <c r="BQ19" s="419"/>
      <c r="BR19" s="419"/>
      <c r="BS19" s="419"/>
      <c r="BT19" s="419"/>
      <c r="BU19" s="420"/>
      <c r="BV19" s="418">
        <v>3089149308</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2609132</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54747</v>
      </c>
      <c r="AJ20" s="446"/>
      <c r="AK20" s="446"/>
      <c r="AL20" s="446"/>
      <c r="AM20" s="447"/>
      <c r="AN20" s="445">
        <v>184401686</v>
      </c>
      <c r="AO20" s="446"/>
      <c r="AP20" s="446"/>
      <c r="AQ20" s="446"/>
      <c r="AR20" s="446"/>
      <c r="AS20" s="447"/>
      <c r="AT20" s="445">
        <v>3368</v>
      </c>
      <c r="AU20" s="446"/>
      <c r="AV20" s="446"/>
      <c r="AW20" s="446"/>
      <c r="AX20" s="446"/>
      <c r="AY20" s="448"/>
      <c r="AZ20" s="530" t="s">
        <v>156</v>
      </c>
      <c r="BA20" s="531"/>
      <c r="BB20" s="531"/>
      <c r="BC20" s="531"/>
      <c r="BD20" s="531"/>
      <c r="BE20" s="531"/>
      <c r="BF20" s="531"/>
      <c r="BG20" s="531"/>
      <c r="BH20" s="531"/>
      <c r="BI20" s="531"/>
      <c r="BJ20" s="531"/>
      <c r="BK20" s="531"/>
      <c r="BL20" s="531"/>
      <c r="BM20" s="532"/>
      <c r="BN20" s="564">
        <v>410832014</v>
      </c>
      <c r="BO20" s="565"/>
      <c r="BP20" s="565"/>
      <c r="BQ20" s="565"/>
      <c r="BR20" s="565"/>
      <c r="BS20" s="565"/>
      <c r="BT20" s="565"/>
      <c r="BU20" s="566"/>
      <c r="BV20" s="564">
        <v>425226372</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99.9</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138368532</v>
      </c>
      <c r="BO21" s="419"/>
      <c r="BP21" s="419"/>
      <c r="BQ21" s="419"/>
      <c r="BR21" s="419"/>
      <c r="BS21" s="419"/>
      <c r="BT21" s="419"/>
      <c r="BU21" s="420"/>
      <c r="BV21" s="418">
        <v>124074461</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11816831</v>
      </c>
      <c r="BO22" s="431"/>
      <c r="BP22" s="431"/>
      <c r="BQ22" s="431"/>
      <c r="BR22" s="431"/>
      <c r="BS22" s="431"/>
      <c r="BT22" s="431"/>
      <c r="BU22" s="432"/>
      <c r="BV22" s="430">
        <v>11698546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3800000</v>
      </c>
      <c r="BO23" s="431"/>
      <c r="BP23" s="431"/>
      <c r="BQ23" s="431"/>
      <c r="BR23" s="431"/>
      <c r="BS23" s="431"/>
      <c r="BT23" s="431"/>
      <c r="BU23" s="432"/>
      <c r="BV23" s="430">
        <v>3800000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1800000</v>
      </c>
      <c r="BO24" s="565"/>
      <c r="BP24" s="565"/>
      <c r="BQ24" s="565"/>
      <c r="BR24" s="565"/>
      <c r="BS24" s="565"/>
      <c r="BT24" s="565"/>
      <c r="BU24" s="566"/>
      <c r="BV24" s="564">
        <v>1800000</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44</v>
      </c>
      <c r="BE25" s="440"/>
      <c r="BF25" s="440"/>
      <c r="BG25" s="440"/>
      <c r="BH25" s="440"/>
      <c r="BI25" s="440"/>
      <c r="BJ25" s="440"/>
      <c r="BK25" s="440"/>
      <c r="BL25" s="440"/>
      <c r="BM25" s="441"/>
      <c r="BN25" s="418">
        <v>46580322</v>
      </c>
      <c r="BO25" s="419"/>
      <c r="BP25" s="419"/>
      <c r="BQ25" s="419"/>
      <c r="BR25" s="419"/>
      <c r="BS25" s="419"/>
      <c r="BT25" s="419"/>
      <c r="BU25" s="420"/>
      <c r="BV25" s="418">
        <v>46973081</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35940571</v>
      </c>
      <c r="BO26" s="431"/>
      <c r="BP26" s="431"/>
      <c r="BQ26" s="431"/>
      <c r="BR26" s="431"/>
      <c r="BS26" s="431"/>
      <c r="BT26" s="431"/>
      <c r="BU26" s="432"/>
      <c r="BV26" s="430">
        <v>35736410</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178948850</v>
      </c>
      <c r="BO27" s="565"/>
      <c r="BP27" s="565"/>
      <c r="BQ27" s="565"/>
      <c r="BR27" s="565"/>
      <c r="BS27" s="565"/>
      <c r="BT27" s="565"/>
      <c r="BU27" s="566"/>
      <c r="BV27" s="564">
        <v>116538847</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170</v>
      </c>
      <c r="V30" s="587"/>
      <c r="W30" s="459" t="s">
        <v>171</v>
      </c>
      <c r="X30" s="459"/>
      <c r="Y30" s="459"/>
      <c r="Z30" s="459"/>
      <c r="AA30" s="459"/>
      <c r="AB30" s="459"/>
      <c r="AC30" s="459"/>
      <c r="AD30" s="459"/>
      <c r="AE30" s="459"/>
      <c r="AF30" s="459"/>
      <c r="AG30" s="459"/>
      <c r="AH30" s="459"/>
      <c r="AI30" s="459"/>
      <c r="AJ30" s="459"/>
      <c r="AK30" s="459"/>
      <c r="AL30" s="175"/>
      <c r="AM30" s="587" t="s">
        <v>170</v>
      </c>
      <c r="AN30" s="587"/>
      <c r="AO30" s="459" t="s">
        <v>172</v>
      </c>
      <c r="AP30" s="459"/>
      <c r="AQ30" s="459"/>
      <c r="AR30" s="459"/>
      <c r="AS30" s="459"/>
      <c r="AT30" s="459"/>
      <c r="AU30" s="459"/>
      <c r="AV30" s="459"/>
      <c r="AW30" s="459"/>
      <c r="AX30" s="459"/>
      <c r="AY30" s="459"/>
      <c r="AZ30" s="459"/>
      <c r="BA30" s="459"/>
      <c r="BB30" s="459"/>
      <c r="BC30" s="459"/>
      <c r="BD30" s="200"/>
      <c r="BE30" s="587" t="s">
        <v>170</v>
      </c>
      <c r="BF30" s="587"/>
      <c r="BG30" s="459" t="s">
        <v>171</v>
      </c>
      <c r="BH30" s="459"/>
      <c r="BI30" s="459"/>
      <c r="BJ30" s="459"/>
      <c r="BK30" s="459"/>
      <c r="BL30" s="459"/>
      <c r="BM30" s="459"/>
      <c r="BN30" s="459"/>
      <c r="BO30" s="459"/>
      <c r="BP30" s="459"/>
      <c r="BQ30" s="459"/>
      <c r="BR30" s="459"/>
      <c r="BS30" s="459"/>
      <c r="BT30" s="459"/>
      <c r="BU30" s="459"/>
      <c r="BV30" s="201"/>
      <c r="BW30" s="587" t="s">
        <v>170</v>
      </c>
      <c r="BX30" s="587"/>
      <c r="BY30" s="459" t="s">
        <v>173</v>
      </c>
      <c r="BZ30" s="459"/>
      <c r="CA30" s="459"/>
      <c r="CB30" s="459"/>
      <c r="CC30" s="459"/>
      <c r="CD30" s="459"/>
      <c r="CE30" s="459"/>
      <c r="CF30" s="459"/>
      <c r="CG30" s="459"/>
      <c r="CH30" s="459"/>
      <c r="CI30" s="459"/>
      <c r="CJ30" s="459"/>
      <c r="CK30" s="459"/>
      <c r="CL30" s="459"/>
      <c r="CM30" s="459"/>
      <c r="CN30" s="175"/>
      <c r="CO30" s="587" t="s">
        <v>170</v>
      </c>
      <c r="CP30" s="587"/>
      <c r="CQ30" s="459" t="s">
        <v>174</v>
      </c>
      <c r="CR30" s="459"/>
      <c r="CS30" s="459"/>
      <c r="CT30" s="459"/>
      <c r="CU30" s="459"/>
      <c r="CV30" s="459"/>
      <c r="CW30" s="459"/>
      <c r="CX30" s="459"/>
      <c r="CY30" s="459"/>
      <c r="CZ30" s="459"/>
      <c r="DA30" s="459"/>
      <c r="DB30" s="459"/>
      <c r="DC30" s="459"/>
      <c r="DD30" s="459"/>
      <c r="DE30" s="459"/>
      <c r="DF30" s="175"/>
      <c r="DG30" s="584" t="s">
        <v>175</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上水道事業会計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流域下水道事業</v>
      </c>
      <c r="BH31" s="586"/>
      <c r="BI31" s="586"/>
      <c r="BJ31" s="586"/>
      <c r="BK31" s="586"/>
      <c r="BL31" s="586"/>
      <c r="BM31" s="586"/>
      <c r="BN31" s="586"/>
      <c r="BO31" s="586"/>
      <c r="BP31" s="586"/>
      <c r="BQ31" s="586"/>
      <c r="BR31" s="586"/>
      <c r="BS31" s="586"/>
      <c r="BT31" s="586"/>
      <c r="BU31" s="586"/>
      <c r="BV31" s="199"/>
      <c r="BW31" s="585">
        <f>IF(BY31="","",MAX(C31:D40,U31:V40,AM31:AN40,BE31:BF40)+1)</f>
        <v>20</v>
      </c>
      <c r="BX31" s="585"/>
      <c r="BY31" s="586" t="str">
        <f>IF('各会計、関係団体の財政状況及び健全化判断比率'!B68="","",'各会計、関係団体の財政状況及び健全化判断比率'!B68)</f>
        <v>千葉県競馬組合</v>
      </c>
      <c r="BZ31" s="586"/>
      <c r="CA31" s="586"/>
      <c r="CB31" s="586"/>
      <c r="CC31" s="586"/>
      <c r="CD31" s="586"/>
      <c r="CE31" s="586"/>
      <c r="CF31" s="586"/>
      <c r="CG31" s="586"/>
      <c r="CH31" s="586"/>
      <c r="CI31" s="586"/>
      <c r="CJ31" s="586"/>
      <c r="CK31" s="586"/>
      <c r="CL31" s="586"/>
      <c r="CM31" s="586"/>
      <c r="CN31" s="199"/>
      <c r="CO31" s="585">
        <f>IF(CQ31="","",MAX(C31:D40,U31:V40,AM31:AN40,BE31:BF40,BW31:BX40)+1)</f>
        <v>23</v>
      </c>
      <c r="CP31" s="585"/>
      <c r="CQ31" s="586" t="str">
        <f>IF('各会計、関係団体の財政状況及び健全化判断比率'!BS7="","",'各会計、関係団体の財政状況及び健全化判断比率'!BS7)</f>
        <v>（公財）千葉県私学教育振興財団</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財政調整基金</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港湾整備事業</v>
      </c>
      <c r="BH32" s="586"/>
      <c r="BI32" s="586"/>
      <c r="BJ32" s="586"/>
      <c r="BK32" s="586"/>
      <c r="BL32" s="586"/>
      <c r="BM32" s="586"/>
      <c r="BN32" s="586"/>
      <c r="BO32" s="586"/>
      <c r="BP32" s="586"/>
      <c r="BQ32" s="586"/>
      <c r="BR32" s="586"/>
      <c r="BS32" s="586"/>
      <c r="BT32" s="586"/>
      <c r="BU32" s="586"/>
      <c r="BV32" s="199"/>
      <c r="BW32" s="585">
        <f t="shared" ref="BW32:BW40" si="3">IF(BY32="","",BW31+1)</f>
        <v>21</v>
      </c>
      <c r="BX32" s="585"/>
      <c r="BY32" s="586" t="str">
        <f>IF('各会計、関係団体の財政状況及び健全化判断比率'!B69="","",'各会計、関係団体の財政状況及び健全化判断比率'!B69)</f>
        <v>君津広域水道企業団</v>
      </c>
      <c r="BZ32" s="586"/>
      <c r="CA32" s="586"/>
      <c r="CB32" s="586"/>
      <c r="CC32" s="586"/>
      <c r="CD32" s="586"/>
      <c r="CE32" s="586"/>
      <c r="CF32" s="586"/>
      <c r="CG32" s="586"/>
      <c r="CH32" s="586"/>
      <c r="CI32" s="586"/>
      <c r="CJ32" s="586"/>
      <c r="CK32" s="586"/>
      <c r="CL32" s="586"/>
      <c r="CM32" s="586"/>
      <c r="CN32" s="199"/>
      <c r="CO32" s="585">
        <f t="shared" ref="CO32:CO40" si="4">IF(CQ32="","",CO31+1)</f>
        <v>24</v>
      </c>
      <c r="CP32" s="585"/>
      <c r="CQ32" s="586" t="str">
        <f>IF('各会計、関係団体の財政状況及び健全化判断比率'!BS8="","",'各会計、関係団体の財政状況及び健全化判断比率'!BS8)</f>
        <v>（公財）千葉県消防協会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県債管理事業</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病院事業会計</v>
      </c>
      <c r="AP33" s="586"/>
      <c r="AQ33" s="586"/>
      <c r="AR33" s="586"/>
      <c r="AS33" s="586"/>
      <c r="AT33" s="586"/>
      <c r="AU33" s="586"/>
      <c r="AV33" s="586"/>
      <c r="AW33" s="586"/>
      <c r="AX33" s="586"/>
      <c r="AY33" s="586"/>
      <c r="AZ33" s="586"/>
      <c r="BA33" s="586"/>
      <c r="BB33" s="586"/>
      <c r="BC33" s="586"/>
      <c r="BD33" s="199"/>
      <c r="BE33" s="585">
        <f t="shared" si="2"/>
        <v>18</v>
      </c>
      <c r="BF33" s="585"/>
      <c r="BG33" s="586" t="str">
        <f>IF('各会計、関係団体の財政状況及び健全化判断比率'!B35="","",'各会計、関係団体の財政状況及び健全化判断比率'!B35)</f>
        <v>土地区画整理事業</v>
      </c>
      <c r="BH33" s="586"/>
      <c r="BI33" s="586"/>
      <c r="BJ33" s="586"/>
      <c r="BK33" s="586"/>
      <c r="BL33" s="586"/>
      <c r="BM33" s="586"/>
      <c r="BN33" s="586"/>
      <c r="BO33" s="586"/>
      <c r="BP33" s="586"/>
      <c r="BQ33" s="586"/>
      <c r="BR33" s="586"/>
      <c r="BS33" s="586"/>
      <c r="BT33" s="586"/>
      <c r="BU33" s="586"/>
      <c r="BV33" s="199"/>
      <c r="BW33" s="585">
        <f t="shared" si="3"/>
        <v>22</v>
      </c>
      <c r="BX33" s="585"/>
      <c r="BY33" s="586" t="str">
        <f>IF('各会計、関係団体の財政状況及び健全化判断比率'!B70="","",'各会計、関係団体の財政状況及び健全化判断比率'!B70)</f>
        <v>北千葉広域水道企業団</v>
      </c>
      <c r="BZ33" s="586"/>
      <c r="CA33" s="586"/>
      <c r="CB33" s="586"/>
      <c r="CC33" s="586"/>
      <c r="CD33" s="586"/>
      <c r="CE33" s="586"/>
      <c r="CF33" s="586"/>
      <c r="CG33" s="586"/>
      <c r="CH33" s="586"/>
      <c r="CI33" s="586"/>
      <c r="CJ33" s="586"/>
      <c r="CK33" s="586"/>
      <c r="CL33" s="586"/>
      <c r="CM33" s="586"/>
      <c r="CN33" s="199"/>
      <c r="CO33" s="585">
        <f t="shared" si="4"/>
        <v>25</v>
      </c>
      <c r="CP33" s="585"/>
      <c r="CQ33" s="586" t="str">
        <f>IF('各会計、関係団体の財政状況及び健全化判断比率'!BS9="","",'各会計、関係団体の財政状況及び健全化判断比率'!BS9)</f>
        <v>（公財）成田空港周辺地域共生財団</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自動車税証紙</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造成土地管理事業会計</v>
      </c>
      <c r="AP34" s="586"/>
      <c r="AQ34" s="586"/>
      <c r="AR34" s="586"/>
      <c r="AS34" s="586"/>
      <c r="AT34" s="586"/>
      <c r="AU34" s="586"/>
      <c r="AV34" s="586"/>
      <c r="AW34" s="586"/>
      <c r="AX34" s="586"/>
      <c r="AY34" s="586"/>
      <c r="AZ34" s="586"/>
      <c r="BA34" s="586"/>
      <c r="BB34" s="586"/>
      <c r="BC34" s="586"/>
      <c r="BD34" s="199"/>
      <c r="BE34" s="585">
        <f t="shared" si="2"/>
        <v>19</v>
      </c>
      <c r="BF34" s="585"/>
      <c r="BG34" s="586" t="str">
        <f>IF('各会計、関係団体の財政状況及び健全化判断比率'!B36="","",'各会計、関係団体の財政状況及び健全化判断比率'!B36)</f>
        <v>工業団地整備事業</v>
      </c>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26</v>
      </c>
      <c r="CP34" s="585"/>
      <c r="CQ34" s="586" t="str">
        <f>IF('各会計、関係団体の財政状況及び健全化判断比率'!BS10="","",'各会計、関係団体の財政状況及び健全化判断比率'!BS10)</f>
        <v>京葉臨海鉄道（株）</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地方消費税清算</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27</v>
      </c>
      <c r="CP35" s="585"/>
      <c r="CQ35" s="586" t="str">
        <f>IF('各会計、関係団体の財政状況及び健全化判断比率'!BS11="","",'各会計、関係団体の財政状況及び健全化判断比率'!BS11)</f>
        <v>東葉高速鉄道（株）</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市町村振興資金</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28</v>
      </c>
      <c r="CP36" s="585"/>
      <c r="CQ36" s="586" t="str">
        <f>IF('各会計、関係団体の財政状況及び健全化判断比率'!BS12="","",'各会計、関係団体の財政状況及び健全化判断比率'!BS12)</f>
        <v>いすみ鉄道（株）</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母子父子寡婦福祉資金</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29</v>
      </c>
      <c r="CP37" s="585"/>
      <c r="CQ37" s="586" t="str">
        <f>IF('各会計、関係団体の財政状況及び健全化判断比率'!BS13="","",'各会計、関係団体の財政状況及び健全化判断比率'!BS13)</f>
        <v>（公財）千葉ヘルス財団</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心身障害者扶養年金事業</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30</v>
      </c>
      <c r="CP38" s="585"/>
      <c r="CQ38" s="586" t="str">
        <f>IF('各会計、関係団体の財政状況及び健全化判断比率'!BS14="","",'各会計、関係団体の財政状況及び健全化判断比率'!BS14)</f>
        <v>（公財）千葉県生活衛生営業指導センター　</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日本コンベンションセンター国際展示場事業</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31</v>
      </c>
      <c r="CP39" s="585"/>
      <c r="CQ39" s="586" t="str">
        <f>IF('各会計、関係団体の財政状況及び健全化判断比率'!BS15="","",'各会計、関係団体の財政状況及び健全化判断比率'!BS15)</f>
        <v>（公財）千葉県動物保護管理協会</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小規模企業者等設備導入資金</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32</v>
      </c>
      <c r="CP40" s="585"/>
      <c r="CQ40" s="586" t="str">
        <f>IF('各会計、関係団体の財政状況及び健全化判断比率'!BS16="","",'各会計、関係団体の財政状況及び健全化判断比率'!BS16)</f>
        <v>（公財）印旛沼環境基金</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176</v>
      </c>
      <c r="C43" s="157"/>
      <c r="D43" s="157"/>
      <c r="E43" s="157" t="s">
        <v>177</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178</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179</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180</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181</v>
      </c>
    </row>
    <row r="48" spans="1:119" x14ac:dyDescent="0.2">
      <c r="E48" s="159"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B+eI0kHYQYIJbC8OrukDmeNjJ9STf7q4T2zgURZ/elkFDhDse7eb7E8U8mP7mI2QogqjpR8orrK3sTo7VXR8cw==" saltValue="p7eY01IxZdBLxIME8LxGQ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530</v>
      </c>
      <c r="G33" s="17" t="s">
        <v>531</v>
      </c>
      <c r="H33" s="17" t="s">
        <v>532</v>
      </c>
      <c r="I33" s="17" t="s">
        <v>533</v>
      </c>
      <c r="J33" s="18" t="s">
        <v>534</v>
      </c>
      <c r="K33" s="10"/>
      <c r="L33" s="10"/>
      <c r="M33" s="10"/>
      <c r="N33" s="10"/>
      <c r="O33" s="10"/>
      <c r="P33" s="10"/>
    </row>
    <row r="34" spans="1:16" ht="39" customHeight="1" x14ac:dyDescent="0.2">
      <c r="A34" s="10"/>
      <c r="B34" s="19"/>
      <c r="C34" s="1162" t="s">
        <v>536</v>
      </c>
      <c r="D34" s="1162"/>
      <c r="E34" s="1163"/>
      <c r="F34" s="20" t="s">
        <v>490</v>
      </c>
      <c r="G34" s="21" t="s">
        <v>490</v>
      </c>
      <c r="H34" s="21">
        <v>9.41</v>
      </c>
      <c r="I34" s="21">
        <v>10.41</v>
      </c>
      <c r="J34" s="22">
        <v>11.98</v>
      </c>
      <c r="K34" s="10"/>
      <c r="L34" s="10"/>
      <c r="M34" s="10"/>
      <c r="N34" s="10"/>
      <c r="O34" s="10"/>
      <c r="P34" s="10"/>
    </row>
    <row r="35" spans="1:16" ht="39" customHeight="1" x14ac:dyDescent="0.2">
      <c r="A35" s="10"/>
      <c r="B35" s="23"/>
      <c r="C35" s="1156" t="s">
        <v>537</v>
      </c>
      <c r="D35" s="1157"/>
      <c r="E35" s="1158"/>
      <c r="F35" s="24">
        <v>4.43</v>
      </c>
      <c r="G35" s="25">
        <v>3.96</v>
      </c>
      <c r="H35" s="25">
        <v>3.99</v>
      </c>
      <c r="I35" s="25">
        <v>4.32</v>
      </c>
      <c r="J35" s="26">
        <v>4.13</v>
      </c>
      <c r="K35" s="10"/>
      <c r="L35" s="10"/>
      <c r="M35" s="10"/>
      <c r="N35" s="10"/>
      <c r="O35" s="10"/>
      <c r="P35" s="10"/>
    </row>
    <row r="36" spans="1:16" ht="39" customHeight="1" x14ac:dyDescent="0.2">
      <c r="A36" s="10"/>
      <c r="B36" s="23"/>
      <c r="C36" s="1156" t="s">
        <v>538</v>
      </c>
      <c r="D36" s="1157"/>
      <c r="E36" s="1158"/>
      <c r="F36" s="24">
        <v>1.36</v>
      </c>
      <c r="G36" s="25">
        <v>1.58</v>
      </c>
      <c r="H36" s="25">
        <v>1.88</v>
      </c>
      <c r="I36" s="25">
        <v>2.15</v>
      </c>
      <c r="J36" s="26">
        <v>2.5099999999999998</v>
      </c>
      <c r="K36" s="10"/>
      <c r="L36" s="10"/>
      <c r="M36" s="10"/>
      <c r="N36" s="10"/>
      <c r="O36" s="10"/>
      <c r="P36" s="10"/>
    </row>
    <row r="37" spans="1:16" ht="39" customHeight="1" x14ac:dyDescent="0.2">
      <c r="A37" s="10"/>
      <c r="B37" s="23"/>
      <c r="C37" s="1156" t="s">
        <v>539</v>
      </c>
      <c r="D37" s="1157"/>
      <c r="E37" s="1158"/>
      <c r="F37" s="24">
        <v>0</v>
      </c>
      <c r="G37" s="25">
        <v>0</v>
      </c>
      <c r="H37" s="25">
        <v>0</v>
      </c>
      <c r="I37" s="25">
        <v>0</v>
      </c>
      <c r="J37" s="26">
        <v>1.08</v>
      </c>
      <c r="K37" s="10"/>
      <c r="L37" s="10"/>
      <c r="M37" s="10"/>
      <c r="N37" s="10"/>
      <c r="O37" s="10"/>
      <c r="P37" s="10"/>
    </row>
    <row r="38" spans="1:16" ht="39" customHeight="1" x14ac:dyDescent="0.2">
      <c r="A38" s="10"/>
      <c r="B38" s="23"/>
      <c r="C38" s="1156" t="s">
        <v>540</v>
      </c>
      <c r="D38" s="1157"/>
      <c r="E38" s="1158"/>
      <c r="F38" s="24" t="s">
        <v>490</v>
      </c>
      <c r="G38" s="25" t="s">
        <v>490</v>
      </c>
      <c r="H38" s="25" t="s">
        <v>490</v>
      </c>
      <c r="I38" s="25" t="s">
        <v>490</v>
      </c>
      <c r="J38" s="26">
        <v>0.86</v>
      </c>
      <c r="K38" s="10"/>
      <c r="L38" s="10"/>
      <c r="M38" s="10"/>
      <c r="N38" s="10"/>
      <c r="O38" s="10"/>
      <c r="P38" s="10"/>
    </row>
    <row r="39" spans="1:16" ht="39" customHeight="1" x14ac:dyDescent="0.2">
      <c r="A39" s="10"/>
      <c r="B39" s="23"/>
      <c r="C39" s="1156" t="s">
        <v>541</v>
      </c>
      <c r="D39" s="1157"/>
      <c r="E39" s="1158"/>
      <c r="F39" s="24">
        <v>0.62</v>
      </c>
      <c r="G39" s="25">
        <v>0.13</v>
      </c>
      <c r="H39" s="25">
        <v>0.64</v>
      </c>
      <c r="I39" s="25">
        <v>0.65</v>
      </c>
      <c r="J39" s="26">
        <v>0.75</v>
      </c>
      <c r="K39" s="10"/>
      <c r="L39" s="10"/>
      <c r="M39" s="10"/>
      <c r="N39" s="10"/>
      <c r="O39" s="10"/>
      <c r="P39" s="10"/>
    </row>
    <row r="40" spans="1:16" ht="39" customHeight="1" x14ac:dyDescent="0.2">
      <c r="A40" s="10"/>
      <c r="B40" s="23"/>
      <c r="C40" s="1156" t="s">
        <v>542</v>
      </c>
      <c r="D40" s="1157"/>
      <c r="E40" s="1158"/>
      <c r="F40" s="24">
        <v>1.28</v>
      </c>
      <c r="G40" s="25">
        <v>1.1299999999999999</v>
      </c>
      <c r="H40" s="25">
        <v>0.84</v>
      </c>
      <c r="I40" s="25">
        <v>0.36</v>
      </c>
      <c r="J40" s="26">
        <v>0.2</v>
      </c>
      <c r="K40" s="10"/>
      <c r="L40" s="10"/>
      <c r="M40" s="10"/>
      <c r="N40" s="10"/>
      <c r="O40" s="10"/>
      <c r="P40" s="10"/>
    </row>
    <row r="41" spans="1:16" ht="39" customHeight="1" x14ac:dyDescent="0.2">
      <c r="A41" s="10"/>
      <c r="B41" s="23"/>
      <c r="C41" s="1156" t="s">
        <v>543</v>
      </c>
      <c r="D41" s="1157"/>
      <c r="E41" s="1158"/>
      <c r="F41" s="24">
        <v>7.0000000000000007E-2</v>
      </c>
      <c r="G41" s="25">
        <v>0.09</v>
      </c>
      <c r="H41" s="25">
        <v>0.11</v>
      </c>
      <c r="I41" s="25">
        <v>0.13</v>
      </c>
      <c r="J41" s="26">
        <v>0.14000000000000001</v>
      </c>
      <c r="K41" s="10"/>
      <c r="L41" s="10"/>
      <c r="M41" s="10"/>
      <c r="N41" s="10"/>
      <c r="O41" s="10"/>
      <c r="P41" s="10"/>
    </row>
    <row r="42" spans="1:16" ht="39" customHeight="1" x14ac:dyDescent="0.2">
      <c r="A42" s="10"/>
      <c r="B42" s="27"/>
      <c r="C42" s="1156" t="s">
        <v>544</v>
      </c>
      <c r="D42" s="1157"/>
      <c r="E42" s="1158"/>
      <c r="F42" s="24" t="s">
        <v>490</v>
      </c>
      <c r="G42" s="25" t="s">
        <v>490</v>
      </c>
      <c r="H42" s="25" t="s">
        <v>490</v>
      </c>
      <c r="I42" s="25" t="s">
        <v>490</v>
      </c>
      <c r="J42" s="26" t="s">
        <v>490</v>
      </c>
      <c r="K42" s="10"/>
      <c r="L42" s="10"/>
      <c r="M42" s="10"/>
      <c r="N42" s="10"/>
      <c r="O42" s="10"/>
      <c r="P42" s="10"/>
    </row>
    <row r="43" spans="1:16" ht="39" customHeight="1" thickBot="1" x14ac:dyDescent="0.25">
      <c r="A43" s="10"/>
      <c r="B43" s="28"/>
      <c r="C43" s="1159" t="s">
        <v>545</v>
      </c>
      <c r="D43" s="1160"/>
      <c r="E43" s="1161"/>
      <c r="F43" s="29">
        <v>9.4700000000000006</v>
      </c>
      <c r="G43" s="30">
        <v>10.38</v>
      </c>
      <c r="H43" s="30">
        <v>0.84</v>
      </c>
      <c r="I43" s="30">
        <v>0.96</v>
      </c>
      <c r="J43" s="31">
        <v>0.31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jTcGOLhSLSG7yc12R21k11tXxu8QGxNZ9fFkZTAjETv5aNOHGaGc5DZTkopmJIpJ/nXlPbcwRpq8dQ6B/SOnrQ==" saltValue="0Uvp87e9xkamaoKI4Y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80" zoomScaleNormal="8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530</v>
      </c>
      <c r="L44" s="44" t="s">
        <v>531</v>
      </c>
      <c r="M44" s="44" t="s">
        <v>532</v>
      </c>
      <c r="N44" s="44" t="s">
        <v>533</v>
      </c>
      <c r="O44" s="45" t="s">
        <v>534</v>
      </c>
      <c r="P44" s="36"/>
      <c r="Q44" s="36"/>
      <c r="R44" s="36"/>
      <c r="S44" s="36"/>
      <c r="T44" s="36"/>
      <c r="U44" s="36"/>
    </row>
    <row r="45" spans="1:21" ht="30.75" customHeight="1" x14ac:dyDescent="0.2">
      <c r="A45" s="36"/>
      <c r="B45" s="1164" t="s">
        <v>9</v>
      </c>
      <c r="C45" s="1165"/>
      <c r="D45" s="46"/>
      <c r="E45" s="1170" t="s">
        <v>10</v>
      </c>
      <c r="F45" s="1170"/>
      <c r="G45" s="1170"/>
      <c r="H45" s="1170"/>
      <c r="I45" s="1170"/>
      <c r="J45" s="1171"/>
      <c r="K45" s="47">
        <v>88692</v>
      </c>
      <c r="L45" s="48">
        <v>87865</v>
      </c>
      <c r="M45" s="48">
        <v>86638</v>
      </c>
      <c r="N45" s="48">
        <v>86401</v>
      </c>
      <c r="O45" s="49">
        <v>82379</v>
      </c>
      <c r="P45" s="36"/>
      <c r="Q45" s="36"/>
      <c r="R45" s="36"/>
      <c r="S45" s="36"/>
      <c r="T45" s="36"/>
      <c r="U45" s="36"/>
    </row>
    <row r="46" spans="1:21" ht="30.75" customHeight="1" x14ac:dyDescent="0.2">
      <c r="A46" s="36"/>
      <c r="B46" s="1166"/>
      <c r="C46" s="1167"/>
      <c r="D46" s="50"/>
      <c r="E46" s="1172" t="s">
        <v>11</v>
      </c>
      <c r="F46" s="1172"/>
      <c r="G46" s="1172"/>
      <c r="H46" s="1172"/>
      <c r="I46" s="1172"/>
      <c r="J46" s="1173"/>
      <c r="K46" s="51">
        <v>17911</v>
      </c>
      <c r="L46" s="52">
        <v>19320</v>
      </c>
      <c r="M46" s="52">
        <v>17313</v>
      </c>
      <c r="N46" s="52">
        <v>14627</v>
      </c>
      <c r="O46" s="53">
        <v>18017</v>
      </c>
      <c r="P46" s="36"/>
      <c r="Q46" s="36"/>
      <c r="R46" s="36"/>
      <c r="S46" s="36"/>
      <c r="T46" s="36"/>
      <c r="U46" s="36"/>
    </row>
    <row r="47" spans="1:21" ht="30.75" customHeight="1" x14ac:dyDescent="0.2">
      <c r="A47" s="36"/>
      <c r="B47" s="1166"/>
      <c r="C47" s="1167"/>
      <c r="D47" s="50"/>
      <c r="E47" s="1172" t="s">
        <v>12</v>
      </c>
      <c r="F47" s="1172"/>
      <c r="G47" s="1172"/>
      <c r="H47" s="1172"/>
      <c r="I47" s="1172"/>
      <c r="J47" s="1173"/>
      <c r="K47" s="51">
        <v>114670</v>
      </c>
      <c r="L47" s="52">
        <v>118315</v>
      </c>
      <c r="M47" s="52">
        <v>121157</v>
      </c>
      <c r="N47" s="52">
        <v>122909</v>
      </c>
      <c r="O47" s="53">
        <v>124971</v>
      </c>
      <c r="P47" s="36"/>
      <c r="Q47" s="36"/>
      <c r="R47" s="36"/>
      <c r="S47" s="36"/>
      <c r="T47" s="36"/>
      <c r="U47" s="36"/>
    </row>
    <row r="48" spans="1:21" ht="30.75" customHeight="1" x14ac:dyDescent="0.2">
      <c r="A48" s="36"/>
      <c r="B48" s="1166"/>
      <c r="C48" s="1167"/>
      <c r="D48" s="50"/>
      <c r="E48" s="1172" t="s">
        <v>13</v>
      </c>
      <c r="F48" s="1172"/>
      <c r="G48" s="1172"/>
      <c r="H48" s="1172"/>
      <c r="I48" s="1172"/>
      <c r="J48" s="1173"/>
      <c r="K48" s="51">
        <v>3967</v>
      </c>
      <c r="L48" s="52">
        <v>5177</v>
      </c>
      <c r="M48" s="52">
        <v>5418</v>
      </c>
      <c r="N48" s="52">
        <v>5561</v>
      </c>
      <c r="O48" s="53">
        <v>4237</v>
      </c>
      <c r="P48" s="36"/>
      <c r="Q48" s="36"/>
      <c r="R48" s="36"/>
      <c r="S48" s="36"/>
      <c r="T48" s="36"/>
      <c r="U48" s="36"/>
    </row>
    <row r="49" spans="1:21" ht="30.75" customHeight="1" x14ac:dyDescent="0.2">
      <c r="A49" s="36"/>
      <c r="B49" s="1166"/>
      <c r="C49" s="1167"/>
      <c r="D49" s="50"/>
      <c r="E49" s="1172" t="s">
        <v>14</v>
      </c>
      <c r="F49" s="1172"/>
      <c r="G49" s="1172"/>
      <c r="H49" s="1172"/>
      <c r="I49" s="1172"/>
      <c r="J49" s="1173"/>
      <c r="K49" s="51">
        <v>71</v>
      </c>
      <c r="L49" s="52">
        <v>51</v>
      </c>
      <c r="M49" s="52">
        <v>34</v>
      </c>
      <c r="N49" s="52">
        <v>22</v>
      </c>
      <c r="O49" s="53">
        <v>8</v>
      </c>
      <c r="P49" s="36"/>
      <c r="Q49" s="36"/>
      <c r="R49" s="36"/>
      <c r="S49" s="36"/>
      <c r="T49" s="36"/>
      <c r="U49" s="36"/>
    </row>
    <row r="50" spans="1:21" ht="30.75" customHeight="1" x14ac:dyDescent="0.2">
      <c r="A50" s="36"/>
      <c r="B50" s="1166"/>
      <c r="C50" s="1167"/>
      <c r="D50" s="50"/>
      <c r="E50" s="1172" t="s">
        <v>15</v>
      </c>
      <c r="F50" s="1172"/>
      <c r="G50" s="1172"/>
      <c r="H50" s="1172"/>
      <c r="I50" s="1172"/>
      <c r="J50" s="1173"/>
      <c r="K50" s="51">
        <v>4802</v>
      </c>
      <c r="L50" s="52">
        <v>3605</v>
      </c>
      <c r="M50" s="52">
        <v>3518</v>
      </c>
      <c r="N50" s="52">
        <v>3301</v>
      </c>
      <c r="O50" s="53">
        <v>2983</v>
      </c>
      <c r="P50" s="36"/>
      <c r="Q50" s="36"/>
      <c r="R50" s="36"/>
      <c r="S50" s="36"/>
      <c r="T50" s="36"/>
      <c r="U50" s="36"/>
    </row>
    <row r="51" spans="1:21" ht="30.75" customHeight="1" x14ac:dyDescent="0.2">
      <c r="A51" s="36"/>
      <c r="B51" s="1168"/>
      <c r="C51" s="1169"/>
      <c r="D51" s="54"/>
      <c r="E51" s="1172" t="s">
        <v>16</v>
      </c>
      <c r="F51" s="1172"/>
      <c r="G51" s="1172"/>
      <c r="H51" s="1172"/>
      <c r="I51" s="1172"/>
      <c r="J51" s="1173"/>
      <c r="K51" s="51">
        <v>4</v>
      </c>
      <c r="L51" s="52">
        <v>17</v>
      </c>
      <c r="M51" s="52">
        <v>3</v>
      </c>
      <c r="N51" s="52">
        <v>2</v>
      </c>
      <c r="O51" s="53">
        <v>2</v>
      </c>
      <c r="P51" s="36"/>
      <c r="Q51" s="36"/>
      <c r="R51" s="36"/>
      <c r="S51" s="36"/>
      <c r="T51" s="36"/>
      <c r="U51" s="36"/>
    </row>
    <row r="52" spans="1:21" ht="30.75" customHeight="1" x14ac:dyDescent="0.2">
      <c r="A52" s="36"/>
      <c r="B52" s="1174" t="s">
        <v>17</v>
      </c>
      <c r="C52" s="1175"/>
      <c r="D52" s="54"/>
      <c r="E52" s="1172" t="s">
        <v>18</v>
      </c>
      <c r="F52" s="1172"/>
      <c r="G52" s="1172"/>
      <c r="H52" s="1172"/>
      <c r="I52" s="1172"/>
      <c r="J52" s="1173"/>
      <c r="K52" s="51">
        <v>129722</v>
      </c>
      <c r="L52" s="52">
        <v>138551</v>
      </c>
      <c r="M52" s="52">
        <v>141799</v>
      </c>
      <c r="N52" s="52">
        <v>149333</v>
      </c>
      <c r="O52" s="53">
        <v>150240</v>
      </c>
      <c r="P52" s="36"/>
      <c r="Q52" s="36"/>
      <c r="R52" s="36"/>
      <c r="S52" s="36"/>
      <c r="T52" s="36"/>
      <c r="U52" s="36"/>
    </row>
    <row r="53" spans="1:21" ht="30.75" customHeight="1" thickBot="1" x14ac:dyDescent="0.25">
      <c r="A53" s="36"/>
      <c r="B53" s="1176" t="s">
        <v>19</v>
      </c>
      <c r="C53" s="1177"/>
      <c r="D53" s="55"/>
      <c r="E53" s="1178" t="s">
        <v>20</v>
      </c>
      <c r="F53" s="1178"/>
      <c r="G53" s="1178"/>
      <c r="H53" s="1178"/>
      <c r="I53" s="1178"/>
      <c r="J53" s="1179"/>
      <c r="K53" s="56">
        <v>100395</v>
      </c>
      <c r="L53" s="57">
        <v>95799</v>
      </c>
      <c r="M53" s="57">
        <v>92282</v>
      </c>
      <c r="N53" s="57">
        <v>83490</v>
      </c>
      <c r="O53" s="58">
        <v>82357</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x14ac:dyDescent="0.2">
      <c r="A56" s="36"/>
      <c r="B56" s="1180" t="s">
        <v>22</v>
      </c>
      <c r="C56" s="1181"/>
      <c r="D56" s="1184" t="s">
        <v>23</v>
      </c>
      <c r="E56" s="1185"/>
      <c r="F56" s="1185"/>
      <c r="G56" s="1185"/>
      <c r="H56" s="1185"/>
      <c r="I56" s="1185"/>
      <c r="J56" s="1186"/>
      <c r="K56" s="67">
        <v>340395</v>
      </c>
      <c r="L56" s="68">
        <v>359930</v>
      </c>
      <c r="M56" s="68">
        <v>380735</v>
      </c>
      <c r="N56" s="68">
        <v>419723</v>
      </c>
      <c r="O56" s="69">
        <v>469148</v>
      </c>
      <c r="P56" s="36"/>
      <c r="Q56" s="36"/>
      <c r="R56" s="36"/>
      <c r="S56" s="36"/>
      <c r="T56" s="36"/>
      <c r="U56" s="36"/>
    </row>
    <row r="57" spans="1:21" ht="30.75" customHeight="1" thickBot="1" x14ac:dyDescent="0.25">
      <c r="A57" s="36"/>
      <c r="B57" s="1182"/>
      <c r="C57" s="1183"/>
      <c r="D57" s="1187" t="s">
        <v>24</v>
      </c>
      <c r="E57" s="1188"/>
      <c r="F57" s="1188"/>
      <c r="G57" s="1188"/>
      <c r="H57" s="1188"/>
      <c r="I57" s="1188"/>
      <c r="J57" s="1189"/>
      <c r="K57" s="70">
        <v>434711</v>
      </c>
      <c r="L57" s="71">
        <v>463499</v>
      </c>
      <c r="M57" s="71">
        <v>490769</v>
      </c>
      <c r="N57" s="71">
        <v>531849</v>
      </c>
      <c r="O57" s="72">
        <v>578165</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BxNzCGWNBP+8eE6FXV+p0Lk7HUzuzWnHPccwnqFy5Z5XKuyExOcYA8ltbN8Kc9Jmf0e77mjwgLXizFpvZ+Oqpg==" saltValue="Z7D91D4QPAfkm9S2O+m6N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530</v>
      </c>
      <c r="J40" s="384" t="s">
        <v>531</v>
      </c>
      <c r="K40" s="384" t="s">
        <v>532</v>
      </c>
      <c r="L40" s="384" t="s">
        <v>533</v>
      </c>
      <c r="M40" s="385" t="s">
        <v>534</v>
      </c>
    </row>
    <row r="41" spans="2:13" ht="27.75" customHeight="1" x14ac:dyDescent="0.2">
      <c r="B41" s="1190" t="s">
        <v>27</v>
      </c>
      <c r="C41" s="1191"/>
      <c r="D41" s="83"/>
      <c r="E41" s="1196" t="s">
        <v>28</v>
      </c>
      <c r="F41" s="1196"/>
      <c r="G41" s="1196"/>
      <c r="H41" s="1197"/>
      <c r="I41" s="386">
        <v>3403991</v>
      </c>
      <c r="J41" s="387">
        <v>3458021</v>
      </c>
      <c r="K41" s="387">
        <v>3502057</v>
      </c>
      <c r="L41" s="387">
        <v>3558297</v>
      </c>
      <c r="M41" s="388">
        <v>3597358</v>
      </c>
    </row>
    <row r="42" spans="2:13" ht="27.75" customHeight="1" x14ac:dyDescent="0.2">
      <c r="B42" s="1192"/>
      <c r="C42" s="1193"/>
      <c r="D42" s="84"/>
      <c r="E42" s="1198" t="s">
        <v>29</v>
      </c>
      <c r="F42" s="1198"/>
      <c r="G42" s="1198"/>
      <c r="H42" s="1199"/>
      <c r="I42" s="389">
        <v>44666</v>
      </c>
      <c r="J42" s="390">
        <v>42418</v>
      </c>
      <c r="K42" s="390">
        <v>38390</v>
      </c>
      <c r="L42" s="390">
        <v>33361</v>
      </c>
      <c r="M42" s="391">
        <v>29346</v>
      </c>
    </row>
    <row r="43" spans="2:13" ht="27.75" customHeight="1" x14ac:dyDescent="0.2">
      <c r="B43" s="1192"/>
      <c r="C43" s="1193"/>
      <c r="D43" s="84"/>
      <c r="E43" s="1198" t="s">
        <v>30</v>
      </c>
      <c r="F43" s="1198"/>
      <c r="G43" s="1198"/>
      <c r="H43" s="1199"/>
      <c r="I43" s="389">
        <v>35905</v>
      </c>
      <c r="J43" s="390">
        <v>40421</v>
      </c>
      <c r="K43" s="390">
        <v>43437</v>
      </c>
      <c r="L43" s="390">
        <v>46904</v>
      </c>
      <c r="M43" s="391">
        <v>44183</v>
      </c>
    </row>
    <row r="44" spans="2:13" ht="27.75" customHeight="1" x14ac:dyDescent="0.2">
      <c r="B44" s="1192"/>
      <c r="C44" s="1193"/>
      <c r="D44" s="84"/>
      <c r="E44" s="1198" t="s">
        <v>31</v>
      </c>
      <c r="F44" s="1198"/>
      <c r="G44" s="1198"/>
      <c r="H44" s="1199"/>
      <c r="I44" s="389">
        <v>135</v>
      </c>
      <c r="J44" s="390">
        <v>74</v>
      </c>
      <c r="K44" s="390">
        <v>34</v>
      </c>
      <c r="L44" s="390">
        <v>9</v>
      </c>
      <c r="M44" s="391" t="s">
        <v>490</v>
      </c>
    </row>
    <row r="45" spans="2:13" ht="27.75" customHeight="1" x14ac:dyDescent="0.2">
      <c r="B45" s="1192"/>
      <c r="C45" s="1193"/>
      <c r="D45" s="84"/>
      <c r="E45" s="1198" t="s">
        <v>32</v>
      </c>
      <c r="F45" s="1198"/>
      <c r="G45" s="1198"/>
      <c r="H45" s="1199"/>
      <c r="I45" s="389">
        <v>472071</v>
      </c>
      <c r="J45" s="390">
        <v>457199</v>
      </c>
      <c r="K45" s="390">
        <v>439477</v>
      </c>
      <c r="L45" s="390">
        <v>382660</v>
      </c>
      <c r="M45" s="391">
        <v>373252</v>
      </c>
    </row>
    <row r="46" spans="2:13" ht="27.75" customHeight="1" x14ac:dyDescent="0.2">
      <c r="B46" s="1192"/>
      <c r="C46" s="1193"/>
      <c r="D46" s="85"/>
      <c r="E46" s="1200" t="s">
        <v>33</v>
      </c>
      <c r="F46" s="1200"/>
      <c r="G46" s="1200"/>
      <c r="H46" s="1201"/>
      <c r="I46" s="389">
        <v>2852</v>
      </c>
      <c r="J46" s="390">
        <v>1351</v>
      </c>
      <c r="K46" s="390">
        <v>2571</v>
      </c>
      <c r="L46" s="390">
        <v>2461</v>
      </c>
      <c r="M46" s="391">
        <v>2477</v>
      </c>
    </row>
    <row r="47" spans="2:13" ht="27.75" customHeight="1" x14ac:dyDescent="0.2">
      <c r="B47" s="1192"/>
      <c r="C47" s="1193"/>
      <c r="D47" s="86"/>
      <c r="E47" s="1202" t="s">
        <v>34</v>
      </c>
      <c r="F47" s="1203"/>
      <c r="G47" s="1203"/>
      <c r="H47" s="1204"/>
      <c r="I47" s="389" t="s">
        <v>490</v>
      </c>
      <c r="J47" s="390" t="s">
        <v>490</v>
      </c>
      <c r="K47" s="390" t="s">
        <v>490</v>
      </c>
      <c r="L47" s="390" t="s">
        <v>490</v>
      </c>
      <c r="M47" s="391" t="s">
        <v>490</v>
      </c>
    </row>
    <row r="48" spans="2:13" ht="27.75" customHeight="1" x14ac:dyDescent="0.2">
      <c r="B48" s="1192"/>
      <c r="C48" s="1193"/>
      <c r="D48" s="84"/>
      <c r="E48" s="1198" t="s">
        <v>35</v>
      </c>
      <c r="F48" s="1198"/>
      <c r="G48" s="1198"/>
      <c r="H48" s="1199"/>
      <c r="I48" s="389" t="s">
        <v>490</v>
      </c>
      <c r="J48" s="390" t="s">
        <v>490</v>
      </c>
      <c r="K48" s="390" t="s">
        <v>490</v>
      </c>
      <c r="L48" s="390" t="s">
        <v>490</v>
      </c>
      <c r="M48" s="391" t="s">
        <v>490</v>
      </c>
    </row>
    <row r="49" spans="2:13" ht="27.75" customHeight="1" x14ac:dyDescent="0.2">
      <c r="B49" s="1194"/>
      <c r="C49" s="1195"/>
      <c r="D49" s="84"/>
      <c r="E49" s="1198" t="s">
        <v>36</v>
      </c>
      <c r="F49" s="1198"/>
      <c r="G49" s="1198"/>
      <c r="H49" s="1199"/>
      <c r="I49" s="389">
        <v>694</v>
      </c>
      <c r="J49" s="390" t="s">
        <v>490</v>
      </c>
      <c r="K49" s="390" t="s">
        <v>490</v>
      </c>
      <c r="L49" s="390" t="s">
        <v>490</v>
      </c>
      <c r="M49" s="391" t="s">
        <v>490</v>
      </c>
    </row>
    <row r="50" spans="2:13" ht="27.75" customHeight="1" x14ac:dyDescent="0.2">
      <c r="B50" s="1205" t="s">
        <v>37</v>
      </c>
      <c r="C50" s="1206"/>
      <c r="D50" s="87"/>
      <c r="E50" s="1198" t="s">
        <v>38</v>
      </c>
      <c r="F50" s="1198"/>
      <c r="G50" s="1198"/>
      <c r="H50" s="1199"/>
      <c r="I50" s="389">
        <v>515021</v>
      </c>
      <c r="J50" s="390">
        <v>559964</v>
      </c>
      <c r="K50" s="390">
        <v>591470</v>
      </c>
      <c r="L50" s="390">
        <v>643056</v>
      </c>
      <c r="M50" s="391">
        <v>751705</v>
      </c>
    </row>
    <row r="51" spans="2:13" ht="27.75" customHeight="1" x14ac:dyDescent="0.2">
      <c r="B51" s="1192"/>
      <c r="C51" s="1193"/>
      <c r="D51" s="84"/>
      <c r="E51" s="1198" t="s">
        <v>39</v>
      </c>
      <c r="F51" s="1198"/>
      <c r="G51" s="1198"/>
      <c r="H51" s="1199"/>
      <c r="I51" s="389">
        <v>117799</v>
      </c>
      <c r="J51" s="390">
        <v>110723</v>
      </c>
      <c r="K51" s="390">
        <v>101343</v>
      </c>
      <c r="L51" s="390">
        <v>91529</v>
      </c>
      <c r="M51" s="391">
        <v>79043</v>
      </c>
    </row>
    <row r="52" spans="2:13" ht="27.75" customHeight="1" x14ac:dyDescent="0.2">
      <c r="B52" s="1194"/>
      <c r="C52" s="1195"/>
      <c r="D52" s="84"/>
      <c r="E52" s="1198" t="s">
        <v>40</v>
      </c>
      <c r="F52" s="1198"/>
      <c r="G52" s="1198"/>
      <c r="H52" s="1199"/>
      <c r="I52" s="389">
        <v>1845965</v>
      </c>
      <c r="J52" s="390">
        <v>1883601</v>
      </c>
      <c r="K52" s="390">
        <v>1898231</v>
      </c>
      <c r="L52" s="390">
        <v>1912203</v>
      </c>
      <c r="M52" s="391">
        <v>1915699</v>
      </c>
    </row>
    <row r="53" spans="2:13" ht="27.75" customHeight="1" thickBot="1" x14ac:dyDescent="0.25">
      <c r="B53" s="1207" t="s">
        <v>41</v>
      </c>
      <c r="C53" s="1208"/>
      <c r="D53" s="88"/>
      <c r="E53" s="1209" t="s">
        <v>42</v>
      </c>
      <c r="F53" s="1209"/>
      <c r="G53" s="1209"/>
      <c r="H53" s="1210"/>
      <c r="I53" s="392">
        <v>1481530</v>
      </c>
      <c r="J53" s="393">
        <v>1445197</v>
      </c>
      <c r="K53" s="393">
        <v>1434924</v>
      </c>
      <c r="L53" s="393">
        <v>1376902</v>
      </c>
      <c r="M53" s="394">
        <v>1300168</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k8AL7J9L1eDeNXQMfB/BrSyDNxUuqotSOo5WmP/NztbK3H+Vm9ARscBJpPszN5HLhdeb9OVastKJVLVqb/pgQ==" saltValue="FxPQz6NdGzEy/7DJe9TQ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532</v>
      </c>
      <c r="G54" s="96" t="s">
        <v>533</v>
      </c>
      <c r="H54" s="97" t="s">
        <v>534</v>
      </c>
    </row>
    <row r="55" spans="2:8" ht="52.5" customHeight="1" x14ac:dyDescent="0.2">
      <c r="B55" s="98"/>
      <c r="C55" s="1219" t="s">
        <v>44</v>
      </c>
      <c r="D55" s="1219"/>
      <c r="E55" s="1220"/>
      <c r="F55" s="99">
        <v>46964</v>
      </c>
      <c r="G55" s="99">
        <v>46973</v>
      </c>
      <c r="H55" s="100">
        <v>46580</v>
      </c>
    </row>
    <row r="56" spans="2:8" ht="52.5" customHeight="1" x14ac:dyDescent="0.2">
      <c r="B56" s="101"/>
      <c r="C56" s="1221" t="s">
        <v>45</v>
      </c>
      <c r="D56" s="1221"/>
      <c r="E56" s="1222"/>
      <c r="F56" s="102">
        <v>35517</v>
      </c>
      <c r="G56" s="102">
        <v>35736</v>
      </c>
      <c r="H56" s="103">
        <v>35941</v>
      </c>
    </row>
    <row r="57" spans="2:8" ht="53.25" customHeight="1" x14ac:dyDescent="0.2">
      <c r="B57" s="101"/>
      <c r="C57" s="1223" t="s">
        <v>46</v>
      </c>
      <c r="D57" s="1223"/>
      <c r="E57" s="1224"/>
      <c r="F57" s="104">
        <v>119747</v>
      </c>
      <c r="G57" s="104">
        <v>116539</v>
      </c>
      <c r="H57" s="105">
        <v>178949</v>
      </c>
    </row>
    <row r="58" spans="2:8" ht="45.75" customHeight="1" x14ac:dyDescent="0.2">
      <c r="B58" s="106"/>
      <c r="C58" s="1211" t="s">
        <v>590</v>
      </c>
      <c r="D58" s="1212"/>
      <c r="E58" s="1213"/>
      <c r="F58" s="107">
        <v>51791</v>
      </c>
      <c r="G58" s="107">
        <v>56384</v>
      </c>
      <c r="H58" s="108">
        <v>70754</v>
      </c>
    </row>
    <row r="59" spans="2:8" ht="45.75" customHeight="1" x14ac:dyDescent="0.2">
      <c r="B59" s="106"/>
      <c r="C59" s="1211" t="s">
        <v>591</v>
      </c>
      <c r="D59" s="1212"/>
      <c r="E59" s="1213"/>
      <c r="F59" s="107">
        <v>16991</v>
      </c>
      <c r="G59" s="107">
        <v>12877</v>
      </c>
      <c r="H59" s="108">
        <v>32241</v>
      </c>
    </row>
    <row r="60" spans="2:8" ht="45.75" customHeight="1" x14ac:dyDescent="0.2">
      <c r="B60" s="106"/>
      <c r="C60" s="1211" t="s">
        <v>592</v>
      </c>
      <c r="D60" s="1212"/>
      <c r="E60" s="1213"/>
      <c r="F60" s="107" t="s">
        <v>589</v>
      </c>
      <c r="G60" s="107" t="s">
        <v>589</v>
      </c>
      <c r="H60" s="108">
        <v>31900</v>
      </c>
    </row>
    <row r="61" spans="2:8" ht="45.75" customHeight="1" x14ac:dyDescent="0.2">
      <c r="B61" s="106"/>
      <c r="C61" s="1211" t="s">
        <v>593</v>
      </c>
      <c r="D61" s="1212"/>
      <c r="E61" s="1213"/>
      <c r="F61" s="107">
        <v>14861</v>
      </c>
      <c r="G61" s="107">
        <v>15132</v>
      </c>
      <c r="H61" s="108">
        <v>15410</v>
      </c>
    </row>
    <row r="62" spans="2:8" ht="45.75" customHeight="1" thickBot="1" x14ac:dyDescent="0.25">
      <c r="B62" s="109"/>
      <c r="C62" s="1214" t="s">
        <v>594</v>
      </c>
      <c r="D62" s="1215"/>
      <c r="E62" s="1216"/>
      <c r="F62" s="110">
        <v>10289</v>
      </c>
      <c r="G62" s="110">
        <v>9129</v>
      </c>
      <c r="H62" s="111">
        <v>7967</v>
      </c>
    </row>
    <row r="63" spans="2:8" ht="52.5" customHeight="1" thickBot="1" x14ac:dyDescent="0.25">
      <c r="B63" s="112"/>
      <c r="C63" s="1217" t="s">
        <v>47</v>
      </c>
      <c r="D63" s="1217"/>
      <c r="E63" s="1218"/>
      <c r="F63" s="113">
        <v>202228</v>
      </c>
      <c r="G63" s="113">
        <v>199248</v>
      </c>
      <c r="H63" s="114">
        <v>261470</v>
      </c>
    </row>
    <row r="64" spans="2:8" ht="15" customHeight="1" x14ac:dyDescent="0.2"/>
    <row r="65" ht="0" hidden="1" customHeight="1" x14ac:dyDescent="0.2"/>
    <row r="66" ht="0" hidden="1" customHeight="1" x14ac:dyDescent="0.2"/>
  </sheetData>
  <sheetProtection algorithmName="SHA-512" hashValue="qEgvda/DxBqVZl0lPXloTnrYuT3bUybpN4Kgf0qqZt9sBwYjU0UbkrSHEMSC5vXfXIknOItPhpWqFAZEx9FDxQ==" saltValue="UQ8+IB5eYj2VhowixMs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595</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595</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596</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597</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598</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599</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530</v>
      </c>
      <c r="BQ50" s="1259"/>
      <c r="BR50" s="1259"/>
      <c r="BS50" s="1259"/>
      <c r="BT50" s="1259"/>
      <c r="BU50" s="1259"/>
      <c r="BV50" s="1259"/>
      <c r="BW50" s="1259"/>
      <c r="BX50" s="1259" t="s">
        <v>531</v>
      </c>
      <c r="BY50" s="1259"/>
      <c r="BZ50" s="1259"/>
      <c r="CA50" s="1259"/>
      <c r="CB50" s="1259"/>
      <c r="CC50" s="1259"/>
      <c r="CD50" s="1259"/>
      <c r="CE50" s="1259"/>
      <c r="CF50" s="1259" t="s">
        <v>532</v>
      </c>
      <c r="CG50" s="1259"/>
      <c r="CH50" s="1259"/>
      <c r="CI50" s="1259"/>
      <c r="CJ50" s="1259"/>
      <c r="CK50" s="1259"/>
      <c r="CL50" s="1259"/>
      <c r="CM50" s="1259"/>
      <c r="CN50" s="1259" t="s">
        <v>533</v>
      </c>
      <c r="CO50" s="1259"/>
      <c r="CP50" s="1259"/>
      <c r="CQ50" s="1259"/>
      <c r="CR50" s="1259"/>
      <c r="CS50" s="1259"/>
      <c r="CT50" s="1259"/>
      <c r="CU50" s="1259"/>
      <c r="CV50" s="1259" t="s">
        <v>534</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600</v>
      </c>
      <c r="AO51" s="1263"/>
      <c r="AP51" s="1263"/>
      <c r="AQ51" s="1263"/>
      <c r="AR51" s="1263"/>
      <c r="AS51" s="1263"/>
      <c r="AT51" s="1263"/>
      <c r="AU51" s="1263"/>
      <c r="AV51" s="1263"/>
      <c r="AW51" s="1263"/>
      <c r="AX51" s="1263"/>
      <c r="AY51" s="1263"/>
      <c r="AZ51" s="1263"/>
      <c r="BA51" s="1263"/>
      <c r="BB51" s="1263" t="s">
        <v>601</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154.19999999999999</v>
      </c>
      <c r="CG51" s="1265"/>
      <c r="CH51" s="1265"/>
      <c r="CI51" s="1265"/>
      <c r="CJ51" s="1265"/>
      <c r="CK51" s="1265"/>
      <c r="CL51" s="1265"/>
      <c r="CM51" s="1265"/>
      <c r="CN51" s="1265">
        <v>151.30000000000001</v>
      </c>
      <c r="CO51" s="1265"/>
      <c r="CP51" s="1265"/>
      <c r="CQ51" s="1265"/>
      <c r="CR51" s="1265"/>
      <c r="CS51" s="1265"/>
      <c r="CT51" s="1265"/>
      <c r="CU51" s="1265"/>
      <c r="CV51" s="1265">
        <v>142.1</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602</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53.4</v>
      </c>
      <c r="CG53" s="1265"/>
      <c r="CH53" s="1265"/>
      <c r="CI53" s="1265"/>
      <c r="CJ53" s="1265"/>
      <c r="CK53" s="1265"/>
      <c r="CL53" s="1265"/>
      <c r="CM53" s="1265"/>
      <c r="CN53" s="1265">
        <v>54.9</v>
      </c>
      <c r="CO53" s="1265"/>
      <c r="CP53" s="1265"/>
      <c r="CQ53" s="1265"/>
      <c r="CR53" s="1265"/>
      <c r="CS53" s="1265"/>
      <c r="CT53" s="1265"/>
      <c r="CU53" s="1265"/>
      <c r="CV53" s="1265">
        <v>56.6</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603</v>
      </c>
      <c r="AO55" s="1259"/>
      <c r="AP55" s="1259"/>
      <c r="AQ55" s="1259"/>
      <c r="AR55" s="1259"/>
      <c r="AS55" s="1259"/>
      <c r="AT55" s="1259"/>
      <c r="AU55" s="1259"/>
      <c r="AV55" s="1259"/>
      <c r="AW55" s="1259"/>
      <c r="AX55" s="1259"/>
      <c r="AY55" s="1259"/>
      <c r="AZ55" s="1259"/>
      <c r="BA55" s="1259"/>
      <c r="BB55" s="1263" t="s">
        <v>601</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602</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604</v>
      </c>
    </row>
    <row r="64" spans="1:109" ht="13" x14ac:dyDescent="0.2">
      <c r="B64" s="1234"/>
      <c r="G64" s="1241"/>
      <c r="I64" s="1275"/>
      <c r="J64" s="1275"/>
      <c r="K64" s="1275"/>
      <c r="L64" s="1275"/>
      <c r="M64" s="1275"/>
      <c r="N64" s="1276"/>
      <c r="AM64" s="1241"/>
      <c r="AN64" s="1241" t="s">
        <v>597</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605</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599</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530</v>
      </c>
      <c r="BQ72" s="1259"/>
      <c r="BR72" s="1259"/>
      <c r="BS72" s="1259"/>
      <c r="BT72" s="1259"/>
      <c r="BU72" s="1259"/>
      <c r="BV72" s="1259"/>
      <c r="BW72" s="1259"/>
      <c r="BX72" s="1259" t="s">
        <v>531</v>
      </c>
      <c r="BY72" s="1259"/>
      <c r="BZ72" s="1259"/>
      <c r="CA72" s="1259"/>
      <c r="CB72" s="1259"/>
      <c r="CC72" s="1259"/>
      <c r="CD72" s="1259"/>
      <c r="CE72" s="1259"/>
      <c r="CF72" s="1259" t="s">
        <v>532</v>
      </c>
      <c r="CG72" s="1259"/>
      <c r="CH72" s="1259"/>
      <c r="CI72" s="1259"/>
      <c r="CJ72" s="1259"/>
      <c r="CK72" s="1259"/>
      <c r="CL72" s="1259"/>
      <c r="CM72" s="1259"/>
      <c r="CN72" s="1259" t="s">
        <v>533</v>
      </c>
      <c r="CO72" s="1259"/>
      <c r="CP72" s="1259"/>
      <c r="CQ72" s="1259"/>
      <c r="CR72" s="1259"/>
      <c r="CS72" s="1259"/>
      <c r="CT72" s="1259"/>
      <c r="CU72" s="1259"/>
      <c r="CV72" s="1259" t="s">
        <v>534</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600</v>
      </c>
      <c r="AO73" s="1263"/>
      <c r="AP73" s="1263"/>
      <c r="AQ73" s="1263"/>
      <c r="AR73" s="1263"/>
      <c r="AS73" s="1263"/>
      <c r="AT73" s="1263"/>
      <c r="AU73" s="1263"/>
      <c r="AV73" s="1263"/>
      <c r="AW73" s="1263"/>
      <c r="AX73" s="1263"/>
      <c r="AY73" s="1263"/>
      <c r="AZ73" s="1263"/>
      <c r="BA73" s="1263"/>
      <c r="BB73" s="1263" t="s">
        <v>601</v>
      </c>
      <c r="BC73" s="1263"/>
      <c r="BD73" s="1263"/>
      <c r="BE73" s="1263"/>
      <c r="BF73" s="1263"/>
      <c r="BG73" s="1263"/>
      <c r="BH73" s="1263"/>
      <c r="BI73" s="1263"/>
      <c r="BJ73" s="1263"/>
      <c r="BK73" s="1263"/>
      <c r="BL73" s="1263"/>
      <c r="BM73" s="1263"/>
      <c r="BN73" s="1263"/>
      <c r="BO73" s="1263"/>
      <c r="BP73" s="1265">
        <v>164.6</v>
      </c>
      <c r="BQ73" s="1265"/>
      <c r="BR73" s="1265"/>
      <c r="BS73" s="1265"/>
      <c r="BT73" s="1265"/>
      <c r="BU73" s="1265"/>
      <c r="BV73" s="1265"/>
      <c r="BW73" s="1265"/>
      <c r="BX73" s="1265">
        <v>155.69999999999999</v>
      </c>
      <c r="BY73" s="1265"/>
      <c r="BZ73" s="1265"/>
      <c r="CA73" s="1265"/>
      <c r="CB73" s="1265"/>
      <c r="CC73" s="1265"/>
      <c r="CD73" s="1265"/>
      <c r="CE73" s="1265"/>
      <c r="CF73" s="1265">
        <v>154.19999999999999</v>
      </c>
      <c r="CG73" s="1265"/>
      <c r="CH73" s="1265"/>
      <c r="CI73" s="1265"/>
      <c r="CJ73" s="1265"/>
      <c r="CK73" s="1265"/>
      <c r="CL73" s="1265"/>
      <c r="CM73" s="1265"/>
      <c r="CN73" s="1265">
        <v>151.30000000000001</v>
      </c>
      <c r="CO73" s="1265"/>
      <c r="CP73" s="1265"/>
      <c r="CQ73" s="1265"/>
      <c r="CR73" s="1265"/>
      <c r="CS73" s="1265"/>
      <c r="CT73" s="1265"/>
      <c r="CU73" s="1265"/>
      <c r="CV73" s="1265">
        <v>142.1</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606</v>
      </c>
      <c r="BC75" s="1263"/>
      <c r="BD75" s="1263"/>
      <c r="BE75" s="1263"/>
      <c r="BF75" s="1263"/>
      <c r="BG75" s="1263"/>
      <c r="BH75" s="1263"/>
      <c r="BI75" s="1263"/>
      <c r="BJ75" s="1263"/>
      <c r="BK75" s="1263"/>
      <c r="BL75" s="1263"/>
      <c r="BM75" s="1263"/>
      <c r="BN75" s="1263"/>
      <c r="BO75" s="1263"/>
      <c r="BP75" s="1265">
        <v>11.2</v>
      </c>
      <c r="BQ75" s="1265"/>
      <c r="BR75" s="1265"/>
      <c r="BS75" s="1265"/>
      <c r="BT75" s="1265"/>
      <c r="BU75" s="1265"/>
      <c r="BV75" s="1265"/>
      <c r="BW75" s="1265"/>
      <c r="BX75" s="1265">
        <v>10.9</v>
      </c>
      <c r="BY75" s="1265"/>
      <c r="BZ75" s="1265"/>
      <c r="CA75" s="1265"/>
      <c r="CB75" s="1265"/>
      <c r="CC75" s="1265"/>
      <c r="CD75" s="1265"/>
      <c r="CE75" s="1265"/>
      <c r="CF75" s="1265">
        <v>10.4</v>
      </c>
      <c r="CG75" s="1265"/>
      <c r="CH75" s="1265"/>
      <c r="CI75" s="1265"/>
      <c r="CJ75" s="1265"/>
      <c r="CK75" s="1265"/>
      <c r="CL75" s="1265"/>
      <c r="CM75" s="1265"/>
      <c r="CN75" s="1265">
        <v>9.8000000000000007</v>
      </c>
      <c r="CO75" s="1265"/>
      <c r="CP75" s="1265"/>
      <c r="CQ75" s="1265"/>
      <c r="CR75" s="1265"/>
      <c r="CS75" s="1265"/>
      <c r="CT75" s="1265"/>
      <c r="CU75" s="1265"/>
      <c r="CV75" s="1265">
        <v>9.3000000000000007</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603</v>
      </c>
      <c r="AO77" s="1259"/>
      <c r="AP77" s="1259"/>
      <c r="AQ77" s="1259"/>
      <c r="AR77" s="1259"/>
      <c r="AS77" s="1259"/>
      <c r="AT77" s="1259"/>
      <c r="AU77" s="1259"/>
      <c r="AV77" s="1259"/>
      <c r="AW77" s="1259"/>
      <c r="AX77" s="1259"/>
      <c r="AY77" s="1259"/>
      <c r="AZ77" s="1259"/>
      <c r="BA77" s="1259"/>
      <c r="BB77" s="1263" t="s">
        <v>601</v>
      </c>
      <c r="BC77" s="1263"/>
      <c r="BD77" s="1263"/>
      <c r="BE77" s="1263"/>
      <c r="BF77" s="1263"/>
      <c r="BG77" s="1263"/>
      <c r="BH77" s="1263"/>
      <c r="BI77" s="1263"/>
      <c r="BJ77" s="1263"/>
      <c r="BK77" s="1263"/>
      <c r="BL77" s="1263"/>
      <c r="BM77" s="1263"/>
      <c r="BN77" s="1263"/>
      <c r="BO77" s="1263"/>
      <c r="BP77" s="1265">
        <v>209.6</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606</v>
      </c>
      <c r="BC79" s="1263"/>
      <c r="BD79" s="1263"/>
      <c r="BE79" s="1263"/>
      <c r="BF79" s="1263"/>
      <c r="BG79" s="1263"/>
      <c r="BH79" s="1263"/>
      <c r="BI79" s="1263"/>
      <c r="BJ79" s="1263"/>
      <c r="BK79" s="1263"/>
      <c r="BL79" s="1263"/>
      <c r="BM79" s="1263"/>
      <c r="BN79" s="1263"/>
      <c r="BO79" s="1263"/>
      <c r="BP79" s="1265">
        <v>14.3</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G/bBKwkvGu7zss9B+frdb/AezFpQ578kL5lsVBb+tk0Nol8NKKrxA1jHK3z06PDqmITjJKVgBIcaKqU4oyaFA==" saltValue="DJpwv8AULsQ3dR1BabNJ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cL/FO7/PT3rxJtstdCIXUftnS3MvRDAZ315xkBXze3dO1EYVpqTOmnD6HbBkZOlVDusqZQP96mp60YNo8xtvA==" saltValue="mNElFQRCEThqbBWVWCZaP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LQ77D7fppngInuNgWL10VKl6zON9vHoFjwd5hE8HtJTqoXPHPgTyi59+Na9NvKVGmankplLhX6s6TLICWNu2Q==" saltValue="D8p1SIHC3IIV16a7ClY8c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521</v>
      </c>
      <c r="B3" s="130"/>
      <c r="C3" s="131"/>
      <c r="D3" s="132">
        <v>22783</v>
      </c>
      <c r="E3" s="133"/>
      <c r="F3" s="134">
        <v>35216</v>
      </c>
      <c r="G3" s="135"/>
      <c r="H3" s="136"/>
    </row>
    <row r="4" spans="1:8" x14ac:dyDescent="0.2">
      <c r="A4" s="137"/>
      <c r="B4" s="138"/>
      <c r="C4" s="139"/>
      <c r="D4" s="140">
        <v>7953</v>
      </c>
      <c r="E4" s="141"/>
      <c r="F4" s="142">
        <v>12644</v>
      </c>
      <c r="G4" s="143"/>
      <c r="H4" s="144"/>
    </row>
    <row r="5" spans="1:8" x14ac:dyDescent="0.2">
      <c r="A5" s="125" t="s">
        <v>523</v>
      </c>
      <c r="B5" s="130"/>
      <c r="C5" s="131"/>
      <c r="D5" s="132">
        <v>23174</v>
      </c>
      <c r="E5" s="133"/>
      <c r="F5" s="134">
        <v>36736</v>
      </c>
      <c r="G5" s="135"/>
      <c r="H5" s="136"/>
    </row>
    <row r="6" spans="1:8" x14ac:dyDescent="0.2">
      <c r="A6" s="137"/>
      <c r="B6" s="138"/>
      <c r="C6" s="139"/>
      <c r="D6" s="140">
        <v>8015</v>
      </c>
      <c r="E6" s="141"/>
      <c r="F6" s="142">
        <v>13410</v>
      </c>
      <c r="G6" s="143"/>
      <c r="H6" s="144"/>
    </row>
    <row r="7" spans="1:8" x14ac:dyDescent="0.2">
      <c r="A7" s="125" t="s">
        <v>524</v>
      </c>
      <c r="B7" s="130"/>
      <c r="C7" s="131"/>
      <c r="D7" s="132">
        <v>20835</v>
      </c>
      <c r="E7" s="133"/>
      <c r="F7" s="134">
        <v>38259</v>
      </c>
      <c r="G7" s="135"/>
      <c r="H7" s="136"/>
    </row>
    <row r="8" spans="1:8" x14ac:dyDescent="0.2">
      <c r="A8" s="137"/>
      <c r="B8" s="138"/>
      <c r="C8" s="139"/>
      <c r="D8" s="140">
        <v>6498</v>
      </c>
      <c r="E8" s="141"/>
      <c r="F8" s="142">
        <v>13379</v>
      </c>
      <c r="G8" s="143"/>
      <c r="H8" s="144"/>
    </row>
    <row r="9" spans="1:8" x14ac:dyDescent="0.2">
      <c r="A9" s="125" t="s">
        <v>525</v>
      </c>
      <c r="B9" s="130"/>
      <c r="C9" s="131"/>
      <c r="D9" s="132">
        <v>22585</v>
      </c>
      <c r="E9" s="133"/>
      <c r="F9" s="134">
        <v>39075</v>
      </c>
      <c r="G9" s="135"/>
      <c r="H9" s="136"/>
    </row>
    <row r="10" spans="1:8" x14ac:dyDescent="0.2">
      <c r="A10" s="137"/>
      <c r="B10" s="138"/>
      <c r="C10" s="139"/>
      <c r="D10" s="140">
        <v>8229</v>
      </c>
      <c r="E10" s="141"/>
      <c r="F10" s="142">
        <v>13441</v>
      </c>
      <c r="G10" s="143"/>
      <c r="H10" s="144"/>
    </row>
    <row r="11" spans="1:8" x14ac:dyDescent="0.2">
      <c r="A11" s="125" t="s">
        <v>526</v>
      </c>
      <c r="B11" s="130"/>
      <c r="C11" s="131"/>
      <c r="D11" s="132">
        <v>21783</v>
      </c>
      <c r="E11" s="133"/>
      <c r="F11" s="134">
        <v>39072</v>
      </c>
      <c r="G11" s="135"/>
      <c r="H11" s="136"/>
    </row>
    <row r="12" spans="1:8" x14ac:dyDescent="0.2">
      <c r="A12" s="137"/>
      <c r="B12" s="138"/>
      <c r="C12" s="145"/>
      <c r="D12" s="140">
        <v>8956</v>
      </c>
      <c r="E12" s="141"/>
      <c r="F12" s="142">
        <v>14106</v>
      </c>
      <c r="G12" s="143"/>
      <c r="H12" s="144"/>
    </row>
    <row r="13" spans="1:8" x14ac:dyDescent="0.2">
      <c r="A13" s="125"/>
      <c r="B13" s="130"/>
      <c r="C13" s="146"/>
      <c r="D13" s="147">
        <v>22232</v>
      </c>
      <c r="E13" s="148"/>
      <c r="F13" s="149">
        <v>37672</v>
      </c>
      <c r="G13" s="150"/>
      <c r="H13" s="136"/>
    </row>
    <row r="14" spans="1:8" x14ac:dyDescent="0.2">
      <c r="A14" s="137"/>
      <c r="B14" s="138"/>
      <c r="C14" s="139"/>
      <c r="D14" s="140">
        <v>7930</v>
      </c>
      <c r="E14" s="141"/>
      <c r="F14" s="142">
        <v>13396</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0.96</v>
      </c>
      <c r="C19" s="151">
        <f>ROUND(VALUE(SUBSTITUTE(実質収支比率等に係る経年分析!G$48,"▲","-")),2)</f>
        <v>0.51</v>
      </c>
      <c r="D19" s="151">
        <f>ROUND(VALUE(SUBSTITUTE(実質収支比率等に係る経年分析!H$48,"▲","-")),2)</f>
        <v>1.38</v>
      </c>
      <c r="E19" s="151">
        <f>ROUND(VALUE(SUBSTITUTE(実質収支比率等に係る経年分析!I$48,"▲","-")),2)</f>
        <v>1.51</v>
      </c>
      <c r="F19" s="151">
        <f>ROUND(VALUE(SUBSTITUTE(実質収支比率等に係る経年分析!J$48,"▲","-")),2)</f>
        <v>0.93</v>
      </c>
    </row>
    <row r="20" spans="1:11" x14ac:dyDescent="0.2">
      <c r="A20" s="151" t="s">
        <v>52</v>
      </c>
      <c r="B20" s="151">
        <f>ROUND(VALUE(SUBSTITUTE(実質収支比率等に係る経年分析!F$47,"▲","-")),2)</f>
        <v>3.81</v>
      </c>
      <c r="C20" s="151">
        <f>ROUND(VALUE(SUBSTITUTE(実質収支比率等に係る経年分析!G$47,"▲","-")),2)</f>
        <v>4.47</v>
      </c>
      <c r="D20" s="151">
        <f>ROUND(VALUE(SUBSTITUTE(実質収支比率等に係る経年分析!H$47,"▲","-")),2)</f>
        <v>4.43</v>
      </c>
      <c r="E20" s="151">
        <f>ROUND(VALUE(SUBSTITUTE(実質収支比率等に係る経年分析!I$47,"▲","-")),2)</f>
        <v>4.49</v>
      </c>
      <c r="F20" s="151">
        <f>ROUND(VALUE(SUBSTITUTE(実質収支比率等に係る経年分析!J$47,"▲","-")),2)</f>
        <v>4.42</v>
      </c>
    </row>
    <row r="21" spans="1:11" x14ac:dyDescent="0.2">
      <c r="A21" s="151" t="s">
        <v>53</v>
      </c>
      <c r="B21" s="151">
        <f>IF(ISNUMBER(VALUE(SUBSTITUTE(実質収支比率等に係る経年分析!F$49,"▲","-"))),ROUND(VALUE(SUBSTITUTE(実質収支比率等に係る経年分析!F$49,"▲","-")),2),NA())</f>
        <v>1.53</v>
      </c>
      <c r="C21" s="151">
        <f>IF(ISNUMBER(VALUE(SUBSTITUTE(実質収支比率等に係る経年分析!G$49,"▲","-"))),ROUND(VALUE(SUBSTITUTE(実質収支比率等に係る経年分析!G$49,"▲","-")),2),NA())</f>
        <v>0.37</v>
      </c>
      <c r="D21" s="151">
        <f>IF(ISNUMBER(VALUE(SUBSTITUTE(実質収支比率等に係る経年分析!H$49,"▲","-"))),ROUND(VALUE(SUBSTITUTE(実質収支比率等に係る経年分析!H$49,"▲","-")),2),NA())</f>
        <v>0.85</v>
      </c>
      <c r="E21" s="151">
        <f>IF(ISNUMBER(VALUE(SUBSTITUTE(実質収支比率等に係る経年分析!I$49,"▲","-"))),ROUND(VALUE(SUBSTITUTE(実質収支比率等に係る経年分析!I$49,"▲","-")),2),NA())</f>
        <v>0.13</v>
      </c>
      <c r="F21" s="151">
        <f>IF(ISNUMBER(VALUE(SUBSTITUTE(実質収支比率等に係る経年分析!J$49,"▲","-"))),ROUND(VALUE(SUBSTITUTE(実質収支比率等に係る経年分析!J$49,"▲","-")),2),NA())</f>
        <v>-0.56999999999999995</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9.4700000000000006</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10.38</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0.84</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0.96</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0.31</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港湾整備事業</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7.0000000000000007E-2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0.09</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0.13</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0.14000000000000001</v>
      </c>
    </row>
    <row r="30" spans="1:11" x14ac:dyDescent="0.2">
      <c r="A30" s="152" t="str">
        <f>IF(連結実質赤字比率に係る赤字・黒字の構成分析!C$40="",NA(),連結実質赤字比率に係る赤字・黒字の構成分析!C$40)</f>
        <v>病院事業会計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1.28</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1.1299999999999999</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0.84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0.36</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0.62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0.64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0.65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0.75</v>
      </c>
    </row>
    <row r="32" spans="1:11" x14ac:dyDescent="0.2">
      <c r="A32" s="152" t="str">
        <f>IF(連結実質赤字比率に係る赤字・黒字の構成分析!C$38="",NA(),連結実質赤字比率に係る赤字・黒字の構成分析!C$38)</f>
        <v>国民健康保険事業</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0.86</v>
      </c>
    </row>
    <row r="33" spans="1:16" x14ac:dyDescent="0.2">
      <c r="A33" s="152" t="str">
        <f>IF(連結実質赤字比率に係る赤字・黒字の構成分析!C$37="",NA(),連結実質赤字比率に係る赤字・黒字の構成分析!C$37)</f>
        <v>工業団地整備事業</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1.08</v>
      </c>
    </row>
    <row r="34" spans="1:16" x14ac:dyDescent="0.2">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1.36</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1.58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1.88</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2.15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2.5099999999999998</v>
      </c>
    </row>
    <row r="35" spans="1:16" x14ac:dyDescent="0.2">
      <c r="A35" s="152" t="str">
        <f>IF(連結実質赤字比率に係る赤字・黒字の構成分析!C$35="",NA(),連結実質赤字比率に係る赤字・黒字の構成分析!C$35)</f>
        <v>上水道事業会計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4.43</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3.96</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3.99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4.32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4.13</v>
      </c>
    </row>
    <row r="36" spans="1:16" x14ac:dyDescent="0.2">
      <c r="A36" s="152" t="str">
        <f>IF(連結実質赤字比率に係る赤字・黒字の構成分析!C$34="",NA(),連結実質赤字比率に係る赤字・黒字の構成分析!C$34)</f>
        <v>造成土地管理事業会計</v>
      </c>
      <c r="B36" s="152" t="e">
        <f>IF(ROUND(VALUE(SUBSTITUTE(連結実質赤字比率に係る赤字・黒字の構成分析!F$34,"▲", "-")), 2) &lt; 0, ABS(ROUND(VALUE(SUBSTITUTE(連結実質赤字比率に係る赤字・黒字の構成分析!F$34,"▲", "-")), 2)), NA())</f>
        <v>#VALUE!</v>
      </c>
      <c r="C36" s="152" t="e">
        <f>IF(ROUND(VALUE(SUBSTITUTE(連結実質赤字比率に係る赤字・黒字の構成分析!F$34,"▲", "-")), 2) &gt;= 0, ABS(ROUND(VALUE(SUBSTITUTE(連結実質赤字比率に係る赤字・黒字の構成分析!F$34,"▲", "-")), 2)), NA())</f>
        <v>#VALUE!</v>
      </c>
      <c r="D36" s="152" t="e">
        <f>IF(ROUND(VALUE(SUBSTITUTE(連結実質赤字比率に係る赤字・黒字の構成分析!G$34,"▲", "-")), 2) &lt; 0, ABS(ROUND(VALUE(SUBSTITUTE(連結実質赤字比率に係る赤字・黒字の構成分析!G$34,"▲", "-")), 2)), NA())</f>
        <v>#VALUE!</v>
      </c>
      <c r="E36" s="152" t="e">
        <f>IF(ROUND(VALUE(SUBSTITUTE(連結実質赤字比率に係る赤字・黒字の構成分析!G$34,"▲", "-")), 2) &gt;= 0, ABS(ROUND(VALUE(SUBSTITUTE(連結実質赤字比率に係る赤字・黒字の構成分析!G$34,"▲", "-")), 2)), NA())</f>
        <v>#VALUE!</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9.41</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10.41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11.98</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129722</v>
      </c>
      <c r="E42" s="153"/>
      <c r="F42" s="153"/>
      <c r="G42" s="153">
        <f>'実質公債費比率（分子）の構造'!L$52</f>
        <v>138551</v>
      </c>
      <c r="H42" s="153"/>
      <c r="I42" s="153"/>
      <c r="J42" s="153">
        <f>'実質公債費比率（分子）の構造'!M$52</f>
        <v>141799</v>
      </c>
      <c r="K42" s="153"/>
      <c r="L42" s="153"/>
      <c r="M42" s="153">
        <f>'実質公債費比率（分子）の構造'!N$52</f>
        <v>149333</v>
      </c>
      <c r="N42" s="153"/>
      <c r="O42" s="153"/>
      <c r="P42" s="153">
        <f>'実質公債費比率（分子）の構造'!O$52</f>
        <v>150240</v>
      </c>
    </row>
    <row r="43" spans="1:16" x14ac:dyDescent="0.2">
      <c r="A43" s="153" t="s">
        <v>61</v>
      </c>
      <c r="B43" s="153">
        <f>'実質公債費比率（分子）の構造'!K$51</f>
        <v>4</v>
      </c>
      <c r="C43" s="153"/>
      <c r="D43" s="153"/>
      <c r="E43" s="153">
        <f>'実質公債費比率（分子）の構造'!L$51</f>
        <v>17</v>
      </c>
      <c r="F43" s="153"/>
      <c r="G43" s="153"/>
      <c r="H43" s="153">
        <f>'実質公債費比率（分子）の構造'!M$51</f>
        <v>3</v>
      </c>
      <c r="I43" s="153"/>
      <c r="J43" s="153"/>
      <c r="K43" s="153">
        <f>'実質公債費比率（分子）の構造'!N$51</f>
        <v>2</v>
      </c>
      <c r="L43" s="153"/>
      <c r="M43" s="153"/>
      <c r="N43" s="153">
        <f>'実質公債費比率（分子）の構造'!O$51</f>
        <v>2</v>
      </c>
      <c r="O43" s="153"/>
      <c r="P43" s="153"/>
    </row>
    <row r="44" spans="1:16" x14ac:dyDescent="0.2">
      <c r="A44" s="153" t="s">
        <v>62</v>
      </c>
      <c r="B44" s="153">
        <f>'実質公債費比率（分子）の構造'!K$50</f>
        <v>4802</v>
      </c>
      <c r="C44" s="153"/>
      <c r="D44" s="153"/>
      <c r="E44" s="153">
        <f>'実質公債費比率（分子）の構造'!L$50</f>
        <v>3605</v>
      </c>
      <c r="F44" s="153"/>
      <c r="G44" s="153"/>
      <c r="H44" s="153">
        <f>'実質公債費比率（分子）の構造'!M$50</f>
        <v>3518</v>
      </c>
      <c r="I44" s="153"/>
      <c r="J44" s="153"/>
      <c r="K44" s="153">
        <f>'実質公債費比率（分子）の構造'!N$50</f>
        <v>3301</v>
      </c>
      <c r="L44" s="153"/>
      <c r="M44" s="153"/>
      <c r="N44" s="153">
        <f>'実質公債費比率（分子）の構造'!O$50</f>
        <v>2983</v>
      </c>
      <c r="O44" s="153"/>
      <c r="P44" s="153"/>
    </row>
    <row r="45" spans="1:16" x14ac:dyDescent="0.2">
      <c r="A45" s="153" t="s">
        <v>63</v>
      </c>
      <c r="B45" s="153">
        <f>'実質公債費比率（分子）の構造'!K$49</f>
        <v>71</v>
      </c>
      <c r="C45" s="153"/>
      <c r="D45" s="153"/>
      <c r="E45" s="153">
        <f>'実質公債費比率（分子）の構造'!L$49</f>
        <v>51</v>
      </c>
      <c r="F45" s="153"/>
      <c r="G45" s="153"/>
      <c r="H45" s="153">
        <f>'実質公債費比率（分子）の構造'!M$49</f>
        <v>34</v>
      </c>
      <c r="I45" s="153"/>
      <c r="J45" s="153"/>
      <c r="K45" s="153">
        <f>'実質公債費比率（分子）の構造'!N$49</f>
        <v>22</v>
      </c>
      <c r="L45" s="153"/>
      <c r="M45" s="153"/>
      <c r="N45" s="153">
        <f>'実質公債費比率（分子）の構造'!O$49</f>
        <v>8</v>
      </c>
      <c r="O45" s="153"/>
      <c r="P45" s="153"/>
    </row>
    <row r="46" spans="1:16" x14ac:dyDescent="0.2">
      <c r="A46" s="153" t="s">
        <v>64</v>
      </c>
      <c r="B46" s="153">
        <f>'実質公債費比率（分子）の構造'!K$48</f>
        <v>3967</v>
      </c>
      <c r="C46" s="153"/>
      <c r="D46" s="153"/>
      <c r="E46" s="153">
        <f>'実質公債費比率（分子）の構造'!L$48</f>
        <v>5177</v>
      </c>
      <c r="F46" s="153"/>
      <c r="G46" s="153"/>
      <c r="H46" s="153">
        <f>'実質公債費比率（分子）の構造'!M$48</f>
        <v>5418</v>
      </c>
      <c r="I46" s="153"/>
      <c r="J46" s="153"/>
      <c r="K46" s="153">
        <f>'実質公債費比率（分子）の構造'!N$48</f>
        <v>5561</v>
      </c>
      <c r="L46" s="153"/>
      <c r="M46" s="153"/>
      <c r="N46" s="153">
        <f>'実質公債費比率（分子）の構造'!O$48</f>
        <v>4237</v>
      </c>
      <c r="O46" s="153"/>
      <c r="P46" s="153"/>
    </row>
    <row r="47" spans="1:16" x14ac:dyDescent="0.2">
      <c r="A47" s="153" t="s">
        <v>65</v>
      </c>
      <c r="B47" s="153">
        <f>'実質公債費比率（分子）の構造'!K$47</f>
        <v>114670</v>
      </c>
      <c r="C47" s="153"/>
      <c r="D47" s="153"/>
      <c r="E47" s="153">
        <f>'実質公債費比率（分子）の構造'!L$47</f>
        <v>118315</v>
      </c>
      <c r="F47" s="153"/>
      <c r="G47" s="153"/>
      <c r="H47" s="153">
        <f>'実質公債費比率（分子）の構造'!M$47</f>
        <v>121157</v>
      </c>
      <c r="I47" s="153"/>
      <c r="J47" s="153"/>
      <c r="K47" s="153">
        <f>'実質公債費比率（分子）の構造'!N$47</f>
        <v>122909</v>
      </c>
      <c r="L47" s="153"/>
      <c r="M47" s="153"/>
      <c r="N47" s="153">
        <f>'実質公債費比率（分子）の構造'!O$47</f>
        <v>124971</v>
      </c>
      <c r="O47" s="153"/>
      <c r="P47" s="153"/>
    </row>
    <row r="48" spans="1:16" x14ac:dyDescent="0.2">
      <c r="A48" s="153" t="s">
        <v>66</v>
      </c>
      <c r="B48" s="153">
        <f>'実質公債費比率（分子）の構造'!K$46</f>
        <v>17911</v>
      </c>
      <c r="C48" s="153"/>
      <c r="D48" s="153"/>
      <c r="E48" s="153">
        <f>'実質公債費比率（分子）の構造'!L$46</f>
        <v>19320</v>
      </c>
      <c r="F48" s="153"/>
      <c r="G48" s="153"/>
      <c r="H48" s="153">
        <f>'実質公債費比率（分子）の構造'!M$46</f>
        <v>17313</v>
      </c>
      <c r="I48" s="153"/>
      <c r="J48" s="153"/>
      <c r="K48" s="153">
        <f>'実質公債費比率（分子）の構造'!N$46</f>
        <v>14627</v>
      </c>
      <c r="L48" s="153"/>
      <c r="M48" s="153"/>
      <c r="N48" s="153">
        <f>'実質公債費比率（分子）の構造'!O$46</f>
        <v>18017</v>
      </c>
      <c r="O48" s="153"/>
      <c r="P48" s="153"/>
    </row>
    <row r="49" spans="1:16" x14ac:dyDescent="0.2">
      <c r="A49" s="153" t="s">
        <v>67</v>
      </c>
      <c r="B49" s="153">
        <f>'実質公債費比率（分子）の構造'!K$45</f>
        <v>88692</v>
      </c>
      <c r="C49" s="153"/>
      <c r="D49" s="153"/>
      <c r="E49" s="153">
        <f>'実質公債費比率（分子）の構造'!L$45</f>
        <v>87865</v>
      </c>
      <c r="F49" s="153"/>
      <c r="G49" s="153"/>
      <c r="H49" s="153">
        <f>'実質公債費比率（分子）の構造'!M$45</f>
        <v>86638</v>
      </c>
      <c r="I49" s="153"/>
      <c r="J49" s="153"/>
      <c r="K49" s="153">
        <f>'実質公債費比率（分子）の構造'!N$45</f>
        <v>86401</v>
      </c>
      <c r="L49" s="153"/>
      <c r="M49" s="153"/>
      <c r="N49" s="153">
        <f>'実質公債費比率（分子）の構造'!O$45</f>
        <v>82379</v>
      </c>
      <c r="O49" s="153"/>
      <c r="P49" s="153"/>
    </row>
    <row r="50" spans="1:16" x14ac:dyDescent="0.2">
      <c r="A50" s="153" t="s">
        <v>68</v>
      </c>
      <c r="B50" s="153" t="e">
        <f>NA()</f>
        <v>#N/A</v>
      </c>
      <c r="C50" s="153">
        <f>IF(ISNUMBER('実質公債費比率（分子）の構造'!K$53),'実質公債費比率（分子）の構造'!K$53,NA())</f>
        <v>100395</v>
      </c>
      <c r="D50" s="153" t="e">
        <f>NA()</f>
        <v>#N/A</v>
      </c>
      <c r="E50" s="153" t="e">
        <f>NA()</f>
        <v>#N/A</v>
      </c>
      <c r="F50" s="153">
        <f>IF(ISNUMBER('実質公債費比率（分子）の構造'!L$53),'実質公債費比率（分子）の構造'!L$53,NA())</f>
        <v>95799</v>
      </c>
      <c r="G50" s="153" t="e">
        <f>NA()</f>
        <v>#N/A</v>
      </c>
      <c r="H50" s="153" t="e">
        <f>NA()</f>
        <v>#N/A</v>
      </c>
      <c r="I50" s="153">
        <f>IF(ISNUMBER('実質公債費比率（分子）の構造'!M$53),'実質公債費比率（分子）の構造'!M$53,NA())</f>
        <v>92282</v>
      </c>
      <c r="J50" s="153" t="e">
        <f>NA()</f>
        <v>#N/A</v>
      </c>
      <c r="K50" s="153" t="e">
        <f>NA()</f>
        <v>#N/A</v>
      </c>
      <c r="L50" s="153">
        <f>IF(ISNUMBER('実質公債費比率（分子）の構造'!N$53),'実質公債費比率（分子）の構造'!N$53,NA())</f>
        <v>83490</v>
      </c>
      <c r="M50" s="153" t="e">
        <f>NA()</f>
        <v>#N/A</v>
      </c>
      <c r="N50" s="153" t="e">
        <f>NA()</f>
        <v>#N/A</v>
      </c>
      <c r="O50" s="153">
        <f>IF(ISNUMBER('実質公債費比率（分子）の構造'!O$53),'実質公債費比率（分子）の構造'!O$53,NA())</f>
        <v>82357</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1845965</v>
      </c>
      <c r="E56" s="152"/>
      <c r="F56" s="152"/>
      <c r="G56" s="152">
        <f>'将来負担比率（分子）の構造'!J$52</f>
        <v>1883601</v>
      </c>
      <c r="H56" s="152"/>
      <c r="I56" s="152"/>
      <c r="J56" s="152">
        <f>'将来負担比率（分子）の構造'!K$52</f>
        <v>1898231</v>
      </c>
      <c r="K56" s="152"/>
      <c r="L56" s="152"/>
      <c r="M56" s="152">
        <f>'将来負担比率（分子）の構造'!L$52</f>
        <v>1912203</v>
      </c>
      <c r="N56" s="152"/>
      <c r="O56" s="152"/>
      <c r="P56" s="152">
        <f>'将来負担比率（分子）の構造'!M$52</f>
        <v>1915699</v>
      </c>
    </row>
    <row r="57" spans="1:16" x14ac:dyDescent="0.2">
      <c r="A57" s="152" t="s">
        <v>39</v>
      </c>
      <c r="B57" s="152"/>
      <c r="C57" s="152"/>
      <c r="D57" s="152">
        <f>'将来負担比率（分子）の構造'!I$51</f>
        <v>117799</v>
      </c>
      <c r="E57" s="152"/>
      <c r="F57" s="152"/>
      <c r="G57" s="152">
        <f>'将来負担比率（分子）の構造'!J$51</f>
        <v>110723</v>
      </c>
      <c r="H57" s="152"/>
      <c r="I57" s="152"/>
      <c r="J57" s="152">
        <f>'将来負担比率（分子）の構造'!K$51</f>
        <v>101343</v>
      </c>
      <c r="K57" s="152"/>
      <c r="L57" s="152"/>
      <c r="M57" s="152">
        <f>'将来負担比率（分子）の構造'!L$51</f>
        <v>91529</v>
      </c>
      <c r="N57" s="152"/>
      <c r="O57" s="152"/>
      <c r="P57" s="152">
        <f>'将来負担比率（分子）の構造'!M$51</f>
        <v>79043</v>
      </c>
    </row>
    <row r="58" spans="1:16" x14ac:dyDescent="0.2">
      <c r="A58" s="152" t="s">
        <v>38</v>
      </c>
      <c r="B58" s="152"/>
      <c r="C58" s="152"/>
      <c r="D58" s="152">
        <f>'将来負担比率（分子）の構造'!I$50</f>
        <v>515021</v>
      </c>
      <c r="E58" s="152"/>
      <c r="F58" s="152"/>
      <c r="G58" s="152">
        <f>'将来負担比率（分子）の構造'!J$50</f>
        <v>559964</v>
      </c>
      <c r="H58" s="152"/>
      <c r="I58" s="152"/>
      <c r="J58" s="152">
        <f>'将来負担比率（分子）の構造'!K$50</f>
        <v>591470</v>
      </c>
      <c r="K58" s="152"/>
      <c r="L58" s="152"/>
      <c r="M58" s="152">
        <f>'将来負担比率（分子）の構造'!L$50</f>
        <v>643056</v>
      </c>
      <c r="N58" s="152"/>
      <c r="O58" s="152"/>
      <c r="P58" s="152">
        <f>'将来負担比率（分子）の構造'!M$50</f>
        <v>751705</v>
      </c>
    </row>
    <row r="59" spans="1:16" x14ac:dyDescent="0.2">
      <c r="A59" s="152" t="s">
        <v>36</v>
      </c>
      <c r="B59" s="152">
        <f>'将来負担比率（分子）の構造'!I$49</f>
        <v>694</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2852</v>
      </c>
      <c r="C61" s="152"/>
      <c r="D61" s="152"/>
      <c r="E61" s="152">
        <f>'将来負担比率（分子）の構造'!J$46</f>
        <v>1351</v>
      </c>
      <c r="F61" s="152"/>
      <c r="G61" s="152"/>
      <c r="H61" s="152">
        <f>'将来負担比率（分子）の構造'!K$46</f>
        <v>2571</v>
      </c>
      <c r="I61" s="152"/>
      <c r="J61" s="152"/>
      <c r="K61" s="152">
        <f>'将来負担比率（分子）の構造'!L$46</f>
        <v>2461</v>
      </c>
      <c r="L61" s="152"/>
      <c r="M61" s="152"/>
      <c r="N61" s="152">
        <f>'将来負担比率（分子）の構造'!M$46</f>
        <v>2477</v>
      </c>
      <c r="O61" s="152"/>
      <c r="P61" s="152"/>
    </row>
    <row r="62" spans="1:16" x14ac:dyDescent="0.2">
      <c r="A62" s="152" t="s">
        <v>32</v>
      </c>
      <c r="B62" s="152">
        <f>'将来負担比率（分子）の構造'!I$45</f>
        <v>472071</v>
      </c>
      <c r="C62" s="152"/>
      <c r="D62" s="152"/>
      <c r="E62" s="152">
        <f>'将来負担比率（分子）の構造'!J$45</f>
        <v>457199</v>
      </c>
      <c r="F62" s="152"/>
      <c r="G62" s="152"/>
      <c r="H62" s="152">
        <f>'将来負担比率（分子）の構造'!K$45</f>
        <v>439477</v>
      </c>
      <c r="I62" s="152"/>
      <c r="J62" s="152"/>
      <c r="K62" s="152">
        <f>'将来負担比率（分子）の構造'!L$45</f>
        <v>382660</v>
      </c>
      <c r="L62" s="152"/>
      <c r="M62" s="152"/>
      <c r="N62" s="152">
        <f>'将来負担比率（分子）の構造'!M$45</f>
        <v>373252</v>
      </c>
      <c r="O62" s="152"/>
      <c r="P62" s="152"/>
    </row>
    <row r="63" spans="1:16" x14ac:dyDescent="0.2">
      <c r="A63" s="152" t="s">
        <v>31</v>
      </c>
      <c r="B63" s="152">
        <f>'将来負担比率（分子）の構造'!I$44</f>
        <v>135</v>
      </c>
      <c r="C63" s="152"/>
      <c r="D63" s="152"/>
      <c r="E63" s="152">
        <f>'将来負担比率（分子）の構造'!J$44</f>
        <v>74</v>
      </c>
      <c r="F63" s="152"/>
      <c r="G63" s="152"/>
      <c r="H63" s="152">
        <f>'将来負担比率（分子）の構造'!K$44</f>
        <v>34</v>
      </c>
      <c r="I63" s="152"/>
      <c r="J63" s="152"/>
      <c r="K63" s="152">
        <f>'将来負担比率（分子）の構造'!L$44</f>
        <v>9</v>
      </c>
      <c r="L63" s="152"/>
      <c r="M63" s="152"/>
      <c r="N63" s="152" t="str">
        <f>'将来負担比率（分子）の構造'!M$44</f>
        <v>-</v>
      </c>
      <c r="O63" s="152"/>
      <c r="P63" s="152"/>
    </row>
    <row r="64" spans="1:16" x14ac:dyDescent="0.2">
      <c r="A64" s="152" t="s">
        <v>30</v>
      </c>
      <c r="B64" s="152">
        <f>'将来負担比率（分子）の構造'!I$43</f>
        <v>35905</v>
      </c>
      <c r="C64" s="152"/>
      <c r="D64" s="152"/>
      <c r="E64" s="152">
        <f>'将来負担比率（分子）の構造'!J$43</f>
        <v>40421</v>
      </c>
      <c r="F64" s="152"/>
      <c r="G64" s="152"/>
      <c r="H64" s="152">
        <f>'将来負担比率（分子）の構造'!K$43</f>
        <v>43437</v>
      </c>
      <c r="I64" s="152"/>
      <c r="J64" s="152"/>
      <c r="K64" s="152">
        <f>'将来負担比率（分子）の構造'!L$43</f>
        <v>46904</v>
      </c>
      <c r="L64" s="152"/>
      <c r="M64" s="152"/>
      <c r="N64" s="152">
        <f>'将来負担比率（分子）の構造'!M$43</f>
        <v>44183</v>
      </c>
      <c r="O64" s="152"/>
      <c r="P64" s="152"/>
    </row>
    <row r="65" spans="1:16" x14ac:dyDescent="0.2">
      <c r="A65" s="152" t="s">
        <v>29</v>
      </c>
      <c r="B65" s="152">
        <f>'将来負担比率（分子）の構造'!I$42</f>
        <v>44666</v>
      </c>
      <c r="C65" s="152"/>
      <c r="D65" s="152"/>
      <c r="E65" s="152">
        <f>'将来負担比率（分子）の構造'!J$42</f>
        <v>42418</v>
      </c>
      <c r="F65" s="152"/>
      <c r="G65" s="152"/>
      <c r="H65" s="152">
        <f>'将来負担比率（分子）の構造'!K$42</f>
        <v>38390</v>
      </c>
      <c r="I65" s="152"/>
      <c r="J65" s="152"/>
      <c r="K65" s="152">
        <f>'将来負担比率（分子）の構造'!L$42</f>
        <v>33361</v>
      </c>
      <c r="L65" s="152"/>
      <c r="M65" s="152"/>
      <c r="N65" s="152">
        <f>'将来負担比率（分子）の構造'!M$42</f>
        <v>29346</v>
      </c>
      <c r="O65" s="152"/>
      <c r="P65" s="152"/>
    </row>
    <row r="66" spans="1:16" x14ac:dyDescent="0.2">
      <c r="A66" s="152" t="s">
        <v>28</v>
      </c>
      <c r="B66" s="152">
        <f>'将来負担比率（分子）の構造'!I$41</f>
        <v>3403991</v>
      </c>
      <c r="C66" s="152"/>
      <c r="D66" s="152"/>
      <c r="E66" s="152">
        <f>'将来負担比率（分子）の構造'!J$41</f>
        <v>3458021</v>
      </c>
      <c r="F66" s="152"/>
      <c r="G66" s="152"/>
      <c r="H66" s="152">
        <f>'将来負担比率（分子）の構造'!K$41</f>
        <v>3502057</v>
      </c>
      <c r="I66" s="152"/>
      <c r="J66" s="152"/>
      <c r="K66" s="152">
        <f>'将来負担比率（分子）の構造'!L$41</f>
        <v>3558297</v>
      </c>
      <c r="L66" s="152"/>
      <c r="M66" s="152"/>
      <c r="N66" s="152">
        <f>'将来負担比率（分子）の構造'!M$41</f>
        <v>3597358</v>
      </c>
      <c r="O66" s="152"/>
      <c r="P66" s="152"/>
    </row>
    <row r="67" spans="1:16" x14ac:dyDescent="0.2">
      <c r="A67" s="152" t="s">
        <v>72</v>
      </c>
      <c r="B67" s="152" t="e">
        <f>NA()</f>
        <v>#N/A</v>
      </c>
      <c r="C67" s="152">
        <f>IF(ISNUMBER('将来負担比率（分子）の構造'!I$53), IF('将来負担比率（分子）の構造'!I$53 &lt; 0, 0, '将来負担比率（分子）の構造'!I$53), NA())</f>
        <v>1481530</v>
      </c>
      <c r="D67" s="152" t="e">
        <f>NA()</f>
        <v>#N/A</v>
      </c>
      <c r="E67" s="152" t="e">
        <f>NA()</f>
        <v>#N/A</v>
      </c>
      <c r="F67" s="152">
        <f>IF(ISNUMBER('将来負担比率（分子）の構造'!J$53), IF('将来負担比率（分子）の構造'!J$53 &lt; 0, 0, '将来負担比率（分子）の構造'!J$53), NA())</f>
        <v>1445197</v>
      </c>
      <c r="G67" s="152" t="e">
        <f>NA()</f>
        <v>#N/A</v>
      </c>
      <c r="H67" s="152" t="e">
        <f>NA()</f>
        <v>#N/A</v>
      </c>
      <c r="I67" s="152">
        <f>IF(ISNUMBER('将来負担比率（分子）の構造'!K$53), IF('将来負担比率（分子）の構造'!K$53 &lt; 0, 0, '将来負担比率（分子）の構造'!K$53), NA())</f>
        <v>1434924</v>
      </c>
      <c r="J67" s="152" t="e">
        <f>NA()</f>
        <v>#N/A</v>
      </c>
      <c r="K67" s="152" t="e">
        <f>NA()</f>
        <v>#N/A</v>
      </c>
      <c r="L67" s="152">
        <f>IF(ISNUMBER('将来負担比率（分子）の構造'!L$53), IF('将来負担比率（分子）の構造'!L$53 &lt; 0, 0, '将来負担比率（分子）の構造'!L$53), NA())</f>
        <v>1376902</v>
      </c>
      <c r="M67" s="152" t="e">
        <f>NA()</f>
        <v>#N/A</v>
      </c>
      <c r="N67" s="152" t="e">
        <f>NA()</f>
        <v>#N/A</v>
      </c>
      <c r="O67" s="152">
        <f>IF(ISNUMBER('将来負担比率（分子）の構造'!M$53), IF('将来負担比率（分子）の構造'!M$53 &lt; 0, 0, '将来負担比率（分子）の構造'!M$53), NA())</f>
        <v>1300168</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46964</v>
      </c>
      <c r="C72" s="156">
        <f>基金残高に係る経年分析!G55</f>
        <v>46973</v>
      </c>
      <c r="D72" s="156">
        <f>基金残高に係る経年分析!H55</f>
        <v>46580</v>
      </c>
    </row>
    <row r="73" spans="1:16" x14ac:dyDescent="0.2">
      <c r="A73" s="155" t="s">
        <v>75</v>
      </c>
      <c r="B73" s="156">
        <f>基金残高に係る経年分析!F56</f>
        <v>35517</v>
      </c>
      <c r="C73" s="156">
        <f>基金残高に係る経年分析!G56</f>
        <v>35736</v>
      </c>
      <c r="D73" s="156">
        <f>基金残高に係る経年分析!H56</f>
        <v>35941</v>
      </c>
    </row>
    <row r="74" spans="1:16" x14ac:dyDescent="0.2">
      <c r="A74" s="155" t="s">
        <v>76</v>
      </c>
      <c r="B74" s="156">
        <f>基金残高に係る経年分析!F57</f>
        <v>119747</v>
      </c>
      <c r="C74" s="156">
        <f>基金残高に係る経年分析!G57</f>
        <v>116539</v>
      </c>
      <c r="D74" s="156">
        <f>基金残高に係る経年分析!H57</f>
        <v>178949</v>
      </c>
    </row>
  </sheetData>
  <sheetProtection algorithmName="SHA-512" hashValue="yVvMKltMNu04oFbpmASBqjodSFlBOyQkTaQYeWXRZsZlubcfquol2LhZcYXvKJsf556mPK855NbkADVYWfmmvw==" saltValue="oJ/kzZ1L+3VXs3c9qyi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183</v>
      </c>
      <c r="DD1" s="590"/>
      <c r="DE1" s="590"/>
      <c r="DF1" s="590"/>
      <c r="DG1" s="590"/>
      <c r="DH1" s="590"/>
      <c r="DI1" s="591"/>
      <c r="DK1" s="589" t="s">
        <v>184</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188</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189</v>
      </c>
      <c r="S4" s="593"/>
      <c r="T4" s="593"/>
      <c r="U4" s="593"/>
      <c r="V4" s="593"/>
      <c r="W4" s="593"/>
      <c r="X4" s="593"/>
      <c r="Y4" s="594"/>
      <c r="Z4" s="592" t="s">
        <v>190</v>
      </c>
      <c r="AA4" s="593"/>
      <c r="AB4" s="593"/>
      <c r="AC4" s="594"/>
      <c r="AD4" s="592" t="s">
        <v>191</v>
      </c>
      <c r="AE4" s="593"/>
      <c r="AF4" s="593"/>
      <c r="AG4" s="593"/>
      <c r="AH4" s="593"/>
      <c r="AI4" s="593"/>
      <c r="AJ4" s="593"/>
      <c r="AK4" s="594"/>
      <c r="AL4" s="592" t="s">
        <v>190</v>
      </c>
      <c r="AM4" s="593"/>
      <c r="AN4" s="593"/>
      <c r="AO4" s="594"/>
      <c r="AP4" s="595" t="s">
        <v>192</v>
      </c>
      <c r="AQ4" s="595"/>
      <c r="AR4" s="595"/>
      <c r="AS4" s="595"/>
      <c r="AT4" s="595"/>
      <c r="AU4" s="595"/>
      <c r="AV4" s="595"/>
      <c r="AW4" s="595"/>
      <c r="AX4" s="595"/>
      <c r="AY4" s="595"/>
      <c r="AZ4" s="595"/>
      <c r="BA4" s="595"/>
      <c r="BB4" s="595"/>
      <c r="BC4" s="595"/>
      <c r="BD4" s="595" t="s">
        <v>193</v>
      </c>
      <c r="BE4" s="595"/>
      <c r="BF4" s="595"/>
      <c r="BG4" s="595"/>
      <c r="BH4" s="595"/>
      <c r="BI4" s="595"/>
      <c r="BJ4" s="595"/>
      <c r="BK4" s="595"/>
      <c r="BL4" s="595" t="s">
        <v>190</v>
      </c>
      <c r="BM4" s="595"/>
      <c r="BN4" s="595"/>
      <c r="BO4" s="595"/>
      <c r="BP4" s="595" t="s">
        <v>194</v>
      </c>
      <c r="BQ4" s="595"/>
      <c r="BR4" s="595"/>
      <c r="BS4" s="595"/>
      <c r="BT4" s="595"/>
      <c r="BU4" s="595"/>
      <c r="BV4" s="595"/>
      <c r="BW4" s="595"/>
      <c r="BY4" s="592" t="s">
        <v>195</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196</v>
      </c>
      <c r="C5" s="597"/>
      <c r="D5" s="597"/>
      <c r="E5" s="597"/>
      <c r="F5" s="597"/>
      <c r="G5" s="597"/>
      <c r="H5" s="597"/>
      <c r="I5" s="597"/>
      <c r="J5" s="597"/>
      <c r="K5" s="597"/>
      <c r="L5" s="597"/>
      <c r="M5" s="597"/>
      <c r="N5" s="597"/>
      <c r="O5" s="597"/>
      <c r="P5" s="597"/>
      <c r="Q5" s="598"/>
      <c r="R5" s="599">
        <v>819108100</v>
      </c>
      <c r="S5" s="600"/>
      <c r="T5" s="600"/>
      <c r="U5" s="600"/>
      <c r="V5" s="600"/>
      <c r="W5" s="600"/>
      <c r="X5" s="600"/>
      <c r="Y5" s="601"/>
      <c r="Z5" s="602">
        <v>47.6</v>
      </c>
      <c r="AA5" s="602"/>
      <c r="AB5" s="602"/>
      <c r="AC5" s="602"/>
      <c r="AD5" s="603">
        <v>678115653</v>
      </c>
      <c r="AE5" s="603"/>
      <c r="AF5" s="603"/>
      <c r="AG5" s="603"/>
      <c r="AH5" s="603"/>
      <c r="AI5" s="603"/>
      <c r="AJ5" s="603"/>
      <c r="AK5" s="603"/>
      <c r="AL5" s="604">
        <v>71.3</v>
      </c>
      <c r="AM5" s="605"/>
      <c r="AN5" s="605"/>
      <c r="AO5" s="606"/>
      <c r="AP5" s="596" t="s">
        <v>197</v>
      </c>
      <c r="AQ5" s="597"/>
      <c r="AR5" s="597"/>
      <c r="AS5" s="597"/>
      <c r="AT5" s="597"/>
      <c r="AU5" s="597"/>
      <c r="AV5" s="597"/>
      <c r="AW5" s="597"/>
      <c r="AX5" s="597"/>
      <c r="AY5" s="597"/>
      <c r="AZ5" s="597"/>
      <c r="BA5" s="597"/>
      <c r="BB5" s="597"/>
      <c r="BC5" s="598"/>
      <c r="BD5" s="610">
        <v>819074700</v>
      </c>
      <c r="BE5" s="611"/>
      <c r="BF5" s="611"/>
      <c r="BG5" s="611"/>
      <c r="BH5" s="611"/>
      <c r="BI5" s="611"/>
      <c r="BJ5" s="611"/>
      <c r="BK5" s="612"/>
      <c r="BL5" s="613">
        <v>100</v>
      </c>
      <c r="BM5" s="613"/>
      <c r="BN5" s="613"/>
      <c r="BO5" s="613"/>
      <c r="BP5" s="614">
        <v>3624239</v>
      </c>
      <c r="BQ5" s="614"/>
      <c r="BR5" s="614"/>
      <c r="BS5" s="614"/>
      <c r="BT5" s="614"/>
      <c r="BU5" s="614"/>
      <c r="BV5" s="614"/>
      <c r="BW5" s="618"/>
      <c r="BY5" s="592" t="s">
        <v>192</v>
      </c>
      <c r="BZ5" s="593"/>
      <c r="CA5" s="593"/>
      <c r="CB5" s="593"/>
      <c r="CC5" s="593"/>
      <c r="CD5" s="593"/>
      <c r="CE5" s="593"/>
      <c r="CF5" s="593"/>
      <c r="CG5" s="593"/>
      <c r="CH5" s="593"/>
      <c r="CI5" s="593"/>
      <c r="CJ5" s="593"/>
      <c r="CK5" s="593"/>
      <c r="CL5" s="594"/>
      <c r="CM5" s="592" t="s">
        <v>198</v>
      </c>
      <c r="CN5" s="593"/>
      <c r="CO5" s="593"/>
      <c r="CP5" s="593"/>
      <c r="CQ5" s="593"/>
      <c r="CR5" s="593"/>
      <c r="CS5" s="593"/>
      <c r="CT5" s="594"/>
      <c r="CU5" s="592" t="s">
        <v>190</v>
      </c>
      <c r="CV5" s="593"/>
      <c r="CW5" s="593"/>
      <c r="CX5" s="594"/>
      <c r="CY5" s="592" t="s">
        <v>199</v>
      </c>
      <c r="CZ5" s="593"/>
      <c r="DA5" s="593"/>
      <c r="DB5" s="593"/>
      <c r="DC5" s="593"/>
      <c r="DD5" s="593"/>
      <c r="DE5" s="593"/>
      <c r="DF5" s="593"/>
      <c r="DG5" s="593"/>
      <c r="DH5" s="593"/>
      <c r="DI5" s="593"/>
      <c r="DJ5" s="593"/>
      <c r="DK5" s="594"/>
      <c r="DL5" s="592" t="s">
        <v>200</v>
      </c>
      <c r="DM5" s="593"/>
      <c r="DN5" s="593"/>
      <c r="DO5" s="593"/>
      <c r="DP5" s="593"/>
      <c r="DQ5" s="593"/>
      <c r="DR5" s="593"/>
      <c r="DS5" s="593"/>
      <c r="DT5" s="593"/>
      <c r="DU5" s="593"/>
      <c r="DV5" s="593"/>
      <c r="DW5" s="593"/>
      <c r="DX5" s="594"/>
    </row>
    <row r="6" spans="2:138" ht="11.25" customHeight="1" x14ac:dyDescent="0.2">
      <c r="B6" s="607" t="s">
        <v>201</v>
      </c>
      <c r="C6" s="608"/>
      <c r="D6" s="608"/>
      <c r="E6" s="608"/>
      <c r="F6" s="608"/>
      <c r="G6" s="608"/>
      <c r="H6" s="608"/>
      <c r="I6" s="608"/>
      <c r="J6" s="608"/>
      <c r="K6" s="608"/>
      <c r="L6" s="608"/>
      <c r="M6" s="608"/>
      <c r="N6" s="608"/>
      <c r="O6" s="608"/>
      <c r="P6" s="608"/>
      <c r="Q6" s="609"/>
      <c r="R6" s="610">
        <v>93322256</v>
      </c>
      <c r="S6" s="611"/>
      <c r="T6" s="611"/>
      <c r="U6" s="611"/>
      <c r="V6" s="611"/>
      <c r="W6" s="611"/>
      <c r="X6" s="611"/>
      <c r="Y6" s="612"/>
      <c r="Z6" s="613">
        <v>5.4</v>
      </c>
      <c r="AA6" s="613"/>
      <c r="AB6" s="613"/>
      <c r="AC6" s="613"/>
      <c r="AD6" s="614">
        <v>93322256</v>
      </c>
      <c r="AE6" s="614"/>
      <c r="AF6" s="614"/>
      <c r="AG6" s="614"/>
      <c r="AH6" s="614"/>
      <c r="AI6" s="614"/>
      <c r="AJ6" s="614"/>
      <c r="AK6" s="614"/>
      <c r="AL6" s="615">
        <v>9.8000000000000007</v>
      </c>
      <c r="AM6" s="616"/>
      <c r="AN6" s="616"/>
      <c r="AO6" s="617"/>
      <c r="AP6" s="607" t="s">
        <v>202</v>
      </c>
      <c r="AQ6" s="608"/>
      <c r="AR6" s="608"/>
      <c r="AS6" s="608"/>
      <c r="AT6" s="608"/>
      <c r="AU6" s="608"/>
      <c r="AV6" s="608"/>
      <c r="AW6" s="608"/>
      <c r="AX6" s="608"/>
      <c r="AY6" s="608"/>
      <c r="AZ6" s="608"/>
      <c r="BA6" s="608"/>
      <c r="BB6" s="608"/>
      <c r="BC6" s="609"/>
      <c r="BD6" s="610">
        <v>819074700</v>
      </c>
      <c r="BE6" s="611"/>
      <c r="BF6" s="611"/>
      <c r="BG6" s="611"/>
      <c r="BH6" s="611"/>
      <c r="BI6" s="611"/>
      <c r="BJ6" s="611"/>
      <c r="BK6" s="612"/>
      <c r="BL6" s="613">
        <v>100</v>
      </c>
      <c r="BM6" s="613"/>
      <c r="BN6" s="613"/>
      <c r="BO6" s="613"/>
      <c r="BP6" s="614">
        <v>3624239</v>
      </c>
      <c r="BQ6" s="614"/>
      <c r="BR6" s="614"/>
      <c r="BS6" s="614"/>
      <c r="BT6" s="614"/>
      <c r="BU6" s="614"/>
      <c r="BV6" s="614"/>
      <c r="BW6" s="618"/>
      <c r="BY6" s="596" t="s">
        <v>203</v>
      </c>
      <c r="BZ6" s="597"/>
      <c r="CA6" s="597"/>
      <c r="CB6" s="597"/>
      <c r="CC6" s="597"/>
      <c r="CD6" s="597"/>
      <c r="CE6" s="597"/>
      <c r="CF6" s="597"/>
      <c r="CG6" s="597"/>
      <c r="CH6" s="597"/>
      <c r="CI6" s="597"/>
      <c r="CJ6" s="597"/>
      <c r="CK6" s="597"/>
      <c r="CL6" s="598"/>
      <c r="CM6" s="610">
        <v>2662532</v>
      </c>
      <c r="CN6" s="611"/>
      <c r="CO6" s="611"/>
      <c r="CP6" s="611"/>
      <c r="CQ6" s="611"/>
      <c r="CR6" s="611"/>
      <c r="CS6" s="611"/>
      <c r="CT6" s="612"/>
      <c r="CU6" s="613">
        <v>0.2</v>
      </c>
      <c r="CV6" s="613"/>
      <c r="CW6" s="613"/>
      <c r="CX6" s="613"/>
      <c r="CY6" s="619" t="s">
        <v>152</v>
      </c>
      <c r="CZ6" s="611"/>
      <c r="DA6" s="611"/>
      <c r="DB6" s="611"/>
      <c r="DC6" s="611"/>
      <c r="DD6" s="611"/>
      <c r="DE6" s="611"/>
      <c r="DF6" s="611"/>
      <c r="DG6" s="611"/>
      <c r="DH6" s="611"/>
      <c r="DI6" s="611"/>
      <c r="DJ6" s="611"/>
      <c r="DK6" s="612"/>
      <c r="DL6" s="619">
        <v>2662356</v>
      </c>
      <c r="DM6" s="611"/>
      <c r="DN6" s="611"/>
      <c r="DO6" s="611"/>
      <c r="DP6" s="611"/>
      <c r="DQ6" s="611"/>
      <c r="DR6" s="611"/>
      <c r="DS6" s="611"/>
      <c r="DT6" s="611"/>
      <c r="DU6" s="611"/>
      <c r="DV6" s="611"/>
      <c r="DW6" s="611"/>
      <c r="DX6" s="620"/>
    </row>
    <row r="7" spans="2:138" ht="11.25" customHeight="1" x14ac:dyDescent="0.2">
      <c r="B7" s="607" t="s">
        <v>204</v>
      </c>
      <c r="C7" s="608"/>
      <c r="D7" s="608"/>
      <c r="E7" s="608"/>
      <c r="F7" s="608"/>
      <c r="G7" s="608"/>
      <c r="H7" s="608"/>
      <c r="I7" s="608"/>
      <c r="J7" s="608"/>
      <c r="K7" s="608"/>
      <c r="L7" s="608"/>
      <c r="M7" s="608"/>
      <c r="N7" s="608"/>
      <c r="O7" s="608"/>
      <c r="P7" s="608"/>
      <c r="Q7" s="609"/>
      <c r="R7" s="610">
        <v>3559148</v>
      </c>
      <c r="S7" s="611"/>
      <c r="T7" s="611"/>
      <c r="U7" s="611"/>
      <c r="V7" s="611"/>
      <c r="W7" s="611"/>
      <c r="X7" s="611"/>
      <c r="Y7" s="612"/>
      <c r="Z7" s="613">
        <v>0.2</v>
      </c>
      <c r="AA7" s="613"/>
      <c r="AB7" s="613"/>
      <c r="AC7" s="613"/>
      <c r="AD7" s="614">
        <v>3559148</v>
      </c>
      <c r="AE7" s="614"/>
      <c r="AF7" s="614"/>
      <c r="AG7" s="614"/>
      <c r="AH7" s="614"/>
      <c r="AI7" s="614"/>
      <c r="AJ7" s="614"/>
      <c r="AK7" s="614"/>
      <c r="AL7" s="615">
        <v>0.4</v>
      </c>
      <c r="AM7" s="616"/>
      <c r="AN7" s="616"/>
      <c r="AO7" s="617"/>
      <c r="AP7" s="607" t="s">
        <v>205</v>
      </c>
      <c r="AQ7" s="608"/>
      <c r="AR7" s="608"/>
      <c r="AS7" s="608"/>
      <c r="AT7" s="608"/>
      <c r="AU7" s="608"/>
      <c r="AV7" s="608"/>
      <c r="AW7" s="608"/>
      <c r="AX7" s="608"/>
      <c r="AY7" s="608"/>
      <c r="AZ7" s="608"/>
      <c r="BA7" s="608"/>
      <c r="BB7" s="608"/>
      <c r="BC7" s="609"/>
      <c r="BD7" s="610">
        <v>291405892</v>
      </c>
      <c r="BE7" s="611"/>
      <c r="BF7" s="611"/>
      <c r="BG7" s="611"/>
      <c r="BH7" s="611"/>
      <c r="BI7" s="611"/>
      <c r="BJ7" s="611"/>
      <c r="BK7" s="612"/>
      <c r="BL7" s="613">
        <v>35.6</v>
      </c>
      <c r="BM7" s="613"/>
      <c r="BN7" s="613"/>
      <c r="BO7" s="613"/>
      <c r="BP7" s="614">
        <v>3624239</v>
      </c>
      <c r="BQ7" s="614"/>
      <c r="BR7" s="614"/>
      <c r="BS7" s="614"/>
      <c r="BT7" s="614"/>
      <c r="BU7" s="614"/>
      <c r="BV7" s="614"/>
      <c r="BW7" s="618"/>
      <c r="BY7" s="607" t="s">
        <v>206</v>
      </c>
      <c r="BZ7" s="608"/>
      <c r="CA7" s="608"/>
      <c r="CB7" s="608"/>
      <c r="CC7" s="608"/>
      <c r="CD7" s="608"/>
      <c r="CE7" s="608"/>
      <c r="CF7" s="608"/>
      <c r="CG7" s="608"/>
      <c r="CH7" s="608"/>
      <c r="CI7" s="608"/>
      <c r="CJ7" s="608"/>
      <c r="CK7" s="608"/>
      <c r="CL7" s="609"/>
      <c r="CM7" s="610">
        <v>132171787</v>
      </c>
      <c r="CN7" s="611"/>
      <c r="CO7" s="611"/>
      <c r="CP7" s="611"/>
      <c r="CQ7" s="611"/>
      <c r="CR7" s="611"/>
      <c r="CS7" s="611"/>
      <c r="CT7" s="612"/>
      <c r="CU7" s="613">
        <v>7.8</v>
      </c>
      <c r="CV7" s="613"/>
      <c r="CW7" s="613"/>
      <c r="CX7" s="613"/>
      <c r="CY7" s="619">
        <v>7589320</v>
      </c>
      <c r="CZ7" s="611"/>
      <c r="DA7" s="611"/>
      <c r="DB7" s="611"/>
      <c r="DC7" s="611"/>
      <c r="DD7" s="611"/>
      <c r="DE7" s="611"/>
      <c r="DF7" s="611"/>
      <c r="DG7" s="611"/>
      <c r="DH7" s="611"/>
      <c r="DI7" s="611"/>
      <c r="DJ7" s="611"/>
      <c r="DK7" s="612"/>
      <c r="DL7" s="619">
        <v>71370574</v>
      </c>
      <c r="DM7" s="611"/>
      <c r="DN7" s="611"/>
      <c r="DO7" s="611"/>
      <c r="DP7" s="611"/>
      <c r="DQ7" s="611"/>
      <c r="DR7" s="611"/>
      <c r="DS7" s="611"/>
      <c r="DT7" s="611"/>
      <c r="DU7" s="611"/>
      <c r="DV7" s="611"/>
      <c r="DW7" s="611"/>
      <c r="DX7" s="620"/>
    </row>
    <row r="8" spans="2:138" ht="11.25" customHeight="1" x14ac:dyDescent="0.2">
      <c r="B8" s="607" t="s">
        <v>207</v>
      </c>
      <c r="C8" s="608"/>
      <c r="D8" s="608"/>
      <c r="E8" s="608"/>
      <c r="F8" s="608"/>
      <c r="G8" s="608"/>
      <c r="H8" s="608"/>
      <c r="I8" s="608"/>
      <c r="J8" s="608"/>
      <c r="K8" s="608"/>
      <c r="L8" s="608"/>
      <c r="M8" s="608"/>
      <c r="N8" s="608"/>
      <c r="O8" s="608"/>
      <c r="P8" s="608"/>
      <c r="Q8" s="609"/>
      <c r="R8" s="610" t="s">
        <v>152</v>
      </c>
      <c r="S8" s="611"/>
      <c r="T8" s="611"/>
      <c r="U8" s="611"/>
      <c r="V8" s="611"/>
      <c r="W8" s="611"/>
      <c r="X8" s="611"/>
      <c r="Y8" s="612"/>
      <c r="Z8" s="613" t="s">
        <v>152</v>
      </c>
      <c r="AA8" s="613"/>
      <c r="AB8" s="613"/>
      <c r="AC8" s="613"/>
      <c r="AD8" s="614" t="s">
        <v>152</v>
      </c>
      <c r="AE8" s="614"/>
      <c r="AF8" s="614"/>
      <c r="AG8" s="614"/>
      <c r="AH8" s="614"/>
      <c r="AI8" s="614"/>
      <c r="AJ8" s="614"/>
      <c r="AK8" s="614"/>
      <c r="AL8" s="615" t="s">
        <v>208</v>
      </c>
      <c r="AM8" s="616"/>
      <c r="AN8" s="616"/>
      <c r="AO8" s="617"/>
      <c r="AP8" s="607" t="s">
        <v>209</v>
      </c>
      <c r="AQ8" s="608"/>
      <c r="AR8" s="608"/>
      <c r="AS8" s="608"/>
      <c r="AT8" s="608"/>
      <c r="AU8" s="608"/>
      <c r="AV8" s="608"/>
      <c r="AW8" s="608"/>
      <c r="AX8" s="608"/>
      <c r="AY8" s="608"/>
      <c r="AZ8" s="608"/>
      <c r="BA8" s="608"/>
      <c r="BB8" s="608"/>
      <c r="BC8" s="609"/>
      <c r="BD8" s="610">
        <v>4929744</v>
      </c>
      <c r="BE8" s="611"/>
      <c r="BF8" s="611"/>
      <c r="BG8" s="611"/>
      <c r="BH8" s="611"/>
      <c r="BI8" s="611"/>
      <c r="BJ8" s="611"/>
      <c r="BK8" s="612"/>
      <c r="BL8" s="613">
        <v>0.6</v>
      </c>
      <c r="BM8" s="613"/>
      <c r="BN8" s="613"/>
      <c r="BO8" s="613"/>
      <c r="BP8" s="614" t="s">
        <v>208</v>
      </c>
      <c r="BQ8" s="614"/>
      <c r="BR8" s="614"/>
      <c r="BS8" s="614"/>
      <c r="BT8" s="614"/>
      <c r="BU8" s="614"/>
      <c r="BV8" s="614"/>
      <c r="BW8" s="618"/>
      <c r="BY8" s="607" t="s">
        <v>210</v>
      </c>
      <c r="BZ8" s="608"/>
      <c r="CA8" s="608"/>
      <c r="CB8" s="608"/>
      <c r="CC8" s="608"/>
      <c r="CD8" s="608"/>
      <c r="CE8" s="608"/>
      <c r="CF8" s="608"/>
      <c r="CG8" s="608"/>
      <c r="CH8" s="608"/>
      <c r="CI8" s="608"/>
      <c r="CJ8" s="608"/>
      <c r="CK8" s="608"/>
      <c r="CL8" s="609"/>
      <c r="CM8" s="610">
        <v>282654071</v>
      </c>
      <c r="CN8" s="611"/>
      <c r="CO8" s="611"/>
      <c r="CP8" s="611"/>
      <c r="CQ8" s="611"/>
      <c r="CR8" s="611"/>
      <c r="CS8" s="611"/>
      <c r="CT8" s="612"/>
      <c r="CU8" s="613">
        <v>16.600000000000001</v>
      </c>
      <c r="CV8" s="613"/>
      <c r="CW8" s="613"/>
      <c r="CX8" s="613"/>
      <c r="CY8" s="619">
        <v>6908989</v>
      </c>
      <c r="CZ8" s="611"/>
      <c r="DA8" s="611"/>
      <c r="DB8" s="611"/>
      <c r="DC8" s="611"/>
      <c r="DD8" s="611"/>
      <c r="DE8" s="611"/>
      <c r="DF8" s="611"/>
      <c r="DG8" s="611"/>
      <c r="DH8" s="611"/>
      <c r="DI8" s="611"/>
      <c r="DJ8" s="611"/>
      <c r="DK8" s="612"/>
      <c r="DL8" s="619">
        <v>262178280</v>
      </c>
      <c r="DM8" s="611"/>
      <c r="DN8" s="611"/>
      <c r="DO8" s="611"/>
      <c r="DP8" s="611"/>
      <c r="DQ8" s="611"/>
      <c r="DR8" s="611"/>
      <c r="DS8" s="611"/>
      <c r="DT8" s="611"/>
      <c r="DU8" s="611"/>
      <c r="DV8" s="611"/>
      <c r="DW8" s="611"/>
      <c r="DX8" s="620"/>
    </row>
    <row r="9" spans="2:138" ht="11.25" customHeight="1" x14ac:dyDescent="0.2">
      <c r="B9" s="607" t="s">
        <v>211</v>
      </c>
      <c r="C9" s="608"/>
      <c r="D9" s="608"/>
      <c r="E9" s="608"/>
      <c r="F9" s="608"/>
      <c r="G9" s="608"/>
      <c r="H9" s="608"/>
      <c r="I9" s="608"/>
      <c r="J9" s="608"/>
      <c r="K9" s="608"/>
      <c r="L9" s="608"/>
      <c r="M9" s="608"/>
      <c r="N9" s="608"/>
      <c r="O9" s="608"/>
      <c r="P9" s="608"/>
      <c r="Q9" s="609"/>
      <c r="R9" s="610" t="s">
        <v>208</v>
      </c>
      <c r="S9" s="611"/>
      <c r="T9" s="611"/>
      <c r="U9" s="611"/>
      <c r="V9" s="611"/>
      <c r="W9" s="611"/>
      <c r="X9" s="611"/>
      <c r="Y9" s="612"/>
      <c r="Z9" s="613" t="s">
        <v>208</v>
      </c>
      <c r="AA9" s="613"/>
      <c r="AB9" s="613"/>
      <c r="AC9" s="613"/>
      <c r="AD9" s="614" t="s">
        <v>208</v>
      </c>
      <c r="AE9" s="614"/>
      <c r="AF9" s="614"/>
      <c r="AG9" s="614"/>
      <c r="AH9" s="614"/>
      <c r="AI9" s="614"/>
      <c r="AJ9" s="614"/>
      <c r="AK9" s="614"/>
      <c r="AL9" s="615" t="s">
        <v>208</v>
      </c>
      <c r="AM9" s="616"/>
      <c r="AN9" s="616"/>
      <c r="AO9" s="617"/>
      <c r="AP9" s="607" t="s">
        <v>212</v>
      </c>
      <c r="AQ9" s="608"/>
      <c r="AR9" s="608"/>
      <c r="AS9" s="608"/>
      <c r="AT9" s="608"/>
      <c r="AU9" s="608"/>
      <c r="AV9" s="608"/>
      <c r="AW9" s="608"/>
      <c r="AX9" s="608"/>
      <c r="AY9" s="608"/>
      <c r="AZ9" s="608"/>
      <c r="BA9" s="608"/>
      <c r="BB9" s="608"/>
      <c r="BC9" s="609"/>
      <c r="BD9" s="610">
        <v>245389527</v>
      </c>
      <c r="BE9" s="611"/>
      <c r="BF9" s="611"/>
      <c r="BG9" s="611"/>
      <c r="BH9" s="611"/>
      <c r="BI9" s="611"/>
      <c r="BJ9" s="611"/>
      <c r="BK9" s="612"/>
      <c r="BL9" s="613">
        <v>30</v>
      </c>
      <c r="BM9" s="613"/>
      <c r="BN9" s="613"/>
      <c r="BO9" s="613"/>
      <c r="BP9" s="614" t="s">
        <v>152</v>
      </c>
      <c r="BQ9" s="614"/>
      <c r="BR9" s="614"/>
      <c r="BS9" s="614"/>
      <c r="BT9" s="614"/>
      <c r="BU9" s="614"/>
      <c r="BV9" s="614"/>
      <c r="BW9" s="618"/>
      <c r="BY9" s="607" t="s">
        <v>213</v>
      </c>
      <c r="BZ9" s="608"/>
      <c r="CA9" s="608"/>
      <c r="CB9" s="608"/>
      <c r="CC9" s="608"/>
      <c r="CD9" s="608"/>
      <c r="CE9" s="608"/>
      <c r="CF9" s="608"/>
      <c r="CG9" s="608"/>
      <c r="CH9" s="608"/>
      <c r="CI9" s="608"/>
      <c r="CJ9" s="608"/>
      <c r="CK9" s="608"/>
      <c r="CL9" s="609"/>
      <c r="CM9" s="610">
        <v>62826406</v>
      </c>
      <c r="CN9" s="611"/>
      <c r="CO9" s="611"/>
      <c r="CP9" s="611"/>
      <c r="CQ9" s="611"/>
      <c r="CR9" s="611"/>
      <c r="CS9" s="611"/>
      <c r="CT9" s="612"/>
      <c r="CU9" s="613">
        <v>3.7</v>
      </c>
      <c r="CV9" s="613"/>
      <c r="CW9" s="613"/>
      <c r="CX9" s="613"/>
      <c r="CY9" s="619">
        <v>3164711</v>
      </c>
      <c r="CZ9" s="611"/>
      <c r="DA9" s="611"/>
      <c r="DB9" s="611"/>
      <c r="DC9" s="611"/>
      <c r="DD9" s="611"/>
      <c r="DE9" s="611"/>
      <c r="DF9" s="611"/>
      <c r="DG9" s="611"/>
      <c r="DH9" s="611"/>
      <c r="DI9" s="611"/>
      <c r="DJ9" s="611"/>
      <c r="DK9" s="612"/>
      <c r="DL9" s="619">
        <v>46889145</v>
      </c>
      <c r="DM9" s="611"/>
      <c r="DN9" s="611"/>
      <c r="DO9" s="611"/>
      <c r="DP9" s="611"/>
      <c r="DQ9" s="611"/>
      <c r="DR9" s="611"/>
      <c r="DS9" s="611"/>
      <c r="DT9" s="611"/>
      <c r="DU9" s="611"/>
      <c r="DV9" s="611"/>
      <c r="DW9" s="611"/>
      <c r="DX9" s="620"/>
    </row>
    <row r="10" spans="2:138" ht="11.25" customHeight="1" x14ac:dyDescent="0.2">
      <c r="B10" s="607" t="s">
        <v>214</v>
      </c>
      <c r="C10" s="608"/>
      <c r="D10" s="608"/>
      <c r="E10" s="608"/>
      <c r="F10" s="608"/>
      <c r="G10" s="608"/>
      <c r="H10" s="608"/>
      <c r="I10" s="608"/>
      <c r="J10" s="608"/>
      <c r="K10" s="608"/>
      <c r="L10" s="608"/>
      <c r="M10" s="608"/>
      <c r="N10" s="608"/>
      <c r="O10" s="608"/>
      <c r="P10" s="608"/>
      <c r="Q10" s="609"/>
      <c r="R10" s="610">
        <v>136441</v>
      </c>
      <c r="S10" s="611"/>
      <c r="T10" s="611"/>
      <c r="U10" s="611"/>
      <c r="V10" s="611"/>
      <c r="W10" s="611"/>
      <c r="X10" s="611"/>
      <c r="Y10" s="612"/>
      <c r="Z10" s="613">
        <v>0</v>
      </c>
      <c r="AA10" s="613"/>
      <c r="AB10" s="613"/>
      <c r="AC10" s="613"/>
      <c r="AD10" s="614">
        <v>136441</v>
      </c>
      <c r="AE10" s="614"/>
      <c r="AF10" s="614"/>
      <c r="AG10" s="614"/>
      <c r="AH10" s="614"/>
      <c r="AI10" s="614"/>
      <c r="AJ10" s="614"/>
      <c r="AK10" s="614"/>
      <c r="AL10" s="615">
        <v>0</v>
      </c>
      <c r="AM10" s="616"/>
      <c r="AN10" s="616"/>
      <c r="AO10" s="617"/>
      <c r="AP10" s="607" t="s">
        <v>215</v>
      </c>
      <c r="AQ10" s="608"/>
      <c r="AR10" s="608"/>
      <c r="AS10" s="608"/>
      <c r="AT10" s="608"/>
      <c r="AU10" s="608"/>
      <c r="AV10" s="608"/>
      <c r="AW10" s="608"/>
      <c r="AX10" s="608"/>
      <c r="AY10" s="608"/>
      <c r="AZ10" s="608"/>
      <c r="BA10" s="608"/>
      <c r="BB10" s="608"/>
      <c r="BC10" s="609"/>
      <c r="BD10" s="610">
        <v>4897740</v>
      </c>
      <c r="BE10" s="611"/>
      <c r="BF10" s="611"/>
      <c r="BG10" s="611"/>
      <c r="BH10" s="611"/>
      <c r="BI10" s="611"/>
      <c r="BJ10" s="611"/>
      <c r="BK10" s="612"/>
      <c r="BL10" s="613">
        <v>0.6</v>
      </c>
      <c r="BM10" s="613"/>
      <c r="BN10" s="613"/>
      <c r="BO10" s="613"/>
      <c r="BP10" s="614" t="s">
        <v>152</v>
      </c>
      <c r="BQ10" s="614"/>
      <c r="BR10" s="614"/>
      <c r="BS10" s="614"/>
      <c r="BT10" s="614"/>
      <c r="BU10" s="614"/>
      <c r="BV10" s="614"/>
      <c r="BW10" s="618"/>
      <c r="BY10" s="607" t="s">
        <v>216</v>
      </c>
      <c r="BZ10" s="608"/>
      <c r="CA10" s="608"/>
      <c r="CB10" s="608"/>
      <c r="CC10" s="608"/>
      <c r="CD10" s="608"/>
      <c r="CE10" s="608"/>
      <c r="CF10" s="608"/>
      <c r="CG10" s="608"/>
      <c r="CH10" s="608"/>
      <c r="CI10" s="608"/>
      <c r="CJ10" s="608"/>
      <c r="CK10" s="608"/>
      <c r="CL10" s="609"/>
      <c r="CM10" s="610">
        <v>2773040</v>
      </c>
      <c r="CN10" s="611"/>
      <c r="CO10" s="611"/>
      <c r="CP10" s="611"/>
      <c r="CQ10" s="611"/>
      <c r="CR10" s="611"/>
      <c r="CS10" s="611"/>
      <c r="CT10" s="612"/>
      <c r="CU10" s="613">
        <v>0.2</v>
      </c>
      <c r="CV10" s="613"/>
      <c r="CW10" s="613"/>
      <c r="CX10" s="613"/>
      <c r="CY10" s="619">
        <v>79549</v>
      </c>
      <c r="CZ10" s="611"/>
      <c r="DA10" s="611"/>
      <c r="DB10" s="611"/>
      <c r="DC10" s="611"/>
      <c r="DD10" s="611"/>
      <c r="DE10" s="611"/>
      <c r="DF10" s="611"/>
      <c r="DG10" s="611"/>
      <c r="DH10" s="611"/>
      <c r="DI10" s="611"/>
      <c r="DJ10" s="611"/>
      <c r="DK10" s="612"/>
      <c r="DL10" s="619">
        <v>1439634</v>
      </c>
      <c r="DM10" s="611"/>
      <c r="DN10" s="611"/>
      <c r="DO10" s="611"/>
      <c r="DP10" s="611"/>
      <c r="DQ10" s="611"/>
      <c r="DR10" s="611"/>
      <c r="DS10" s="611"/>
      <c r="DT10" s="611"/>
      <c r="DU10" s="611"/>
      <c r="DV10" s="611"/>
      <c r="DW10" s="611"/>
      <c r="DX10" s="620"/>
    </row>
    <row r="11" spans="2:138" ht="11.25" customHeight="1" x14ac:dyDescent="0.2">
      <c r="B11" s="607" t="s">
        <v>217</v>
      </c>
      <c r="C11" s="608"/>
      <c r="D11" s="608"/>
      <c r="E11" s="608"/>
      <c r="F11" s="608"/>
      <c r="G11" s="608"/>
      <c r="H11" s="608"/>
      <c r="I11" s="608"/>
      <c r="J11" s="608"/>
      <c r="K11" s="608"/>
      <c r="L11" s="608"/>
      <c r="M11" s="608"/>
      <c r="N11" s="608"/>
      <c r="O11" s="608"/>
      <c r="P11" s="608"/>
      <c r="Q11" s="609"/>
      <c r="R11" s="610">
        <v>29985</v>
      </c>
      <c r="S11" s="611"/>
      <c r="T11" s="611"/>
      <c r="U11" s="611"/>
      <c r="V11" s="611"/>
      <c r="W11" s="611"/>
      <c r="X11" s="611"/>
      <c r="Y11" s="612"/>
      <c r="Z11" s="613">
        <v>0</v>
      </c>
      <c r="AA11" s="613"/>
      <c r="AB11" s="613"/>
      <c r="AC11" s="613"/>
      <c r="AD11" s="614">
        <v>29985</v>
      </c>
      <c r="AE11" s="614"/>
      <c r="AF11" s="614"/>
      <c r="AG11" s="614"/>
      <c r="AH11" s="614"/>
      <c r="AI11" s="614"/>
      <c r="AJ11" s="614"/>
      <c r="AK11" s="614"/>
      <c r="AL11" s="615">
        <v>0</v>
      </c>
      <c r="AM11" s="616"/>
      <c r="AN11" s="616"/>
      <c r="AO11" s="617"/>
      <c r="AP11" s="607" t="s">
        <v>218</v>
      </c>
      <c r="AQ11" s="608"/>
      <c r="AR11" s="608"/>
      <c r="AS11" s="608"/>
      <c r="AT11" s="608"/>
      <c r="AU11" s="608"/>
      <c r="AV11" s="608"/>
      <c r="AW11" s="608"/>
      <c r="AX11" s="608"/>
      <c r="AY11" s="608"/>
      <c r="AZ11" s="608"/>
      <c r="BA11" s="608"/>
      <c r="BB11" s="608"/>
      <c r="BC11" s="609"/>
      <c r="BD11" s="610">
        <v>19388704</v>
      </c>
      <c r="BE11" s="611"/>
      <c r="BF11" s="611"/>
      <c r="BG11" s="611"/>
      <c r="BH11" s="611"/>
      <c r="BI11" s="611"/>
      <c r="BJ11" s="611"/>
      <c r="BK11" s="612"/>
      <c r="BL11" s="613">
        <v>2.4</v>
      </c>
      <c r="BM11" s="613"/>
      <c r="BN11" s="613"/>
      <c r="BO11" s="613"/>
      <c r="BP11" s="614">
        <v>3624239</v>
      </c>
      <c r="BQ11" s="614"/>
      <c r="BR11" s="614"/>
      <c r="BS11" s="614"/>
      <c r="BT11" s="614"/>
      <c r="BU11" s="614"/>
      <c r="BV11" s="614"/>
      <c r="BW11" s="618"/>
      <c r="BY11" s="607" t="s">
        <v>219</v>
      </c>
      <c r="BZ11" s="608"/>
      <c r="CA11" s="608"/>
      <c r="CB11" s="608"/>
      <c r="CC11" s="608"/>
      <c r="CD11" s="608"/>
      <c r="CE11" s="608"/>
      <c r="CF11" s="608"/>
      <c r="CG11" s="608"/>
      <c r="CH11" s="608"/>
      <c r="CI11" s="608"/>
      <c r="CJ11" s="608"/>
      <c r="CK11" s="608"/>
      <c r="CL11" s="609"/>
      <c r="CM11" s="610">
        <v>45080812</v>
      </c>
      <c r="CN11" s="611"/>
      <c r="CO11" s="611"/>
      <c r="CP11" s="611"/>
      <c r="CQ11" s="611"/>
      <c r="CR11" s="611"/>
      <c r="CS11" s="611"/>
      <c r="CT11" s="612"/>
      <c r="CU11" s="613">
        <v>2.7</v>
      </c>
      <c r="CV11" s="613"/>
      <c r="CW11" s="613"/>
      <c r="CX11" s="613"/>
      <c r="CY11" s="619">
        <v>23345570</v>
      </c>
      <c r="CZ11" s="611"/>
      <c r="DA11" s="611"/>
      <c r="DB11" s="611"/>
      <c r="DC11" s="611"/>
      <c r="DD11" s="611"/>
      <c r="DE11" s="611"/>
      <c r="DF11" s="611"/>
      <c r="DG11" s="611"/>
      <c r="DH11" s="611"/>
      <c r="DI11" s="611"/>
      <c r="DJ11" s="611"/>
      <c r="DK11" s="612"/>
      <c r="DL11" s="619">
        <v>21957698</v>
      </c>
      <c r="DM11" s="611"/>
      <c r="DN11" s="611"/>
      <c r="DO11" s="611"/>
      <c r="DP11" s="611"/>
      <c r="DQ11" s="611"/>
      <c r="DR11" s="611"/>
      <c r="DS11" s="611"/>
      <c r="DT11" s="611"/>
      <c r="DU11" s="611"/>
      <c r="DV11" s="611"/>
      <c r="DW11" s="611"/>
      <c r="DX11" s="620"/>
    </row>
    <row r="12" spans="2:138" ht="11.25" customHeight="1" x14ac:dyDescent="0.2">
      <c r="B12" s="607" t="s">
        <v>220</v>
      </c>
      <c r="C12" s="608"/>
      <c r="D12" s="608"/>
      <c r="E12" s="608"/>
      <c r="F12" s="608"/>
      <c r="G12" s="608"/>
      <c r="H12" s="608"/>
      <c r="I12" s="608"/>
      <c r="J12" s="608"/>
      <c r="K12" s="608"/>
      <c r="L12" s="608"/>
      <c r="M12" s="608"/>
      <c r="N12" s="608"/>
      <c r="O12" s="608"/>
      <c r="P12" s="608"/>
      <c r="Q12" s="609"/>
      <c r="R12" s="610">
        <v>89596682</v>
      </c>
      <c r="S12" s="611"/>
      <c r="T12" s="611"/>
      <c r="U12" s="611"/>
      <c r="V12" s="611"/>
      <c r="W12" s="611"/>
      <c r="X12" s="611"/>
      <c r="Y12" s="612"/>
      <c r="Z12" s="613">
        <v>5.2</v>
      </c>
      <c r="AA12" s="613"/>
      <c r="AB12" s="613"/>
      <c r="AC12" s="613"/>
      <c r="AD12" s="614">
        <v>89596682</v>
      </c>
      <c r="AE12" s="614"/>
      <c r="AF12" s="614"/>
      <c r="AG12" s="614"/>
      <c r="AH12" s="614"/>
      <c r="AI12" s="614"/>
      <c r="AJ12" s="614"/>
      <c r="AK12" s="614"/>
      <c r="AL12" s="615">
        <v>9.4</v>
      </c>
      <c r="AM12" s="616"/>
      <c r="AN12" s="616"/>
      <c r="AO12" s="617"/>
      <c r="AP12" s="607" t="s">
        <v>221</v>
      </c>
      <c r="AQ12" s="608"/>
      <c r="AR12" s="608"/>
      <c r="AS12" s="608"/>
      <c r="AT12" s="608"/>
      <c r="AU12" s="608"/>
      <c r="AV12" s="608"/>
      <c r="AW12" s="608"/>
      <c r="AX12" s="608"/>
      <c r="AY12" s="608"/>
      <c r="AZ12" s="608"/>
      <c r="BA12" s="608"/>
      <c r="BB12" s="608"/>
      <c r="BC12" s="609"/>
      <c r="BD12" s="610">
        <v>2247269</v>
      </c>
      <c r="BE12" s="611"/>
      <c r="BF12" s="611"/>
      <c r="BG12" s="611"/>
      <c r="BH12" s="611"/>
      <c r="BI12" s="611"/>
      <c r="BJ12" s="611"/>
      <c r="BK12" s="612"/>
      <c r="BL12" s="613">
        <v>0.3</v>
      </c>
      <c r="BM12" s="613"/>
      <c r="BN12" s="613"/>
      <c r="BO12" s="613"/>
      <c r="BP12" s="614" t="s">
        <v>152</v>
      </c>
      <c r="BQ12" s="614"/>
      <c r="BR12" s="614"/>
      <c r="BS12" s="614"/>
      <c r="BT12" s="614"/>
      <c r="BU12" s="614"/>
      <c r="BV12" s="614"/>
      <c r="BW12" s="618"/>
      <c r="BY12" s="607" t="s">
        <v>222</v>
      </c>
      <c r="BZ12" s="608"/>
      <c r="CA12" s="608"/>
      <c r="CB12" s="608"/>
      <c r="CC12" s="608"/>
      <c r="CD12" s="608"/>
      <c r="CE12" s="608"/>
      <c r="CF12" s="608"/>
      <c r="CG12" s="608"/>
      <c r="CH12" s="608"/>
      <c r="CI12" s="608"/>
      <c r="CJ12" s="608"/>
      <c r="CK12" s="608"/>
      <c r="CL12" s="609"/>
      <c r="CM12" s="610">
        <v>143315466</v>
      </c>
      <c r="CN12" s="611"/>
      <c r="CO12" s="611"/>
      <c r="CP12" s="611"/>
      <c r="CQ12" s="611"/>
      <c r="CR12" s="611"/>
      <c r="CS12" s="611"/>
      <c r="CT12" s="612"/>
      <c r="CU12" s="613">
        <v>8.4</v>
      </c>
      <c r="CV12" s="613"/>
      <c r="CW12" s="613"/>
      <c r="CX12" s="613"/>
      <c r="CY12" s="619">
        <v>4561772</v>
      </c>
      <c r="CZ12" s="611"/>
      <c r="DA12" s="611"/>
      <c r="DB12" s="611"/>
      <c r="DC12" s="611"/>
      <c r="DD12" s="611"/>
      <c r="DE12" s="611"/>
      <c r="DF12" s="611"/>
      <c r="DG12" s="611"/>
      <c r="DH12" s="611"/>
      <c r="DI12" s="611"/>
      <c r="DJ12" s="611"/>
      <c r="DK12" s="612"/>
      <c r="DL12" s="619">
        <v>12219006</v>
      </c>
      <c r="DM12" s="611"/>
      <c r="DN12" s="611"/>
      <c r="DO12" s="611"/>
      <c r="DP12" s="611"/>
      <c r="DQ12" s="611"/>
      <c r="DR12" s="611"/>
      <c r="DS12" s="611"/>
      <c r="DT12" s="611"/>
      <c r="DU12" s="611"/>
      <c r="DV12" s="611"/>
      <c r="DW12" s="611"/>
      <c r="DX12" s="620"/>
    </row>
    <row r="13" spans="2:138" ht="11.25" customHeight="1" x14ac:dyDescent="0.2">
      <c r="B13" s="607" t="s">
        <v>223</v>
      </c>
      <c r="C13" s="608"/>
      <c r="D13" s="608"/>
      <c r="E13" s="608"/>
      <c r="F13" s="608"/>
      <c r="G13" s="608"/>
      <c r="H13" s="608"/>
      <c r="I13" s="608"/>
      <c r="J13" s="608"/>
      <c r="K13" s="608"/>
      <c r="L13" s="608"/>
      <c r="M13" s="608"/>
      <c r="N13" s="608"/>
      <c r="O13" s="608"/>
      <c r="P13" s="608"/>
      <c r="Q13" s="609"/>
      <c r="R13" s="610" t="s">
        <v>152</v>
      </c>
      <c r="S13" s="611"/>
      <c r="T13" s="611"/>
      <c r="U13" s="611"/>
      <c r="V13" s="611"/>
      <c r="W13" s="611"/>
      <c r="X13" s="611"/>
      <c r="Y13" s="612"/>
      <c r="Z13" s="613" t="s">
        <v>152</v>
      </c>
      <c r="AA13" s="613"/>
      <c r="AB13" s="613"/>
      <c r="AC13" s="613"/>
      <c r="AD13" s="614" t="s">
        <v>152</v>
      </c>
      <c r="AE13" s="614"/>
      <c r="AF13" s="614"/>
      <c r="AG13" s="614"/>
      <c r="AH13" s="614"/>
      <c r="AI13" s="614"/>
      <c r="AJ13" s="614"/>
      <c r="AK13" s="614"/>
      <c r="AL13" s="615" t="s">
        <v>152</v>
      </c>
      <c r="AM13" s="616"/>
      <c r="AN13" s="616"/>
      <c r="AO13" s="617"/>
      <c r="AP13" s="607" t="s">
        <v>224</v>
      </c>
      <c r="AQ13" s="608"/>
      <c r="AR13" s="608"/>
      <c r="AS13" s="608"/>
      <c r="AT13" s="608"/>
      <c r="AU13" s="608"/>
      <c r="AV13" s="608"/>
      <c r="AW13" s="608"/>
      <c r="AX13" s="608"/>
      <c r="AY13" s="608"/>
      <c r="AZ13" s="608"/>
      <c r="BA13" s="608"/>
      <c r="BB13" s="608"/>
      <c r="BC13" s="609"/>
      <c r="BD13" s="610">
        <v>7577899</v>
      </c>
      <c r="BE13" s="611"/>
      <c r="BF13" s="611"/>
      <c r="BG13" s="611"/>
      <c r="BH13" s="611"/>
      <c r="BI13" s="611"/>
      <c r="BJ13" s="611"/>
      <c r="BK13" s="612"/>
      <c r="BL13" s="613">
        <v>0.9</v>
      </c>
      <c r="BM13" s="613"/>
      <c r="BN13" s="613"/>
      <c r="BO13" s="613"/>
      <c r="BP13" s="614" t="s">
        <v>152</v>
      </c>
      <c r="BQ13" s="614"/>
      <c r="BR13" s="614"/>
      <c r="BS13" s="614"/>
      <c r="BT13" s="614"/>
      <c r="BU13" s="614"/>
      <c r="BV13" s="614"/>
      <c r="BW13" s="618"/>
      <c r="BY13" s="607" t="s">
        <v>225</v>
      </c>
      <c r="BZ13" s="608"/>
      <c r="CA13" s="608"/>
      <c r="CB13" s="608"/>
      <c r="CC13" s="608"/>
      <c r="CD13" s="608"/>
      <c r="CE13" s="608"/>
      <c r="CF13" s="608"/>
      <c r="CG13" s="608"/>
      <c r="CH13" s="608"/>
      <c r="CI13" s="608"/>
      <c r="CJ13" s="608"/>
      <c r="CK13" s="608"/>
      <c r="CL13" s="609"/>
      <c r="CM13" s="610">
        <v>106935551</v>
      </c>
      <c r="CN13" s="611"/>
      <c r="CO13" s="611"/>
      <c r="CP13" s="611"/>
      <c r="CQ13" s="611"/>
      <c r="CR13" s="611"/>
      <c r="CS13" s="611"/>
      <c r="CT13" s="612"/>
      <c r="CU13" s="613">
        <v>6.3</v>
      </c>
      <c r="CV13" s="613"/>
      <c r="CW13" s="613"/>
      <c r="CX13" s="613"/>
      <c r="CY13" s="619">
        <v>80037083</v>
      </c>
      <c r="CZ13" s="611"/>
      <c r="DA13" s="611"/>
      <c r="DB13" s="611"/>
      <c r="DC13" s="611"/>
      <c r="DD13" s="611"/>
      <c r="DE13" s="611"/>
      <c r="DF13" s="611"/>
      <c r="DG13" s="611"/>
      <c r="DH13" s="611"/>
      <c r="DI13" s="611"/>
      <c r="DJ13" s="611"/>
      <c r="DK13" s="612"/>
      <c r="DL13" s="619">
        <v>30491468</v>
      </c>
      <c r="DM13" s="611"/>
      <c r="DN13" s="611"/>
      <c r="DO13" s="611"/>
      <c r="DP13" s="611"/>
      <c r="DQ13" s="611"/>
      <c r="DR13" s="611"/>
      <c r="DS13" s="611"/>
      <c r="DT13" s="611"/>
      <c r="DU13" s="611"/>
      <c r="DV13" s="611"/>
      <c r="DW13" s="611"/>
      <c r="DX13" s="620"/>
    </row>
    <row r="14" spans="2:138" ht="11.25" customHeight="1" x14ac:dyDescent="0.2">
      <c r="B14" s="607" t="s">
        <v>226</v>
      </c>
      <c r="C14" s="608"/>
      <c r="D14" s="608"/>
      <c r="E14" s="608"/>
      <c r="F14" s="608"/>
      <c r="G14" s="608"/>
      <c r="H14" s="608"/>
      <c r="I14" s="608"/>
      <c r="J14" s="608"/>
      <c r="K14" s="608"/>
      <c r="L14" s="608"/>
      <c r="M14" s="608"/>
      <c r="N14" s="608"/>
      <c r="O14" s="608"/>
      <c r="P14" s="608"/>
      <c r="Q14" s="609"/>
      <c r="R14" s="610">
        <v>3140315</v>
      </c>
      <c r="S14" s="611"/>
      <c r="T14" s="611"/>
      <c r="U14" s="611"/>
      <c r="V14" s="611"/>
      <c r="W14" s="611"/>
      <c r="X14" s="611"/>
      <c r="Y14" s="612"/>
      <c r="Z14" s="613">
        <v>0.2</v>
      </c>
      <c r="AA14" s="613"/>
      <c r="AB14" s="613"/>
      <c r="AC14" s="613"/>
      <c r="AD14" s="614">
        <v>3140315</v>
      </c>
      <c r="AE14" s="614"/>
      <c r="AF14" s="614"/>
      <c r="AG14" s="614"/>
      <c r="AH14" s="614"/>
      <c r="AI14" s="614"/>
      <c r="AJ14" s="614"/>
      <c r="AK14" s="614"/>
      <c r="AL14" s="615">
        <v>0.3</v>
      </c>
      <c r="AM14" s="616"/>
      <c r="AN14" s="616"/>
      <c r="AO14" s="617"/>
      <c r="AP14" s="607" t="s">
        <v>227</v>
      </c>
      <c r="AQ14" s="608"/>
      <c r="AR14" s="608"/>
      <c r="AS14" s="608"/>
      <c r="AT14" s="608"/>
      <c r="AU14" s="608"/>
      <c r="AV14" s="608"/>
      <c r="AW14" s="608"/>
      <c r="AX14" s="608"/>
      <c r="AY14" s="608"/>
      <c r="AZ14" s="608"/>
      <c r="BA14" s="608"/>
      <c r="BB14" s="608"/>
      <c r="BC14" s="609"/>
      <c r="BD14" s="610">
        <v>6975009</v>
      </c>
      <c r="BE14" s="611"/>
      <c r="BF14" s="611"/>
      <c r="BG14" s="611"/>
      <c r="BH14" s="611"/>
      <c r="BI14" s="611"/>
      <c r="BJ14" s="611"/>
      <c r="BK14" s="612"/>
      <c r="BL14" s="613">
        <v>0.9</v>
      </c>
      <c r="BM14" s="613"/>
      <c r="BN14" s="613"/>
      <c r="BO14" s="613"/>
      <c r="BP14" s="614" t="s">
        <v>208</v>
      </c>
      <c r="BQ14" s="614"/>
      <c r="BR14" s="614"/>
      <c r="BS14" s="614"/>
      <c r="BT14" s="614"/>
      <c r="BU14" s="614"/>
      <c r="BV14" s="614"/>
      <c r="BW14" s="618"/>
      <c r="BY14" s="607" t="s">
        <v>228</v>
      </c>
      <c r="BZ14" s="608"/>
      <c r="CA14" s="608"/>
      <c r="CB14" s="608"/>
      <c r="CC14" s="608"/>
      <c r="CD14" s="608"/>
      <c r="CE14" s="608"/>
      <c r="CF14" s="608"/>
      <c r="CG14" s="608"/>
      <c r="CH14" s="608"/>
      <c r="CI14" s="608"/>
      <c r="CJ14" s="608"/>
      <c r="CK14" s="608"/>
      <c r="CL14" s="609"/>
      <c r="CM14" s="610">
        <v>147204685</v>
      </c>
      <c r="CN14" s="611"/>
      <c r="CO14" s="611"/>
      <c r="CP14" s="611"/>
      <c r="CQ14" s="611"/>
      <c r="CR14" s="611"/>
      <c r="CS14" s="611"/>
      <c r="CT14" s="612"/>
      <c r="CU14" s="613">
        <v>8.6999999999999993</v>
      </c>
      <c r="CV14" s="613"/>
      <c r="CW14" s="613"/>
      <c r="CX14" s="613"/>
      <c r="CY14" s="619">
        <v>6062400</v>
      </c>
      <c r="CZ14" s="611"/>
      <c r="DA14" s="611"/>
      <c r="DB14" s="611"/>
      <c r="DC14" s="611"/>
      <c r="DD14" s="611"/>
      <c r="DE14" s="611"/>
      <c r="DF14" s="611"/>
      <c r="DG14" s="611"/>
      <c r="DH14" s="611"/>
      <c r="DI14" s="611"/>
      <c r="DJ14" s="611"/>
      <c r="DK14" s="612"/>
      <c r="DL14" s="619">
        <v>122340032</v>
      </c>
      <c r="DM14" s="611"/>
      <c r="DN14" s="611"/>
      <c r="DO14" s="611"/>
      <c r="DP14" s="611"/>
      <c r="DQ14" s="611"/>
      <c r="DR14" s="611"/>
      <c r="DS14" s="611"/>
      <c r="DT14" s="611"/>
      <c r="DU14" s="611"/>
      <c r="DV14" s="611"/>
      <c r="DW14" s="611"/>
      <c r="DX14" s="620"/>
    </row>
    <row r="15" spans="2:138" ht="11.25" customHeight="1" x14ac:dyDescent="0.2">
      <c r="B15" s="607" t="s">
        <v>229</v>
      </c>
      <c r="C15" s="608"/>
      <c r="D15" s="608"/>
      <c r="E15" s="608"/>
      <c r="F15" s="608"/>
      <c r="G15" s="608"/>
      <c r="H15" s="608"/>
      <c r="I15" s="608"/>
      <c r="J15" s="608"/>
      <c r="K15" s="608"/>
      <c r="L15" s="608"/>
      <c r="M15" s="608"/>
      <c r="N15" s="608"/>
      <c r="O15" s="608"/>
      <c r="P15" s="608"/>
      <c r="Q15" s="609"/>
      <c r="R15" s="610">
        <v>179697793</v>
      </c>
      <c r="S15" s="611"/>
      <c r="T15" s="611"/>
      <c r="U15" s="611"/>
      <c r="V15" s="611"/>
      <c r="W15" s="611"/>
      <c r="X15" s="611"/>
      <c r="Y15" s="612"/>
      <c r="Z15" s="613">
        <v>10.4</v>
      </c>
      <c r="AA15" s="613"/>
      <c r="AB15" s="613"/>
      <c r="AC15" s="613"/>
      <c r="AD15" s="614">
        <v>173921378</v>
      </c>
      <c r="AE15" s="614"/>
      <c r="AF15" s="614"/>
      <c r="AG15" s="614"/>
      <c r="AH15" s="614"/>
      <c r="AI15" s="614"/>
      <c r="AJ15" s="614"/>
      <c r="AK15" s="614"/>
      <c r="AL15" s="615">
        <v>18.3</v>
      </c>
      <c r="AM15" s="616"/>
      <c r="AN15" s="616"/>
      <c r="AO15" s="617"/>
      <c r="AP15" s="607" t="s">
        <v>230</v>
      </c>
      <c r="AQ15" s="608"/>
      <c r="AR15" s="608"/>
      <c r="AS15" s="608"/>
      <c r="AT15" s="608"/>
      <c r="AU15" s="608"/>
      <c r="AV15" s="608"/>
      <c r="AW15" s="608"/>
      <c r="AX15" s="608"/>
      <c r="AY15" s="608"/>
      <c r="AZ15" s="608"/>
      <c r="BA15" s="608"/>
      <c r="BB15" s="608"/>
      <c r="BC15" s="609"/>
      <c r="BD15" s="610">
        <v>146732492</v>
      </c>
      <c r="BE15" s="611"/>
      <c r="BF15" s="611"/>
      <c r="BG15" s="611"/>
      <c r="BH15" s="611"/>
      <c r="BI15" s="611"/>
      <c r="BJ15" s="611"/>
      <c r="BK15" s="612"/>
      <c r="BL15" s="613">
        <v>17.899999999999999</v>
      </c>
      <c r="BM15" s="613"/>
      <c r="BN15" s="613"/>
      <c r="BO15" s="613"/>
      <c r="BP15" s="614" t="s">
        <v>152</v>
      </c>
      <c r="BQ15" s="614"/>
      <c r="BR15" s="614"/>
      <c r="BS15" s="614"/>
      <c r="BT15" s="614"/>
      <c r="BU15" s="614"/>
      <c r="BV15" s="614"/>
      <c r="BW15" s="618"/>
      <c r="BY15" s="607" t="s">
        <v>231</v>
      </c>
      <c r="BZ15" s="608"/>
      <c r="CA15" s="608"/>
      <c r="CB15" s="608"/>
      <c r="CC15" s="608"/>
      <c r="CD15" s="608"/>
      <c r="CE15" s="608"/>
      <c r="CF15" s="608"/>
      <c r="CG15" s="608"/>
      <c r="CH15" s="608"/>
      <c r="CI15" s="608"/>
      <c r="CJ15" s="608"/>
      <c r="CK15" s="608"/>
      <c r="CL15" s="609"/>
      <c r="CM15" s="610" t="s">
        <v>152</v>
      </c>
      <c r="CN15" s="611"/>
      <c r="CO15" s="611"/>
      <c r="CP15" s="611"/>
      <c r="CQ15" s="611"/>
      <c r="CR15" s="611"/>
      <c r="CS15" s="611"/>
      <c r="CT15" s="612"/>
      <c r="CU15" s="613" t="s">
        <v>152</v>
      </c>
      <c r="CV15" s="613"/>
      <c r="CW15" s="613"/>
      <c r="CX15" s="613"/>
      <c r="CY15" s="619" t="s">
        <v>208</v>
      </c>
      <c r="CZ15" s="611"/>
      <c r="DA15" s="611"/>
      <c r="DB15" s="611"/>
      <c r="DC15" s="611"/>
      <c r="DD15" s="611"/>
      <c r="DE15" s="611"/>
      <c r="DF15" s="611"/>
      <c r="DG15" s="611"/>
      <c r="DH15" s="611"/>
      <c r="DI15" s="611"/>
      <c r="DJ15" s="611"/>
      <c r="DK15" s="612"/>
      <c r="DL15" s="619" t="s">
        <v>152</v>
      </c>
      <c r="DM15" s="611"/>
      <c r="DN15" s="611"/>
      <c r="DO15" s="611"/>
      <c r="DP15" s="611"/>
      <c r="DQ15" s="611"/>
      <c r="DR15" s="611"/>
      <c r="DS15" s="611"/>
      <c r="DT15" s="611"/>
      <c r="DU15" s="611"/>
      <c r="DV15" s="611"/>
      <c r="DW15" s="611"/>
      <c r="DX15" s="620"/>
    </row>
    <row r="16" spans="2:138" ht="11.25" customHeight="1" x14ac:dyDescent="0.2">
      <c r="B16" s="607" t="s">
        <v>232</v>
      </c>
      <c r="C16" s="608"/>
      <c r="D16" s="608"/>
      <c r="E16" s="608"/>
      <c r="F16" s="608"/>
      <c r="G16" s="608"/>
      <c r="H16" s="608"/>
      <c r="I16" s="608"/>
      <c r="J16" s="608"/>
      <c r="K16" s="608"/>
      <c r="L16" s="608"/>
      <c r="M16" s="608"/>
      <c r="N16" s="608"/>
      <c r="O16" s="608"/>
      <c r="P16" s="608"/>
      <c r="Q16" s="609"/>
      <c r="R16" s="610">
        <v>173921378</v>
      </c>
      <c r="S16" s="611"/>
      <c r="T16" s="611"/>
      <c r="U16" s="611"/>
      <c r="V16" s="611"/>
      <c r="W16" s="611"/>
      <c r="X16" s="611"/>
      <c r="Y16" s="612"/>
      <c r="Z16" s="615">
        <v>10.1</v>
      </c>
      <c r="AA16" s="616"/>
      <c r="AB16" s="616"/>
      <c r="AC16" s="621"/>
      <c r="AD16" s="619">
        <v>173921378</v>
      </c>
      <c r="AE16" s="611"/>
      <c r="AF16" s="611"/>
      <c r="AG16" s="611"/>
      <c r="AH16" s="611"/>
      <c r="AI16" s="611"/>
      <c r="AJ16" s="611"/>
      <c r="AK16" s="612"/>
      <c r="AL16" s="615">
        <v>18.3</v>
      </c>
      <c r="AM16" s="616"/>
      <c r="AN16" s="616"/>
      <c r="AO16" s="617"/>
      <c r="AP16" s="607" t="s">
        <v>233</v>
      </c>
      <c r="AQ16" s="608"/>
      <c r="AR16" s="608"/>
      <c r="AS16" s="608"/>
      <c r="AT16" s="608"/>
      <c r="AU16" s="608"/>
      <c r="AV16" s="608"/>
      <c r="AW16" s="608"/>
      <c r="AX16" s="608"/>
      <c r="AY16" s="608"/>
      <c r="AZ16" s="608"/>
      <c r="BA16" s="608"/>
      <c r="BB16" s="608"/>
      <c r="BC16" s="609"/>
      <c r="BD16" s="610">
        <v>8082695</v>
      </c>
      <c r="BE16" s="611"/>
      <c r="BF16" s="611"/>
      <c r="BG16" s="611"/>
      <c r="BH16" s="611"/>
      <c r="BI16" s="611"/>
      <c r="BJ16" s="611"/>
      <c r="BK16" s="612"/>
      <c r="BL16" s="613">
        <v>1</v>
      </c>
      <c r="BM16" s="613"/>
      <c r="BN16" s="613"/>
      <c r="BO16" s="613"/>
      <c r="BP16" s="614" t="s">
        <v>152</v>
      </c>
      <c r="BQ16" s="614"/>
      <c r="BR16" s="614"/>
      <c r="BS16" s="614"/>
      <c r="BT16" s="614"/>
      <c r="BU16" s="614"/>
      <c r="BV16" s="614"/>
      <c r="BW16" s="618"/>
      <c r="BY16" s="607" t="s">
        <v>234</v>
      </c>
      <c r="BZ16" s="608"/>
      <c r="CA16" s="608"/>
      <c r="CB16" s="608"/>
      <c r="CC16" s="608"/>
      <c r="CD16" s="608"/>
      <c r="CE16" s="608"/>
      <c r="CF16" s="608"/>
      <c r="CG16" s="608"/>
      <c r="CH16" s="608"/>
      <c r="CI16" s="608"/>
      <c r="CJ16" s="608"/>
      <c r="CK16" s="608"/>
      <c r="CL16" s="609"/>
      <c r="CM16" s="610">
        <v>420068314</v>
      </c>
      <c r="CN16" s="611"/>
      <c r="CO16" s="611"/>
      <c r="CP16" s="611"/>
      <c r="CQ16" s="611"/>
      <c r="CR16" s="611"/>
      <c r="CS16" s="611"/>
      <c r="CT16" s="612"/>
      <c r="CU16" s="613">
        <v>24.7</v>
      </c>
      <c r="CV16" s="613"/>
      <c r="CW16" s="613"/>
      <c r="CX16" s="613"/>
      <c r="CY16" s="619">
        <v>5728268</v>
      </c>
      <c r="CZ16" s="611"/>
      <c r="DA16" s="611"/>
      <c r="DB16" s="611"/>
      <c r="DC16" s="611"/>
      <c r="DD16" s="611"/>
      <c r="DE16" s="611"/>
      <c r="DF16" s="611"/>
      <c r="DG16" s="611"/>
      <c r="DH16" s="611"/>
      <c r="DI16" s="611"/>
      <c r="DJ16" s="611"/>
      <c r="DK16" s="612"/>
      <c r="DL16" s="619">
        <v>324808818</v>
      </c>
      <c r="DM16" s="611"/>
      <c r="DN16" s="611"/>
      <c r="DO16" s="611"/>
      <c r="DP16" s="611"/>
      <c r="DQ16" s="611"/>
      <c r="DR16" s="611"/>
      <c r="DS16" s="611"/>
      <c r="DT16" s="611"/>
      <c r="DU16" s="611"/>
      <c r="DV16" s="611"/>
      <c r="DW16" s="611"/>
      <c r="DX16" s="620"/>
    </row>
    <row r="17" spans="2:128" ht="11.25" customHeight="1" x14ac:dyDescent="0.2">
      <c r="B17" s="607" t="s">
        <v>235</v>
      </c>
      <c r="C17" s="608"/>
      <c r="D17" s="608"/>
      <c r="E17" s="608"/>
      <c r="F17" s="608"/>
      <c r="G17" s="608"/>
      <c r="H17" s="608"/>
      <c r="I17" s="608"/>
      <c r="J17" s="608"/>
      <c r="K17" s="608"/>
      <c r="L17" s="608"/>
      <c r="M17" s="608"/>
      <c r="N17" s="608"/>
      <c r="O17" s="608"/>
      <c r="P17" s="608"/>
      <c r="Q17" s="609"/>
      <c r="R17" s="610">
        <v>1004497</v>
      </c>
      <c r="S17" s="611"/>
      <c r="T17" s="611"/>
      <c r="U17" s="611"/>
      <c r="V17" s="611"/>
      <c r="W17" s="611"/>
      <c r="X17" s="611"/>
      <c r="Y17" s="612"/>
      <c r="Z17" s="615">
        <v>0.1</v>
      </c>
      <c r="AA17" s="616"/>
      <c r="AB17" s="616"/>
      <c r="AC17" s="621"/>
      <c r="AD17" s="619" t="s">
        <v>152</v>
      </c>
      <c r="AE17" s="611"/>
      <c r="AF17" s="611"/>
      <c r="AG17" s="611"/>
      <c r="AH17" s="611"/>
      <c r="AI17" s="611"/>
      <c r="AJ17" s="611"/>
      <c r="AK17" s="612"/>
      <c r="AL17" s="615" t="s">
        <v>152</v>
      </c>
      <c r="AM17" s="616"/>
      <c r="AN17" s="616"/>
      <c r="AO17" s="617"/>
      <c r="AP17" s="607" t="s">
        <v>236</v>
      </c>
      <c r="AQ17" s="608"/>
      <c r="AR17" s="608"/>
      <c r="AS17" s="608"/>
      <c r="AT17" s="608"/>
      <c r="AU17" s="608"/>
      <c r="AV17" s="608"/>
      <c r="AW17" s="608"/>
      <c r="AX17" s="608"/>
      <c r="AY17" s="608"/>
      <c r="AZ17" s="608"/>
      <c r="BA17" s="608"/>
      <c r="BB17" s="608"/>
      <c r="BC17" s="609"/>
      <c r="BD17" s="610">
        <v>138649797</v>
      </c>
      <c r="BE17" s="611"/>
      <c r="BF17" s="611"/>
      <c r="BG17" s="611"/>
      <c r="BH17" s="611"/>
      <c r="BI17" s="611"/>
      <c r="BJ17" s="611"/>
      <c r="BK17" s="612"/>
      <c r="BL17" s="613">
        <v>16.899999999999999</v>
      </c>
      <c r="BM17" s="613"/>
      <c r="BN17" s="613"/>
      <c r="BO17" s="613"/>
      <c r="BP17" s="614" t="s">
        <v>208</v>
      </c>
      <c r="BQ17" s="614"/>
      <c r="BR17" s="614"/>
      <c r="BS17" s="614"/>
      <c r="BT17" s="614"/>
      <c r="BU17" s="614"/>
      <c r="BV17" s="614"/>
      <c r="BW17" s="618"/>
      <c r="BY17" s="607" t="s">
        <v>237</v>
      </c>
      <c r="BZ17" s="608"/>
      <c r="CA17" s="608"/>
      <c r="CB17" s="608"/>
      <c r="CC17" s="608"/>
      <c r="CD17" s="608"/>
      <c r="CE17" s="608"/>
      <c r="CF17" s="608"/>
      <c r="CG17" s="608"/>
      <c r="CH17" s="608"/>
      <c r="CI17" s="608"/>
      <c r="CJ17" s="608"/>
      <c r="CK17" s="608"/>
      <c r="CL17" s="609"/>
      <c r="CM17" s="610">
        <v>1839271</v>
      </c>
      <c r="CN17" s="611"/>
      <c r="CO17" s="611"/>
      <c r="CP17" s="611"/>
      <c r="CQ17" s="611"/>
      <c r="CR17" s="611"/>
      <c r="CS17" s="611"/>
      <c r="CT17" s="612"/>
      <c r="CU17" s="613">
        <v>0.1</v>
      </c>
      <c r="CV17" s="613"/>
      <c r="CW17" s="613"/>
      <c r="CX17" s="613"/>
      <c r="CY17" s="619" t="s">
        <v>208</v>
      </c>
      <c r="CZ17" s="611"/>
      <c r="DA17" s="611"/>
      <c r="DB17" s="611"/>
      <c r="DC17" s="611"/>
      <c r="DD17" s="611"/>
      <c r="DE17" s="611"/>
      <c r="DF17" s="611"/>
      <c r="DG17" s="611"/>
      <c r="DH17" s="611"/>
      <c r="DI17" s="611"/>
      <c r="DJ17" s="611"/>
      <c r="DK17" s="612"/>
      <c r="DL17" s="619">
        <v>159629</v>
      </c>
      <c r="DM17" s="611"/>
      <c r="DN17" s="611"/>
      <c r="DO17" s="611"/>
      <c r="DP17" s="611"/>
      <c r="DQ17" s="611"/>
      <c r="DR17" s="611"/>
      <c r="DS17" s="611"/>
      <c r="DT17" s="611"/>
      <c r="DU17" s="611"/>
      <c r="DV17" s="611"/>
      <c r="DW17" s="611"/>
      <c r="DX17" s="620"/>
    </row>
    <row r="18" spans="2:128" ht="11.25" customHeight="1" x14ac:dyDescent="0.2">
      <c r="B18" s="607" t="s">
        <v>238</v>
      </c>
      <c r="C18" s="608"/>
      <c r="D18" s="608"/>
      <c r="E18" s="608"/>
      <c r="F18" s="608"/>
      <c r="G18" s="608"/>
      <c r="H18" s="608"/>
      <c r="I18" s="608"/>
      <c r="J18" s="608"/>
      <c r="K18" s="608"/>
      <c r="L18" s="608"/>
      <c r="M18" s="608"/>
      <c r="N18" s="608"/>
      <c r="O18" s="608"/>
      <c r="P18" s="608"/>
      <c r="Q18" s="609"/>
      <c r="R18" s="610">
        <v>4771918</v>
      </c>
      <c r="S18" s="611"/>
      <c r="T18" s="611"/>
      <c r="U18" s="611"/>
      <c r="V18" s="611"/>
      <c r="W18" s="611"/>
      <c r="X18" s="611"/>
      <c r="Y18" s="612"/>
      <c r="Z18" s="615">
        <v>0.3</v>
      </c>
      <c r="AA18" s="616"/>
      <c r="AB18" s="616"/>
      <c r="AC18" s="621"/>
      <c r="AD18" s="619" t="s">
        <v>152</v>
      </c>
      <c r="AE18" s="611"/>
      <c r="AF18" s="611"/>
      <c r="AG18" s="611"/>
      <c r="AH18" s="611"/>
      <c r="AI18" s="611"/>
      <c r="AJ18" s="611"/>
      <c r="AK18" s="612"/>
      <c r="AL18" s="615" t="s">
        <v>152</v>
      </c>
      <c r="AM18" s="616"/>
      <c r="AN18" s="616"/>
      <c r="AO18" s="617"/>
      <c r="AP18" s="607" t="s">
        <v>239</v>
      </c>
      <c r="AQ18" s="608"/>
      <c r="AR18" s="608"/>
      <c r="AS18" s="608"/>
      <c r="AT18" s="608"/>
      <c r="AU18" s="608"/>
      <c r="AV18" s="608"/>
      <c r="AW18" s="608"/>
      <c r="AX18" s="608"/>
      <c r="AY18" s="608"/>
      <c r="AZ18" s="608"/>
      <c r="BA18" s="608"/>
      <c r="BB18" s="608"/>
      <c r="BC18" s="609"/>
      <c r="BD18" s="610">
        <v>227657334</v>
      </c>
      <c r="BE18" s="611"/>
      <c r="BF18" s="611"/>
      <c r="BG18" s="611"/>
      <c r="BH18" s="611"/>
      <c r="BI18" s="611"/>
      <c r="BJ18" s="611"/>
      <c r="BK18" s="612"/>
      <c r="BL18" s="613">
        <v>27.8</v>
      </c>
      <c r="BM18" s="613"/>
      <c r="BN18" s="613"/>
      <c r="BO18" s="613"/>
      <c r="BP18" s="614" t="s">
        <v>152</v>
      </c>
      <c r="BQ18" s="614"/>
      <c r="BR18" s="614"/>
      <c r="BS18" s="614"/>
      <c r="BT18" s="614"/>
      <c r="BU18" s="614"/>
      <c r="BV18" s="614"/>
      <c r="BW18" s="618"/>
      <c r="BY18" s="607" t="s">
        <v>240</v>
      </c>
      <c r="BZ18" s="608"/>
      <c r="CA18" s="608"/>
      <c r="CB18" s="608"/>
      <c r="CC18" s="608"/>
      <c r="CD18" s="608"/>
      <c r="CE18" s="608"/>
      <c r="CF18" s="608"/>
      <c r="CG18" s="608"/>
      <c r="CH18" s="608"/>
      <c r="CI18" s="608"/>
      <c r="CJ18" s="608"/>
      <c r="CK18" s="608"/>
      <c r="CL18" s="609"/>
      <c r="CM18" s="610">
        <v>213667581</v>
      </c>
      <c r="CN18" s="611"/>
      <c r="CO18" s="611"/>
      <c r="CP18" s="611"/>
      <c r="CQ18" s="611"/>
      <c r="CR18" s="611"/>
      <c r="CS18" s="611"/>
      <c r="CT18" s="612"/>
      <c r="CU18" s="613">
        <v>12.6</v>
      </c>
      <c r="CV18" s="613"/>
      <c r="CW18" s="613"/>
      <c r="CX18" s="613"/>
      <c r="CY18" s="619" t="s">
        <v>152</v>
      </c>
      <c r="CZ18" s="611"/>
      <c r="DA18" s="611"/>
      <c r="DB18" s="611"/>
      <c r="DC18" s="611"/>
      <c r="DD18" s="611"/>
      <c r="DE18" s="611"/>
      <c r="DF18" s="611"/>
      <c r="DG18" s="611"/>
      <c r="DH18" s="611"/>
      <c r="DI18" s="611"/>
      <c r="DJ18" s="611"/>
      <c r="DK18" s="612"/>
      <c r="DL18" s="619">
        <v>202341135</v>
      </c>
      <c r="DM18" s="611"/>
      <c r="DN18" s="611"/>
      <c r="DO18" s="611"/>
      <c r="DP18" s="611"/>
      <c r="DQ18" s="611"/>
      <c r="DR18" s="611"/>
      <c r="DS18" s="611"/>
      <c r="DT18" s="611"/>
      <c r="DU18" s="611"/>
      <c r="DV18" s="611"/>
      <c r="DW18" s="611"/>
      <c r="DX18" s="620"/>
    </row>
    <row r="19" spans="2:128" ht="11.25" customHeight="1" x14ac:dyDescent="0.2">
      <c r="B19" s="607" t="s">
        <v>241</v>
      </c>
      <c r="C19" s="608"/>
      <c r="D19" s="608"/>
      <c r="E19" s="608"/>
      <c r="F19" s="608"/>
      <c r="G19" s="608"/>
      <c r="H19" s="608"/>
      <c r="I19" s="608"/>
      <c r="J19" s="608"/>
      <c r="K19" s="608"/>
      <c r="L19" s="608"/>
      <c r="M19" s="608"/>
      <c r="N19" s="608"/>
      <c r="O19" s="608"/>
      <c r="P19" s="608"/>
      <c r="Q19" s="609"/>
      <c r="R19" s="610">
        <v>1095268464</v>
      </c>
      <c r="S19" s="611"/>
      <c r="T19" s="611"/>
      <c r="U19" s="611"/>
      <c r="V19" s="611"/>
      <c r="W19" s="611"/>
      <c r="X19" s="611"/>
      <c r="Y19" s="612"/>
      <c r="Z19" s="615">
        <v>63.6</v>
      </c>
      <c r="AA19" s="616"/>
      <c r="AB19" s="616"/>
      <c r="AC19" s="621"/>
      <c r="AD19" s="619">
        <v>948499602</v>
      </c>
      <c r="AE19" s="611"/>
      <c r="AF19" s="611"/>
      <c r="AG19" s="611"/>
      <c r="AH19" s="611"/>
      <c r="AI19" s="611"/>
      <c r="AJ19" s="611"/>
      <c r="AK19" s="612"/>
      <c r="AL19" s="615">
        <v>99.7</v>
      </c>
      <c r="AM19" s="616"/>
      <c r="AN19" s="616"/>
      <c r="AO19" s="617"/>
      <c r="AP19" s="607" t="s">
        <v>242</v>
      </c>
      <c r="AQ19" s="608"/>
      <c r="AR19" s="608"/>
      <c r="AS19" s="608"/>
      <c r="AT19" s="608"/>
      <c r="AU19" s="608"/>
      <c r="AV19" s="608"/>
      <c r="AW19" s="608"/>
      <c r="AX19" s="608"/>
      <c r="AY19" s="608"/>
      <c r="AZ19" s="608"/>
      <c r="BA19" s="608"/>
      <c r="BB19" s="608"/>
      <c r="BC19" s="609"/>
      <c r="BD19" s="610">
        <v>19015947</v>
      </c>
      <c r="BE19" s="611"/>
      <c r="BF19" s="611"/>
      <c r="BG19" s="611"/>
      <c r="BH19" s="611"/>
      <c r="BI19" s="611"/>
      <c r="BJ19" s="611"/>
      <c r="BK19" s="612"/>
      <c r="BL19" s="613">
        <v>2.2999999999999998</v>
      </c>
      <c r="BM19" s="613"/>
      <c r="BN19" s="613"/>
      <c r="BO19" s="613"/>
      <c r="BP19" s="614" t="s">
        <v>152</v>
      </c>
      <c r="BQ19" s="614"/>
      <c r="BR19" s="614"/>
      <c r="BS19" s="614"/>
      <c r="BT19" s="614"/>
      <c r="BU19" s="614"/>
      <c r="BV19" s="614"/>
      <c r="BW19" s="618"/>
      <c r="BY19" s="607" t="s">
        <v>243</v>
      </c>
      <c r="BZ19" s="608"/>
      <c r="CA19" s="608"/>
      <c r="CB19" s="608"/>
      <c r="CC19" s="608"/>
      <c r="CD19" s="608"/>
      <c r="CE19" s="608"/>
      <c r="CF19" s="608"/>
      <c r="CG19" s="608"/>
      <c r="CH19" s="608"/>
      <c r="CI19" s="608"/>
      <c r="CJ19" s="608"/>
      <c r="CK19" s="608"/>
      <c r="CL19" s="609"/>
      <c r="CM19" s="610" t="s">
        <v>152</v>
      </c>
      <c r="CN19" s="611"/>
      <c r="CO19" s="611"/>
      <c r="CP19" s="611"/>
      <c r="CQ19" s="611"/>
      <c r="CR19" s="611"/>
      <c r="CS19" s="611"/>
      <c r="CT19" s="612"/>
      <c r="CU19" s="613" t="s">
        <v>152</v>
      </c>
      <c r="CV19" s="613"/>
      <c r="CW19" s="613"/>
      <c r="CX19" s="613"/>
      <c r="CY19" s="619" t="s">
        <v>152</v>
      </c>
      <c r="CZ19" s="611"/>
      <c r="DA19" s="611"/>
      <c r="DB19" s="611"/>
      <c r="DC19" s="611"/>
      <c r="DD19" s="611"/>
      <c r="DE19" s="611"/>
      <c r="DF19" s="611"/>
      <c r="DG19" s="611"/>
      <c r="DH19" s="611"/>
      <c r="DI19" s="611"/>
      <c r="DJ19" s="611"/>
      <c r="DK19" s="612"/>
      <c r="DL19" s="619" t="s">
        <v>208</v>
      </c>
      <c r="DM19" s="611"/>
      <c r="DN19" s="611"/>
      <c r="DO19" s="611"/>
      <c r="DP19" s="611"/>
      <c r="DQ19" s="611"/>
      <c r="DR19" s="611"/>
      <c r="DS19" s="611"/>
      <c r="DT19" s="611"/>
      <c r="DU19" s="611"/>
      <c r="DV19" s="611"/>
      <c r="DW19" s="611"/>
      <c r="DX19" s="620"/>
    </row>
    <row r="20" spans="2:128" ht="11.25" customHeight="1" x14ac:dyDescent="0.2">
      <c r="B20" s="607" t="s">
        <v>244</v>
      </c>
      <c r="C20" s="608"/>
      <c r="D20" s="608"/>
      <c r="E20" s="608"/>
      <c r="F20" s="608"/>
      <c r="G20" s="608"/>
      <c r="H20" s="608"/>
      <c r="I20" s="608"/>
      <c r="J20" s="608"/>
      <c r="K20" s="608"/>
      <c r="L20" s="608"/>
      <c r="M20" s="608"/>
      <c r="N20" s="608"/>
      <c r="O20" s="608"/>
      <c r="P20" s="608"/>
      <c r="Q20" s="609"/>
      <c r="R20" s="610">
        <v>1233465</v>
      </c>
      <c r="S20" s="611"/>
      <c r="T20" s="611"/>
      <c r="U20" s="611"/>
      <c r="V20" s="611"/>
      <c r="W20" s="611"/>
      <c r="X20" s="611"/>
      <c r="Y20" s="612"/>
      <c r="Z20" s="615">
        <v>0.1</v>
      </c>
      <c r="AA20" s="616"/>
      <c r="AB20" s="616"/>
      <c r="AC20" s="621"/>
      <c r="AD20" s="619">
        <v>1233465</v>
      </c>
      <c r="AE20" s="611"/>
      <c r="AF20" s="611"/>
      <c r="AG20" s="611"/>
      <c r="AH20" s="611"/>
      <c r="AI20" s="611"/>
      <c r="AJ20" s="611"/>
      <c r="AK20" s="612"/>
      <c r="AL20" s="615">
        <v>0.1</v>
      </c>
      <c r="AM20" s="616"/>
      <c r="AN20" s="616"/>
      <c r="AO20" s="617"/>
      <c r="AP20" s="622" t="s">
        <v>245</v>
      </c>
      <c r="AQ20" s="623"/>
      <c r="AR20" s="623"/>
      <c r="AS20" s="623"/>
      <c r="AT20" s="623"/>
      <c r="AU20" s="623"/>
      <c r="AV20" s="623"/>
      <c r="AW20" s="623"/>
      <c r="AX20" s="623"/>
      <c r="AY20" s="623"/>
      <c r="AZ20" s="623"/>
      <c r="BA20" s="623"/>
      <c r="BB20" s="623"/>
      <c r="BC20" s="624"/>
      <c r="BD20" s="610">
        <v>6418667</v>
      </c>
      <c r="BE20" s="611"/>
      <c r="BF20" s="611"/>
      <c r="BG20" s="611"/>
      <c r="BH20" s="611"/>
      <c r="BI20" s="611"/>
      <c r="BJ20" s="611"/>
      <c r="BK20" s="612"/>
      <c r="BL20" s="613">
        <v>0.8</v>
      </c>
      <c r="BM20" s="613"/>
      <c r="BN20" s="613"/>
      <c r="BO20" s="613"/>
      <c r="BP20" s="614" t="s">
        <v>152</v>
      </c>
      <c r="BQ20" s="614"/>
      <c r="BR20" s="614"/>
      <c r="BS20" s="614"/>
      <c r="BT20" s="614"/>
      <c r="BU20" s="614"/>
      <c r="BV20" s="614"/>
      <c r="BW20" s="618"/>
      <c r="BY20" s="622" t="s">
        <v>246</v>
      </c>
      <c r="BZ20" s="623"/>
      <c r="CA20" s="623"/>
      <c r="CB20" s="623"/>
      <c r="CC20" s="623"/>
      <c r="CD20" s="623"/>
      <c r="CE20" s="623"/>
      <c r="CF20" s="623"/>
      <c r="CG20" s="623"/>
      <c r="CH20" s="623"/>
      <c r="CI20" s="623"/>
      <c r="CJ20" s="623"/>
      <c r="CK20" s="623"/>
      <c r="CL20" s="624"/>
      <c r="CM20" s="610" t="s">
        <v>152</v>
      </c>
      <c r="CN20" s="611"/>
      <c r="CO20" s="611"/>
      <c r="CP20" s="611"/>
      <c r="CQ20" s="611"/>
      <c r="CR20" s="611"/>
      <c r="CS20" s="611"/>
      <c r="CT20" s="612"/>
      <c r="CU20" s="613" t="s">
        <v>152</v>
      </c>
      <c r="CV20" s="613"/>
      <c r="CW20" s="613"/>
      <c r="CX20" s="613"/>
      <c r="CY20" s="619" t="s">
        <v>152</v>
      </c>
      <c r="CZ20" s="611"/>
      <c r="DA20" s="611"/>
      <c r="DB20" s="611"/>
      <c r="DC20" s="611"/>
      <c r="DD20" s="611"/>
      <c r="DE20" s="611"/>
      <c r="DF20" s="611"/>
      <c r="DG20" s="611"/>
      <c r="DH20" s="611"/>
      <c r="DI20" s="611"/>
      <c r="DJ20" s="611"/>
      <c r="DK20" s="612"/>
      <c r="DL20" s="619" t="s">
        <v>152</v>
      </c>
      <c r="DM20" s="611"/>
      <c r="DN20" s="611"/>
      <c r="DO20" s="611"/>
      <c r="DP20" s="611"/>
      <c r="DQ20" s="611"/>
      <c r="DR20" s="611"/>
      <c r="DS20" s="611"/>
      <c r="DT20" s="611"/>
      <c r="DU20" s="611"/>
      <c r="DV20" s="611"/>
      <c r="DW20" s="611"/>
      <c r="DX20" s="620"/>
    </row>
    <row r="21" spans="2:128" ht="11.25" customHeight="1" x14ac:dyDescent="0.2">
      <c r="B21" s="607" t="s">
        <v>247</v>
      </c>
      <c r="C21" s="608"/>
      <c r="D21" s="608"/>
      <c r="E21" s="608"/>
      <c r="F21" s="608"/>
      <c r="G21" s="608"/>
      <c r="H21" s="608"/>
      <c r="I21" s="608"/>
      <c r="J21" s="608"/>
      <c r="K21" s="608"/>
      <c r="L21" s="608"/>
      <c r="M21" s="608"/>
      <c r="N21" s="608"/>
      <c r="O21" s="608"/>
      <c r="P21" s="608"/>
      <c r="Q21" s="609"/>
      <c r="R21" s="610">
        <v>7013132</v>
      </c>
      <c r="S21" s="611"/>
      <c r="T21" s="611"/>
      <c r="U21" s="611"/>
      <c r="V21" s="611"/>
      <c r="W21" s="611"/>
      <c r="X21" s="611"/>
      <c r="Y21" s="612"/>
      <c r="Z21" s="615">
        <v>0.4</v>
      </c>
      <c r="AA21" s="616"/>
      <c r="AB21" s="616"/>
      <c r="AC21" s="621"/>
      <c r="AD21" s="619" t="s">
        <v>208</v>
      </c>
      <c r="AE21" s="611"/>
      <c r="AF21" s="611"/>
      <c r="AG21" s="611"/>
      <c r="AH21" s="611"/>
      <c r="AI21" s="611"/>
      <c r="AJ21" s="611"/>
      <c r="AK21" s="612"/>
      <c r="AL21" s="615" t="s">
        <v>152</v>
      </c>
      <c r="AM21" s="616"/>
      <c r="AN21" s="616"/>
      <c r="AO21" s="617"/>
      <c r="AP21" s="622" t="s">
        <v>248</v>
      </c>
      <c r="AQ21" s="623"/>
      <c r="AR21" s="623"/>
      <c r="AS21" s="623"/>
      <c r="AT21" s="623"/>
      <c r="AU21" s="623"/>
      <c r="AV21" s="623"/>
      <c r="AW21" s="623"/>
      <c r="AX21" s="623"/>
      <c r="AY21" s="623"/>
      <c r="AZ21" s="623"/>
      <c r="BA21" s="623"/>
      <c r="BB21" s="623"/>
      <c r="BC21" s="624"/>
      <c r="BD21" s="610">
        <v>4359389</v>
      </c>
      <c r="BE21" s="611"/>
      <c r="BF21" s="611"/>
      <c r="BG21" s="611"/>
      <c r="BH21" s="611"/>
      <c r="BI21" s="611"/>
      <c r="BJ21" s="611"/>
      <c r="BK21" s="612"/>
      <c r="BL21" s="613">
        <v>0.5</v>
      </c>
      <c r="BM21" s="613"/>
      <c r="BN21" s="613"/>
      <c r="BO21" s="613"/>
      <c r="BP21" s="614" t="s">
        <v>152</v>
      </c>
      <c r="BQ21" s="614"/>
      <c r="BR21" s="614"/>
      <c r="BS21" s="614"/>
      <c r="BT21" s="614"/>
      <c r="BU21" s="614"/>
      <c r="BV21" s="614"/>
      <c r="BW21" s="618"/>
      <c r="BY21" s="622" t="s">
        <v>249</v>
      </c>
      <c r="BZ21" s="623"/>
      <c r="CA21" s="623"/>
      <c r="CB21" s="623"/>
      <c r="CC21" s="623"/>
      <c r="CD21" s="623"/>
      <c r="CE21" s="623"/>
      <c r="CF21" s="623"/>
      <c r="CG21" s="623"/>
      <c r="CH21" s="623"/>
      <c r="CI21" s="623"/>
      <c r="CJ21" s="623"/>
      <c r="CK21" s="623"/>
      <c r="CL21" s="624"/>
      <c r="CM21" s="610">
        <v>1370980</v>
      </c>
      <c r="CN21" s="611"/>
      <c r="CO21" s="611"/>
      <c r="CP21" s="611"/>
      <c r="CQ21" s="611"/>
      <c r="CR21" s="611"/>
      <c r="CS21" s="611"/>
      <c r="CT21" s="612"/>
      <c r="CU21" s="613">
        <v>0.1</v>
      </c>
      <c r="CV21" s="613"/>
      <c r="CW21" s="613"/>
      <c r="CX21" s="613"/>
      <c r="CY21" s="619" t="s">
        <v>152</v>
      </c>
      <c r="CZ21" s="611"/>
      <c r="DA21" s="611"/>
      <c r="DB21" s="611"/>
      <c r="DC21" s="611"/>
      <c r="DD21" s="611"/>
      <c r="DE21" s="611"/>
      <c r="DF21" s="611"/>
      <c r="DG21" s="611"/>
      <c r="DH21" s="611"/>
      <c r="DI21" s="611"/>
      <c r="DJ21" s="611"/>
      <c r="DK21" s="612"/>
      <c r="DL21" s="619">
        <v>1370980</v>
      </c>
      <c r="DM21" s="611"/>
      <c r="DN21" s="611"/>
      <c r="DO21" s="611"/>
      <c r="DP21" s="611"/>
      <c r="DQ21" s="611"/>
      <c r="DR21" s="611"/>
      <c r="DS21" s="611"/>
      <c r="DT21" s="611"/>
      <c r="DU21" s="611"/>
      <c r="DV21" s="611"/>
      <c r="DW21" s="611"/>
      <c r="DX21" s="620"/>
    </row>
    <row r="22" spans="2:128" ht="11.25" customHeight="1" x14ac:dyDescent="0.2">
      <c r="B22" s="607" t="s">
        <v>250</v>
      </c>
      <c r="C22" s="608"/>
      <c r="D22" s="608"/>
      <c r="E22" s="608"/>
      <c r="F22" s="608"/>
      <c r="G22" s="608"/>
      <c r="H22" s="608"/>
      <c r="I22" s="608"/>
      <c r="J22" s="608"/>
      <c r="K22" s="608"/>
      <c r="L22" s="608"/>
      <c r="M22" s="608"/>
      <c r="N22" s="608"/>
      <c r="O22" s="608"/>
      <c r="P22" s="608"/>
      <c r="Q22" s="609"/>
      <c r="R22" s="610">
        <v>25961331</v>
      </c>
      <c r="S22" s="611"/>
      <c r="T22" s="611"/>
      <c r="U22" s="611"/>
      <c r="V22" s="611"/>
      <c r="W22" s="611"/>
      <c r="X22" s="611"/>
      <c r="Y22" s="612"/>
      <c r="Z22" s="615">
        <v>1.5</v>
      </c>
      <c r="AA22" s="616"/>
      <c r="AB22" s="616"/>
      <c r="AC22" s="621"/>
      <c r="AD22" s="619">
        <v>1042471</v>
      </c>
      <c r="AE22" s="611"/>
      <c r="AF22" s="611"/>
      <c r="AG22" s="611"/>
      <c r="AH22" s="611"/>
      <c r="AI22" s="611"/>
      <c r="AJ22" s="611"/>
      <c r="AK22" s="612"/>
      <c r="AL22" s="615">
        <v>0.1</v>
      </c>
      <c r="AM22" s="616"/>
      <c r="AN22" s="616"/>
      <c r="AO22" s="617"/>
      <c r="AP22" s="622" t="s">
        <v>251</v>
      </c>
      <c r="AQ22" s="623"/>
      <c r="AR22" s="623"/>
      <c r="AS22" s="623"/>
      <c r="AT22" s="623"/>
      <c r="AU22" s="623"/>
      <c r="AV22" s="623"/>
      <c r="AW22" s="623"/>
      <c r="AX22" s="623"/>
      <c r="AY22" s="623"/>
      <c r="AZ22" s="623"/>
      <c r="BA22" s="623"/>
      <c r="BB22" s="623"/>
      <c r="BC22" s="624"/>
      <c r="BD22" s="610">
        <v>8483283</v>
      </c>
      <c r="BE22" s="611"/>
      <c r="BF22" s="611"/>
      <c r="BG22" s="611"/>
      <c r="BH22" s="611"/>
      <c r="BI22" s="611"/>
      <c r="BJ22" s="611"/>
      <c r="BK22" s="612"/>
      <c r="BL22" s="613">
        <v>1</v>
      </c>
      <c r="BM22" s="613"/>
      <c r="BN22" s="613"/>
      <c r="BO22" s="613"/>
      <c r="BP22" s="614" t="s">
        <v>152</v>
      </c>
      <c r="BQ22" s="614"/>
      <c r="BR22" s="614"/>
      <c r="BS22" s="614"/>
      <c r="BT22" s="614"/>
      <c r="BU22" s="614"/>
      <c r="BV22" s="614"/>
      <c r="BW22" s="618"/>
      <c r="BY22" s="622" t="s">
        <v>252</v>
      </c>
      <c r="BZ22" s="623"/>
      <c r="CA22" s="623"/>
      <c r="CB22" s="623"/>
      <c r="CC22" s="623"/>
      <c r="CD22" s="623"/>
      <c r="CE22" s="623"/>
      <c r="CF22" s="623"/>
      <c r="CG22" s="623"/>
      <c r="CH22" s="623"/>
      <c r="CI22" s="623"/>
      <c r="CJ22" s="623"/>
      <c r="CK22" s="623"/>
      <c r="CL22" s="624"/>
      <c r="CM22" s="610">
        <v>4499579</v>
      </c>
      <c r="CN22" s="611"/>
      <c r="CO22" s="611"/>
      <c r="CP22" s="611"/>
      <c r="CQ22" s="611"/>
      <c r="CR22" s="611"/>
      <c r="CS22" s="611"/>
      <c r="CT22" s="612"/>
      <c r="CU22" s="613">
        <v>0.3</v>
      </c>
      <c r="CV22" s="613"/>
      <c r="CW22" s="613"/>
      <c r="CX22" s="613"/>
      <c r="CY22" s="619" t="s">
        <v>152</v>
      </c>
      <c r="CZ22" s="611"/>
      <c r="DA22" s="611"/>
      <c r="DB22" s="611"/>
      <c r="DC22" s="611"/>
      <c r="DD22" s="611"/>
      <c r="DE22" s="611"/>
      <c r="DF22" s="611"/>
      <c r="DG22" s="611"/>
      <c r="DH22" s="611"/>
      <c r="DI22" s="611"/>
      <c r="DJ22" s="611"/>
      <c r="DK22" s="612"/>
      <c r="DL22" s="619">
        <v>4499579</v>
      </c>
      <c r="DM22" s="611"/>
      <c r="DN22" s="611"/>
      <c r="DO22" s="611"/>
      <c r="DP22" s="611"/>
      <c r="DQ22" s="611"/>
      <c r="DR22" s="611"/>
      <c r="DS22" s="611"/>
      <c r="DT22" s="611"/>
      <c r="DU22" s="611"/>
      <c r="DV22" s="611"/>
      <c r="DW22" s="611"/>
      <c r="DX22" s="620"/>
    </row>
    <row r="23" spans="2:128" ht="11.25" customHeight="1" x14ac:dyDescent="0.2">
      <c r="B23" s="607" t="s">
        <v>253</v>
      </c>
      <c r="C23" s="608"/>
      <c r="D23" s="608"/>
      <c r="E23" s="608"/>
      <c r="F23" s="608"/>
      <c r="G23" s="608"/>
      <c r="H23" s="608"/>
      <c r="I23" s="608"/>
      <c r="J23" s="608"/>
      <c r="K23" s="608"/>
      <c r="L23" s="608"/>
      <c r="M23" s="608"/>
      <c r="N23" s="608"/>
      <c r="O23" s="608"/>
      <c r="P23" s="608"/>
      <c r="Q23" s="609"/>
      <c r="R23" s="610">
        <v>8810608</v>
      </c>
      <c r="S23" s="611"/>
      <c r="T23" s="611"/>
      <c r="U23" s="611"/>
      <c r="V23" s="611"/>
      <c r="W23" s="611"/>
      <c r="X23" s="611"/>
      <c r="Y23" s="612"/>
      <c r="Z23" s="615">
        <v>0.5</v>
      </c>
      <c r="AA23" s="616"/>
      <c r="AB23" s="616"/>
      <c r="AC23" s="621"/>
      <c r="AD23" s="619">
        <v>16544</v>
      </c>
      <c r="AE23" s="611"/>
      <c r="AF23" s="611"/>
      <c r="AG23" s="611"/>
      <c r="AH23" s="611"/>
      <c r="AI23" s="611"/>
      <c r="AJ23" s="611"/>
      <c r="AK23" s="612"/>
      <c r="AL23" s="615">
        <v>0</v>
      </c>
      <c r="AM23" s="616"/>
      <c r="AN23" s="616"/>
      <c r="AO23" s="617"/>
      <c r="AP23" s="622" t="s">
        <v>254</v>
      </c>
      <c r="AQ23" s="623"/>
      <c r="AR23" s="623"/>
      <c r="AS23" s="623"/>
      <c r="AT23" s="623"/>
      <c r="AU23" s="623"/>
      <c r="AV23" s="623"/>
      <c r="AW23" s="623"/>
      <c r="AX23" s="623"/>
      <c r="AY23" s="623"/>
      <c r="AZ23" s="623"/>
      <c r="BA23" s="623"/>
      <c r="BB23" s="623"/>
      <c r="BC23" s="624"/>
      <c r="BD23" s="610">
        <v>39999564</v>
      </c>
      <c r="BE23" s="611"/>
      <c r="BF23" s="611"/>
      <c r="BG23" s="611"/>
      <c r="BH23" s="611"/>
      <c r="BI23" s="611"/>
      <c r="BJ23" s="611"/>
      <c r="BK23" s="612"/>
      <c r="BL23" s="613">
        <v>4.9000000000000004</v>
      </c>
      <c r="BM23" s="613"/>
      <c r="BN23" s="613"/>
      <c r="BO23" s="613"/>
      <c r="BP23" s="614" t="s">
        <v>152</v>
      </c>
      <c r="BQ23" s="614"/>
      <c r="BR23" s="614"/>
      <c r="BS23" s="614"/>
      <c r="BT23" s="614"/>
      <c r="BU23" s="614"/>
      <c r="BV23" s="614"/>
      <c r="BW23" s="618"/>
      <c r="BY23" s="622" t="s">
        <v>255</v>
      </c>
      <c r="BZ23" s="623"/>
      <c r="CA23" s="623"/>
      <c r="CB23" s="623"/>
      <c r="CC23" s="623"/>
      <c r="CD23" s="623"/>
      <c r="CE23" s="623"/>
      <c r="CF23" s="623"/>
      <c r="CG23" s="623"/>
      <c r="CH23" s="623"/>
      <c r="CI23" s="623"/>
      <c r="CJ23" s="623"/>
      <c r="CK23" s="623"/>
      <c r="CL23" s="624"/>
      <c r="CM23" s="610">
        <v>4144077</v>
      </c>
      <c r="CN23" s="611"/>
      <c r="CO23" s="611"/>
      <c r="CP23" s="611"/>
      <c r="CQ23" s="611"/>
      <c r="CR23" s="611"/>
      <c r="CS23" s="611"/>
      <c r="CT23" s="612"/>
      <c r="CU23" s="613">
        <v>0.2</v>
      </c>
      <c r="CV23" s="613"/>
      <c r="CW23" s="613"/>
      <c r="CX23" s="613"/>
      <c r="CY23" s="619" t="s">
        <v>152</v>
      </c>
      <c r="CZ23" s="611"/>
      <c r="DA23" s="611"/>
      <c r="DB23" s="611"/>
      <c r="DC23" s="611"/>
      <c r="DD23" s="611"/>
      <c r="DE23" s="611"/>
      <c r="DF23" s="611"/>
      <c r="DG23" s="611"/>
      <c r="DH23" s="611"/>
      <c r="DI23" s="611"/>
      <c r="DJ23" s="611"/>
      <c r="DK23" s="612"/>
      <c r="DL23" s="619">
        <v>4144077</v>
      </c>
      <c r="DM23" s="611"/>
      <c r="DN23" s="611"/>
      <c r="DO23" s="611"/>
      <c r="DP23" s="611"/>
      <c r="DQ23" s="611"/>
      <c r="DR23" s="611"/>
      <c r="DS23" s="611"/>
      <c r="DT23" s="611"/>
      <c r="DU23" s="611"/>
      <c r="DV23" s="611"/>
      <c r="DW23" s="611"/>
      <c r="DX23" s="620"/>
    </row>
    <row r="24" spans="2:128" ht="11.25" customHeight="1" x14ac:dyDescent="0.2">
      <c r="B24" s="607" t="s">
        <v>256</v>
      </c>
      <c r="C24" s="608"/>
      <c r="D24" s="608"/>
      <c r="E24" s="608"/>
      <c r="F24" s="608"/>
      <c r="G24" s="608"/>
      <c r="H24" s="608"/>
      <c r="I24" s="608"/>
      <c r="J24" s="608"/>
      <c r="K24" s="608"/>
      <c r="L24" s="608"/>
      <c r="M24" s="608"/>
      <c r="N24" s="608"/>
      <c r="O24" s="608"/>
      <c r="P24" s="608"/>
      <c r="Q24" s="609"/>
      <c r="R24" s="610">
        <v>154539014</v>
      </c>
      <c r="S24" s="611"/>
      <c r="T24" s="611"/>
      <c r="U24" s="611"/>
      <c r="V24" s="611"/>
      <c r="W24" s="611"/>
      <c r="X24" s="611"/>
      <c r="Y24" s="612"/>
      <c r="Z24" s="615">
        <v>9</v>
      </c>
      <c r="AA24" s="616"/>
      <c r="AB24" s="616"/>
      <c r="AC24" s="621"/>
      <c r="AD24" s="619" t="s">
        <v>152</v>
      </c>
      <c r="AE24" s="611"/>
      <c r="AF24" s="611"/>
      <c r="AG24" s="611"/>
      <c r="AH24" s="611"/>
      <c r="AI24" s="611"/>
      <c r="AJ24" s="611"/>
      <c r="AK24" s="612"/>
      <c r="AL24" s="615" t="s">
        <v>208</v>
      </c>
      <c r="AM24" s="616"/>
      <c r="AN24" s="616"/>
      <c r="AO24" s="617"/>
      <c r="AP24" s="622" t="s">
        <v>257</v>
      </c>
      <c r="AQ24" s="623"/>
      <c r="AR24" s="623"/>
      <c r="AS24" s="623"/>
      <c r="AT24" s="623"/>
      <c r="AU24" s="623"/>
      <c r="AV24" s="623"/>
      <c r="AW24" s="623"/>
      <c r="AX24" s="623"/>
      <c r="AY24" s="623"/>
      <c r="AZ24" s="623"/>
      <c r="BA24" s="623"/>
      <c r="BB24" s="623"/>
      <c r="BC24" s="624"/>
      <c r="BD24" s="610">
        <v>74960234</v>
      </c>
      <c r="BE24" s="611"/>
      <c r="BF24" s="611"/>
      <c r="BG24" s="611"/>
      <c r="BH24" s="611"/>
      <c r="BI24" s="611"/>
      <c r="BJ24" s="611"/>
      <c r="BK24" s="612"/>
      <c r="BL24" s="613">
        <v>9.1999999999999993</v>
      </c>
      <c r="BM24" s="613"/>
      <c r="BN24" s="613"/>
      <c r="BO24" s="613"/>
      <c r="BP24" s="614" t="s">
        <v>208</v>
      </c>
      <c r="BQ24" s="614"/>
      <c r="BR24" s="614"/>
      <c r="BS24" s="614"/>
      <c r="BT24" s="614"/>
      <c r="BU24" s="614"/>
      <c r="BV24" s="614"/>
      <c r="BW24" s="618"/>
      <c r="BY24" s="622" t="s">
        <v>258</v>
      </c>
      <c r="BZ24" s="623"/>
      <c r="CA24" s="623"/>
      <c r="CB24" s="623"/>
      <c r="CC24" s="623"/>
      <c r="CD24" s="623"/>
      <c r="CE24" s="623"/>
      <c r="CF24" s="623"/>
      <c r="CG24" s="623"/>
      <c r="CH24" s="623"/>
      <c r="CI24" s="623"/>
      <c r="CJ24" s="623"/>
      <c r="CK24" s="623"/>
      <c r="CL24" s="624"/>
      <c r="CM24" s="610">
        <v>720597</v>
      </c>
      <c r="CN24" s="611"/>
      <c r="CO24" s="611"/>
      <c r="CP24" s="611"/>
      <c r="CQ24" s="611"/>
      <c r="CR24" s="611"/>
      <c r="CS24" s="611"/>
      <c r="CT24" s="612"/>
      <c r="CU24" s="613">
        <v>0</v>
      </c>
      <c r="CV24" s="613"/>
      <c r="CW24" s="613"/>
      <c r="CX24" s="613"/>
      <c r="CY24" s="619" t="s">
        <v>152</v>
      </c>
      <c r="CZ24" s="611"/>
      <c r="DA24" s="611"/>
      <c r="DB24" s="611"/>
      <c r="DC24" s="611"/>
      <c r="DD24" s="611"/>
      <c r="DE24" s="611"/>
      <c r="DF24" s="611"/>
      <c r="DG24" s="611"/>
      <c r="DH24" s="611"/>
      <c r="DI24" s="611"/>
      <c r="DJ24" s="611"/>
      <c r="DK24" s="612"/>
      <c r="DL24" s="619">
        <v>720597</v>
      </c>
      <c r="DM24" s="611"/>
      <c r="DN24" s="611"/>
      <c r="DO24" s="611"/>
      <c r="DP24" s="611"/>
      <c r="DQ24" s="611"/>
      <c r="DR24" s="611"/>
      <c r="DS24" s="611"/>
      <c r="DT24" s="611"/>
      <c r="DU24" s="611"/>
      <c r="DV24" s="611"/>
      <c r="DW24" s="611"/>
      <c r="DX24" s="620"/>
    </row>
    <row r="25" spans="2:128" ht="11.25" customHeight="1" x14ac:dyDescent="0.2">
      <c r="B25" s="607" t="s">
        <v>259</v>
      </c>
      <c r="C25" s="608"/>
      <c r="D25" s="608"/>
      <c r="E25" s="608"/>
      <c r="F25" s="608"/>
      <c r="G25" s="608"/>
      <c r="H25" s="608"/>
      <c r="I25" s="608"/>
      <c r="J25" s="608"/>
      <c r="K25" s="608"/>
      <c r="L25" s="608"/>
      <c r="M25" s="608"/>
      <c r="N25" s="608"/>
      <c r="O25" s="608"/>
      <c r="P25" s="608"/>
      <c r="Q25" s="609"/>
      <c r="R25" s="610" t="s">
        <v>152</v>
      </c>
      <c r="S25" s="611"/>
      <c r="T25" s="611"/>
      <c r="U25" s="611"/>
      <c r="V25" s="611"/>
      <c r="W25" s="611"/>
      <c r="X25" s="611"/>
      <c r="Y25" s="612"/>
      <c r="Z25" s="615" t="s">
        <v>152</v>
      </c>
      <c r="AA25" s="616"/>
      <c r="AB25" s="616"/>
      <c r="AC25" s="621"/>
      <c r="AD25" s="619" t="s">
        <v>152</v>
      </c>
      <c r="AE25" s="611"/>
      <c r="AF25" s="611"/>
      <c r="AG25" s="611"/>
      <c r="AH25" s="611"/>
      <c r="AI25" s="611"/>
      <c r="AJ25" s="611"/>
      <c r="AK25" s="612"/>
      <c r="AL25" s="615" t="s">
        <v>152</v>
      </c>
      <c r="AM25" s="616"/>
      <c r="AN25" s="616"/>
      <c r="AO25" s="617"/>
      <c r="AP25" s="622" t="s">
        <v>260</v>
      </c>
      <c r="AQ25" s="623"/>
      <c r="AR25" s="623"/>
      <c r="AS25" s="623"/>
      <c r="AT25" s="623"/>
      <c r="AU25" s="623"/>
      <c r="AV25" s="623"/>
      <c r="AW25" s="623"/>
      <c r="AX25" s="623"/>
      <c r="AY25" s="623"/>
      <c r="AZ25" s="623"/>
      <c r="BA25" s="623"/>
      <c r="BB25" s="623"/>
      <c r="BC25" s="624"/>
      <c r="BD25" s="610">
        <v>41898</v>
      </c>
      <c r="BE25" s="611"/>
      <c r="BF25" s="611"/>
      <c r="BG25" s="611"/>
      <c r="BH25" s="611"/>
      <c r="BI25" s="611"/>
      <c r="BJ25" s="611"/>
      <c r="BK25" s="612"/>
      <c r="BL25" s="613">
        <v>0</v>
      </c>
      <c r="BM25" s="613"/>
      <c r="BN25" s="613"/>
      <c r="BO25" s="613"/>
      <c r="BP25" s="614" t="s">
        <v>208</v>
      </c>
      <c r="BQ25" s="614"/>
      <c r="BR25" s="614"/>
      <c r="BS25" s="614"/>
      <c r="BT25" s="614"/>
      <c r="BU25" s="614"/>
      <c r="BV25" s="614"/>
      <c r="BW25" s="618"/>
      <c r="BY25" s="622" t="s">
        <v>261</v>
      </c>
      <c r="BZ25" s="623"/>
      <c r="CA25" s="623"/>
      <c r="CB25" s="623"/>
      <c r="CC25" s="623"/>
      <c r="CD25" s="623"/>
      <c r="CE25" s="623"/>
      <c r="CF25" s="623"/>
      <c r="CG25" s="623"/>
      <c r="CH25" s="623"/>
      <c r="CI25" s="623"/>
      <c r="CJ25" s="623"/>
      <c r="CK25" s="623"/>
      <c r="CL25" s="624"/>
      <c r="CM25" s="610">
        <v>1071204</v>
      </c>
      <c r="CN25" s="611"/>
      <c r="CO25" s="611"/>
      <c r="CP25" s="611"/>
      <c r="CQ25" s="611"/>
      <c r="CR25" s="611"/>
      <c r="CS25" s="611"/>
      <c r="CT25" s="612"/>
      <c r="CU25" s="613">
        <v>0.1</v>
      </c>
      <c r="CV25" s="613"/>
      <c r="CW25" s="613"/>
      <c r="CX25" s="613"/>
      <c r="CY25" s="619" t="s">
        <v>152</v>
      </c>
      <c r="CZ25" s="611"/>
      <c r="DA25" s="611"/>
      <c r="DB25" s="611"/>
      <c r="DC25" s="611"/>
      <c r="DD25" s="611"/>
      <c r="DE25" s="611"/>
      <c r="DF25" s="611"/>
      <c r="DG25" s="611"/>
      <c r="DH25" s="611"/>
      <c r="DI25" s="611"/>
      <c r="DJ25" s="611"/>
      <c r="DK25" s="612"/>
      <c r="DL25" s="619">
        <v>1071204</v>
      </c>
      <c r="DM25" s="611"/>
      <c r="DN25" s="611"/>
      <c r="DO25" s="611"/>
      <c r="DP25" s="611"/>
      <c r="DQ25" s="611"/>
      <c r="DR25" s="611"/>
      <c r="DS25" s="611"/>
      <c r="DT25" s="611"/>
      <c r="DU25" s="611"/>
      <c r="DV25" s="611"/>
      <c r="DW25" s="611"/>
      <c r="DX25" s="620"/>
    </row>
    <row r="26" spans="2:128" ht="11.25" customHeight="1" x14ac:dyDescent="0.2">
      <c r="B26" s="607" t="s">
        <v>262</v>
      </c>
      <c r="C26" s="608"/>
      <c r="D26" s="608"/>
      <c r="E26" s="608"/>
      <c r="F26" s="608"/>
      <c r="G26" s="608"/>
      <c r="H26" s="608"/>
      <c r="I26" s="608"/>
      <c r="J26" s="608"/>
      <c r="K26" s="608"/>
      <c r="L26" s="608"/>
      <c r="M26" s="608"/>
      <c r="N26" s="608"/>
      <c r="O26" s="608"/>
      <c r="P26" s="608"/>
      <c r="Q26" s="609"/>
      <c r="R26" s="610">
        <v>4707237</v>
      </c>
      <c r="S26" s="611"/>
      <c r="T26" s="611"/>
      <c r="U26" s="611"/>
      <c r="V26" s="611"/>
      <c r="W26" s="611"/>
      <c r="X26" s="611"/>
      <c r="Y26" s="612"/>
      <c r="Z26" s="615">
        <v>0.3</v>
      </c>
      <c r="AA26" s="616"/>
      <c r="AB26" s="616"/>
      <c r="AC26" s="621"/>
      <c r="AD26" s="619">
        <v>112849</v>
      </c>
      <c r="AE26" s="611"/>
      <c r="AF26" s="611"/>
      <c r="AG26" s="611"/>
      <c r="AH26" s="611"/>
      <c r="AI26" s="611"/>
      <c r="AJ26" s="611"/>
      <c r="AK26" s="612"/>
      <c r="AL26" s="615">
        <v>0</v>
      </c>
      <c r="AM26" s="616"/>
      <c r="AN26" s="616"/>
      <c r="AO26" s="617"/>
      <c r="AP26" s="622" t="s">
        <v>263</v>
      </c>
      <c r="AQ26" s="623"/>
      <c r="AR26" s="623"/>
      <c r="AS26" s="623"/>
      <c r="AT26" s="623"/>
      <c r="AU26" s="623"/>
      <c r="AV26" s="623"/>
      <c r="AW26" s="623"/>
      <c r="AX26" s="623"/>
      <c r="AY26" s="623"/>
      <c r="AZ26" s="623"/>
      <c r="BA26" s="623"/>
      <c r="BB26" s="623"/>
      <c r="BC26" s="624"/>
      <c r="BD26" s="610" t="s">
        <v>152</v>
      </c>
      <c r="BE26" s="611"/>
      <c r="BF26" s="611"/>
      <c r="BG26" s="611"/>
      <c r="BH26" s="611"/>
      <c r="BI26" s="611"/>
      <c r="BJ26" s="611"/>
      <c r="BK26" s="612"/>
      <c r="BL26" s="613" t="s">
        <v>152</v>
      </c>
      <c r="BM26" s="613"/>
      <c r="BN26" s="613"/>
      <c r="BO26" s="613"/>
      <c r="BP26" s="614" t="s">
        <v>208</v>
      </c>
      <c r="BQ26" s="614"/>
      <c r="BR26" s="614"/>
      <c r="BS26" s="614"/>
      <c r="BT26" s="614"/>
      <c r="BU26" s="614"/>
      <c r="BV26" s="614"/>
      <c r="BW26" s="618"/>
      <c r="BY26" s="622" t="s">
        <v>264</v>
      </c>
      <c r="BZ26" s="623"/>
      <c r="CA26" s="623"/>
      <c r="CB26" s="623"/>
      <c r="CC26" s="623"/>
      <c r="CD26" s="623"/>
      <c r="CE26" s="623"/>
      <c r="CF26" s="623"/>
      <c r="CG26" s="623"/>
      <c r="CH26" s="623"/>
      <c r="CI26" s="623"/>
      <c r="CJ26" s="623"/>
      <c r="CK26" s="623"/>
      <c r="CL26" s="624"/>
      <c r="CM26" s="610">
        <v>111537341</v>
      </c>
      <c r="CN26" s="611"/>
      <c r="CO26" s="611"/>
      <c r="CP26" s="611"/>
      <c r="CQ26" s="611"/>
      <c r="CR26" s="611"/>
      <c r="CS26" s="611"/>
      <c r="CT26" s="612"/>
      <c r="CU26" s="613">
        <v>6.6</v>
      </c>
      <c r="CV26" s="613"/>
      <c r="CW26" s="613"/>
      <c r="CX26" s="613"/>
      <c r="CY26" s="619" t="s">
        <v>208</v>
      </c>
      <c r="CZ26" s="611"/>
      <c r="DA26" s="611"/>
      <c r="DB26" s="611"/>
      <c r="DC26" s="611"/>
      <c r="DD26" s="611"/>
      <c r="DE26" s="611"/>
      <c r="DF26" s="611"/>
      <c r="DG26" s="611"/>
      <c r="DH26" s="611"/>
      <c r="DI26" s="611"/>
      <c r="DJ26" s="611"/>
      <c r="DK26" s="612"/>
      <c r="DL26" s="619">
        <v>111537341</v>
      </c>
      <c r="DM26" s="611"/>
      <c r="DN26" s="611"/>
      <c r="DO26" s="611"/>
      <c r="DP26" s="611"/>
      <c r="DQ26" s="611"/>
      <c r="DR26" s="611"/>
      <c r="DS26" s="611"/>
      <c r="DT26" s="611"/>
      <c r="DU26" s="611"/>
      <c r="DV26" s="611"/>
      <c r="DW26" s="611"/>
      <c r="DX26" s="620"/>
    </row>
    <row r="27" spans="2:128" ht="11.25" customHeight="1" x14ac:dyDescent="0.2">
      <c r="B27" s="607" t="s">
        <v>265</v>
      </c>
      <c r="C27" s="608"/>
      <c r="D27" s="608"/>
      <c r="E27" s="608"/>
      <c r="F27" s="608"/>
      <c r="G27" s="608"/>
      <c r="H27" s="608"/>
      <c r="I27" s="608"/>
      <c r="J27" s="608"/>
      <c r="K27" s="608"/>
      <c r="L27" s="608"/>
      <c r="M27" s="608"/>
      <c r="N27" s="608"/>
      <c r="O27" s="608"/>
      <c r="P27" s="608"/>
      <c r="Q27" s="609"/>
      <c r="R27" s="610">
        <v>107063</v>
      </c>
      <c r="S27" s="611"/>
      <c r="T27" s="611"/>
      <c r="U27" s="611"/>
      <c r="V27" s="611"/>
      <c r="W27" s="611"/>
      <c r="X27" s="611"/>
      <c r="Y27" s="612"/>
      <c r="Z27" s="615">
        <v>0</v>
      </c>
      <c r="AA27" s="616"/>
      <c r="AB27" s="616"/>
      <c r="AC27" s="621"/>
      <c r="AD27" s="619" t="s">
        <v>208</v>
      </c>
      <c r="AE27" s="611"/>
      <c r="AF27" s="611"/>
      <c r="AG27" s="611"/>
      <c r="AH27" s="611"/>
      <c r="AI27" s="611"/>
      <c r="AJ27" s="611"/>
      <c r="AK27" s="612"/>
      <c r="AL27" s="615" t="s">
        <v>208</v>
      </c>
      <c r="AM27" s="616"/>
      <c r="AN27" s="616"/>
      <c r="AO27" s="617"/>
      <c r="AP27" s="622" t="s">
        <v>266</v>
      </c>
      <c r="AQ27" s="623"/>
      <c r="AR27" s="623"/>
      <c r="AS27" s="623"/>
      <c r="AT27" s="623"/>
      <c r="AU27" s="623"/>
      <c r="AV27" s="623"/>
      <c r="AW27" s="623"/>
      <c r="AX27" s="623"/>
      <c r="AY27" s="623"/>
      <c r="AZ27" s="623"/>
      <c r="BA27" s="623"/>
      <c r="BB27" s="623"/>
      <c r="BC27" s="624"/>
      <c r="BD27" s="610" t="s">
        <v>152</v>
      </c>
      <c r="BE27" s="611"/>
      <c r="BF27" s="611"/>
      <c r="BG27" s="611"/>
      <c r="BH27" s="611"/>
      <c r="BI27" s="611"/>
      <c r="BJ27" s="611"/>
      <c r="BK27" s="612"/>
      <c r="BL27" s="613" t="s">
        <v>152</v>
      </c>
      <c r="BM27" s="613"/>
      <c r="BN27" s="613"/>
      <c r="BO27" s="613"/>
      <c r="BP27" s="614" t="s">
        <v>152</v>
      </c>
      <c r="BQ27" s="614"/>
      <c r="BR27" s="614"/>
      <c r="BS27" s="614"/>
      <c r="BT27" s="614"/>
      <c r="BU27" s="614"/>
      <c r="BV27" s="614"/>
      <c r="BW27" s="618"/>
      <c r="BY27" s="622" t="s">
        <v>267</v>
      </c>
      <c r="BZ27" s="623"/>
      <c r="CA27" s="623"/>
      <c r="CB27" s="623"/>
      <c r="CC27" s="623"/>
      <c r="CD27" s="623"/>
      <c r="CE27" s="623"/>
      <c r="CF27" s="623"/>
      <c r="CG27" s="623"/>
      <c r="CH27" s="623"/>
      <c r="CI27" s="623"/>
      <c r="CJ27" s="623"/>
      <c r="CK27" s="623"/>
      <c r="CL27" s="624"/>
      <c r="CM27" s="610">
        <v>3073225</v>
      </c>
      <c r="CN27" s="611"/>
      <c r="CO27" s="611"/>
      <c r="CP27" s="611"/>
      <c r="CQ27" s="611"/>
      <c r="CR27" s="611"/>
      <c r="CS27" s="611"/>
      <c r="CT27" s="612"/>
      <c r="CU27" s="613">
        <v>0.2</v>
      </c>
      <c r="CV27" s="613"/>
      <c r="CW27" s="613"/>
      <c r="CX27" s="613"/>
      <c r="CY27" s="619" t="s">
        <v>208</v>
      </c>
      <c r="CZ27" s="611"/>
      <c r="DA27" s="611"/>
      <c r="DB27" s="611"/>
      <c r="DC27" s="611"/>
      <c r="DD27" s="611"/>
      <c r="DE27" s="611"/>
      <c r="DF27" s="611"/>
      <c r="DG27" s="611"/>
      <c r="DH27" s="611"/>
      <c r="DI27" s="611"/>
      <c r="DJ27" s="611"/>
      <c r="DK27" s="612"/>
      <c r="DL27" s="619">
        <v>3073225</v>
      </c>
      <c r="DM27" s="611"/>
      <c r="DN27" s="611"/>
      <c r="DO27" s="611"/>
      <c r="DP27" s="611"/>
      <c r="DQ27" s="611"/>
      <c r="DR27" s="611"/>
      <c r="DS27" s="611"/>
      <c r="DT27" s="611"/>
      <c r="DU27" s="611"/>
      <c r="DV27" s="611"/>
      <c r="DW27" s="611"/>
      <c r="DX27" s="620"/>
    </row>
    <row r="28" spans="2:128" ht="11.25" customHeight="1" x14ac:dyDescent="0.2">
      <c r="B28" s="607" t="s">
        <v>268</v>
      </c>
      <c r="C28" s="608"/>
      <c r="D28" s="608"/>
      <c r="E28" s="608"/>
      <c r="F28" s="608"/>
      <c r="G28" s="608"/>
      <c r="H28" s="608"/>
      <c r="I28" s="608"/>
      <c r="J28" s="608"/>
      <c r="K28" s="608"/>
      <c r="L28" s="608"/>
      <c r="M28" s="608"/>
      <c r="N28" s="608"/>
      <c r="O28" s="608"/>
      <c r="P28" s="608"/>
      <c r="Q28" s="609"/>
      <c r="R28" s="610">
        <v>62769273</v>
      </c>
      <c r="S28" s="611"/>
      <c r="T28" s="611"/>
      <c r="U28" s="611"/>
      <c r="V28" s="611"/>
      <c r="W28" s="611"/>
      <c r="X28" s="611"/>
      <c r="Y28" s="612"/>
      <c r="Z28" s="615">
        <v>3.6</v>
      </c>
      <c r="AA28" s="616"/>
      <c r="AB28" s="616"/>
      <c r="AC28" s="621"/>
      <c r="AD28" s="619" t="s">
        <v>152</v>
      </c>
      <c r="AE28" s="611"/>
      <c r="AF28" s="611"/>
      <c r="AG28" s="611"/>
      <c r="AH28" s="611"/>
      <c r="AI28" s="611"/>
      <c r="AJ28" s="611"/>
      <c r="AK28" s="612"/>
      <c r="AL28" s="615" t="s">
        <v>152</v>
      </c>
      <c r="AM28" s="616"/>
      <c r="AN28" s="616"/>
      <c r="AO28" s="617"/>
      <c r="AP28" s="622" t="s">
        <v>269</v>
      </c>
      <c r="AQ28" s="623"/>
      <c r="AR28" s="623"/>
      <c r="AS28" s="623"/>
      <c r="AT28" s="623"/>
      <c r="AU28" s="623"/>
      <c r="AV28" s="623"/>
      <c r="AW28" s="623"/>
      <c r="AX28" s="623"/>
      <c r="AY28" s="623"/>
      <c r="AZ28" s="623"/>
      <c r="BA28" s="623"/>
      <c r="BB28" s="623"/>
      <c r="BC28" s="624"/>
      <c r="BD28" s="610">
        <v>33400</v>
      </c>
      <c r="BE28" s="611"/>
      <c r="BF28" s="611"/>
      <c r="BG28" s="611"/>
      <c r="BH28" s="611"/>
      <c r="BI28" s="611"/>
      <c r="BJ28" s="611"/>
      <c r="BK28" s="612"/>
      <c r="BL28" s="613">
        <v>0</v>
      </c>
      <c r="BM28" s="613"/>
      <c r="BN28" s="613"/>
      <c r="BO28" s="613"/>
      <c r="BP28" s="614" t="s">
        <v>152</v>
      </c>
      <c r="BQ28" s="614"/>
      <c r="BR28" s="614"/>
      <c r="BS28" s="614"/>
      <c r="BT28" s="614"/>
      <c r="BU28" s="614"/>
      <c r="BV28" s="614"/>
      <c r="BW28" s="618"/>
      <c r="BY28" s="622" t="s">
        <v>270</v>
      </c>
      <c r="BZ28" s="623"/>
      <c r="CA28" s="623"/>
      <c r="CB28" s="623"/>
      <c r="CC28" s="623"/>
      <c r="CD28" s="623"/>
      <c r="CE28" s="623"/>
      <c r="CF28" s="623"/>
      <c r="CG28" s="623"/>
      <c r="CH28" s="623"/>
      <c r="CI28" s="623"/>
      <c r="CJ28" s="623"/>
      <c r="CK28" s="623"/>
      <c r="CL28" s="624"/>
      <c r="CM28" s="610" t="s">
        <v>152</v>
      </c>
      <c r="CN28" s="611"/>
      <c r="CO28" s="611"/>
      <c r="CP28" s="611"/>
      <c r="CQ28" s="611"/>
      <c r="CR28" s="611"/>
      <c r="CS28" s="611"/>
      <c r="CT28" s="612"/>
      <c r="CU28" s="613" t="s">
        <v>152</v>
      </c>
      <c r="CV28" s="613"/>
      <c r="CW28" s="613"/>
      <c r="CX28" s="613"/>
      <c r="CY28" s="619" t="s">
        <v>208</v>
      </c>
      <c r="CZ28" s="611"/>
      <c r="DA28" s="611"/>
      <c r="DB28" s="611"/>
      <c r="DC28" s="611"/>
      <c r="DD28" s="611"/>
      <c r="DE28" s="611"/>
      <c r="DF28" s="611"/>
      <c r="DG28" s="611"/>
      <c r="DH28" s="611"/>
      <c r="DI28" s="611"/>
      <c r="DJ28" s="611"/>
      <c r="DK28" s="612"/>
      <c r="DL28" s="619" t="s">
        <v>152</v>
      </c>
      <c r="DM28" s="611"/>
      <c r="DN28" s="611"/>
      <c r="DO28" s="611"/>
      <c r="DP28" s="611"/>
      <c r="DQ28" s="611"/>
      <c r="DR28" s="611"/>
      <c r="DS28" s="611"/>
      <c r="DT28" s="611"/>
      <c r="DU28" s="611"/>
      <c r="DV28" s="611"/>
      <c r="DW28" s="611"/>
      <c r="DX28" s="620"/>
    </row>
    <row r="29" spans="2:128" ht="11.25" customHeight="1" x14ac:dyDescent="0.2">
      <c r="B29" s="607" t="s">
        <v>271</v>
      </c>
      <c r="C29" s="608"/>
      <c r="D29" s="608"/>
      <c r="E29" s="608"/>
      <c r="F29" s="608"/>
      <c r="G29" s="608"/>
      <c r="H29" s="608"/>
      <c r="I29" s="608"/>
      <c r="J29" s="608"/>
      <c r="K29" s="608"/>
      <c r="L29" s="608"/>
      <c r="M29" s="608"/>
      <c r="N29" s="608"/>
      <c r="O29" s="608"/>
      <c r="P29" s="608"/>
      <c r="Q29" s="609"/>
      <c r="R29" s="610">
        <v>25842134</v>
      </c>
      <c r="S29" s="611"/>
      <c r="T29" s="611"/>
      <c r="U29" s="611"/>
      <c r="V29" s="611"/>
      <c r="W29" s="611"/>
      <c r="X29" s="611"/>
      <c r="Y29" s="612"/>
      <c r="Z29" s="615">
        <v>1.5</v>
      </c>
      <c r="AA29" s="616"/>
      <c r="AB29" s="616"/>
      <c r="AC29" s="621"/>
      <c r="AD29" s="619" t="s">
        <v>208</v>
      </c>
      <c r="AE29" s="611"/>
      <c r="AF29" s="611"/>
      <c r="AG29" s="611"/>
      <c r="AH29" s="611"/>
      <c r="AI29" s="611"/>
      <c r="AJ29" s="611"/>
      <c r="AK29" s="612"/>
      <c r="AL29" s="615" t="s">
        <v>208</v>
      </c>
      <c r="AM29" s="616"/>
      <c r="AN29" s="616"/>
      <c r="AO29" s="617"/>
      <c r="AP29" s="622" t="s">
        <v>272</v>
      </c>
      <c r="AQ29" s="623"/>
      <c r="AR29" s="623"/>
      <c r="AS29" s="623"/>
      <c r="AT29" s="623"/>
      <c r="AU29" s="623"/>
      <c r="AV29" s="623"/>
      <c r="AW29" s="623"/>
      <c r="AX29" s="623"/>
      <c r="AY29" s="623"/>
      <c r="AZ29" s="623"/>
      <c r="BA29" s="623"/>
      <c r="BB29" s="623"/>
      <c r="BC29" s="624"/>
      <c r="BD29" s="610">
        <v>33400</v>
      </c>
      <c r="BE29" s="611"/>
      <c r="BF29" s="611"/>
      <c r="BG29" s="611"/>
      <c r="BH29" s="611"/>
      <c r="BI29" s="611"/>
      <c r="BJ29" s="611"/>
      <c r="BK29" s="612"/>
      <c r="BL29" s="613">
        <v>0</v>
      </c>
      <c r="BM29" s="613"/>
      <c r="BN29" s="613"/>
      <c r="BO29" s="613"/>
      <c r="BP29" s="614" t="s">
        <v>152</v>
      </c>
      <c r="BQ29" s="614"/>
      <c r="BR29" s="614"/>
      <c r="BS29" s="614"/>
      <c r="BT29" s="614"/>
      <c r="BU29" s="614"/>
      <c r="BV29" s="614"/>
      <c r="BW29" s="618"/>
      <c r="BY29" s="622" t="s">
        <v>273</v>
      </c>
      <c r="BZ29" s="623"/>
      <c r="CA29" s="623"/>
      <c r="CB29" s="623"/>
      <c r="CC29" s="623"/>
      <c r="CD29" s="623"/>
      <c r="CE29" s="623"/>
      <c r="CF29" s="623"/>
      <c r="CG29" s="623"/>
      <c r="CH29" s="623"/>
      <c r="CI29" s="623"/>
      <c r="CJ29" s="623"/>
      <c r="CK29" s="623"/>
      <c r="CL29" s="624"/>
      <c r="CM29" s="610">
        <v>5689393</v>
      </c>
      <c r="CN29" s="611"/>
      <c r="CO29" s="611"/>
      <c r="CP29" s="611"/>
      <c r="CQ29" s="611"/>
      <c r="CR29" s="611"/>
      <c r="CS29" s="611"/>
      <c r="CT29" s="612"/>
      <c r="CU29" s="613">
        <v>0.3</v>
      </c>
      <c r="CV29" s="613"/>
      <c r="CW29" s="613"/>
      <c r="CX29" s="613"/>
      <c r="CY29" s="619" t="s">
        <v>152</v>
      </c>
      <c r="CZ29" s="611"/>
      <c r="DA29" s="611"/>
      <c r="DB29" s="611"/>
      <c r="DC29" s="611"/>
      <c r="DD29" s="611"/>
      <c r="DE29" s="611"/>
      <c r="DF29" s="611"/>
      <c r="DG29" s="611"/>
      <c r="DH29" s="611"/>
      <c r="DI29" s="611"/>
      <c r="DJ29" s="611"/>
      <c r="DK29" s="612"/>
      <c r="DL29" s="619">
        <v>5689393</v>
      </c>
      <c r="DM29" s="611"/>
      <c r="DN29" s="611"/>
      <c r="DO29" s="611"/>
      <c r="DP29" s="611"/>
      <c r="DQ29" s="611"/>
      <c r="DR29" s="611"/>
      <c r="DS29" s="611"/>
      <c r="DT29" s="611"/>
      <c r="DU29" s="611"/>
      <c r="DV29" s="611"/>
      <c r="DW29" s="611"/>
      <c r="DX29" s="620"/>
    </row>
    <row r="30" spans="2:128" ht="11.25" customHeight="1" x14ac:dyDescent="0.2">
      <c r="B30" s="607" t="s">
        <v>274</v>
      </c>
      <c r="C30" s="608"/>
      <c r="D30" s="608"/>
      <c r="E30" s="608"/>
      <c r="F30" s="608"/>
      <c r="G30" s="608"/>
      <c r="H30" s="608"/>
      <c r="I30" s="608"/>
      <c r="J30" s="608"/>
      <c r="K30" s="608"/>
      <c r="L30" s="608"/>
      <c r="M30" s="608"/>
      <c r="N30" s="608"/>
      <c r="O30" s="608"/>
      <c r="P30" s="608"/>
      <c r="Q30" s="609"/>
      <c r="R30" s="610">
        <v>161091070</v>
      </c>
      <c r="S30" s="611"/>
      <c r="T30" s="611"/>
      <c r="U30" s="611"/>
      <c r="V30" s="611"/>
      <c r="W30" s="611"/>
      <c r="X30" s="611"/>
      <c r="Y30" s="612"/>
      <c r="Z30" s="615">
        <v>9.4</v>
      </c>
      <c r="AA30" s="616"/>
      <c r="AB30" s="616"/>
      <c r="AC30" s="621"/>
      <c r="AD30" s="619">
        <v>681955</v>
      </c>
      <c r="AE30" s="611"/>
      <c r="AF30" s="611"/>
      <c r="AG30" s="611"/>
      <c r="AH30" s="611"/>
      <c r="AI30" s="611"/>
      <c r="AJ30" s="611"/>
      <c r="AK30" s="612"/>
      <c r="AL30" s="615">
        <v>0.1</v>
      </c>
      <c r="AM30" s="616"/>
      <c r="AN30" s="616"/>
      <c r="AO30" s="617"/>
      <c r="AP30" s="622" t="s">
        <v>275</v>
      </c>
      <c r="AQ30" s="623"/>
      <c r="AR30" s="623"/>
      <c r="AS30" s="623"/>
      <c r="AT30" s="623"/>
      <c r="AU30" s="623"/>
      <c r="AV30" s="623"/>
      <c r="AW30" s="623"/>
      <c r="AX30" s="623"/>
      <c r="AY30" s="623"/>
      <c r="AZ30" s="623"/>
      <c r="BA30" s="623"/>
      <c r="BB30" s="623"/>
      <c r="BC30" s="624"/>
      <c r="BD30" s="610">
        <v>33400</v>
      </c>
      <c r="BE30" s="611"/>
      <c r="BF30" s="611"/>
      <c r="BG30" s="611"/>
      <c r="BH30" s="611"/>
      <c r="BI30" s="611"/>
      <c r="BJ30" s="611"/>
      <c r="BK30" s="612"/>
      <c r="BL30" s="613">
        <v>0</v>
      </c>
      <c r="BM30" s="613"/>
      <c r="BN30" s="613"/>
      <c r="BO30" s="613"/>
      <c r="BP30" s="614" t="s">
        <v>152</v>
      </c>
      <c r="BQ30" s="614"/>
      <c r="BR30" s="614"/>
      <c r="BS30" s="614"/>
      <c r="BT30" s="614"/>
      <c r="BU30" s="614"/>
      <c r="BV30" s="614"/>
      <c r="BW30" s="618"/>
      <c r="BY30" s="622" t="s">
        <v>276</v>
      </c>
      <c r="BZ30" s="628"/>
      <c r="CA30" s="628"/>
      <c r="CB30" s="628"/>
      <c r="CC30" s="628"/>
      <c r="CD30" s="628"/>
      <c r="CE30" s="628"/>
      <c r="CF30" s="628"/>
      <c r="CG30" s="628"/>
      <c r="CH30" s="628"/>
      <c r="CI30" s="628"/>
      <c r="CJ30" s="628"/>
      <c r="CK30" s="628"/>
      <c r="CL30" s="624"/>
      <c r="CM30" s="610">
        <v>5261812</v>
      </c>
      <c r="CN30" s="611"/>
      <c r="CO30" s="611"/>
      <c r="CP30" s="611"/>
      <c r="CQ30" s="611"/>
      <c r="CR30" s="611"/>
      <c r="CS30" s="611"/>
      <c r="CT30" s="612"/>
      <c r="CU30" s="613">
        <v>0.3</v>
      </c>
      <c r="CV30" s="613"/>
      <c r="CW30" s="613"/>
      <c r="CX30" s="613"/>
      <c r="CY30" s="619" t="s">
        <v>152</v>
      </c>
      <c r="CZ30" s="611"/>
      <c r="DA30" s="611"/>
      <c r="DB30" s="611"/>
      <c r="DC30" s="611"/>
      <c r="DD30" s="611"/>
      <c r="DE30" s="611"/>
      <c r="DF30" s="611"/>
      <c r="DG30" s="611"/>
      <c r="DH30" s="611"/>
      <c r="DI30" s="611"/>
      <c r="DJ30" s="611"/>
      <c r="DK30" s="612"/>
      <c r="DL30" s="619">
        <v>5261812</v>
      </c>
      <c r="DM30" s="611"/>
      <c r="DN30" s="611"/>
      <c r="DO30" s="611"/>
      <c r="DP30" s="611"/>
      <c r="DQ30" s="611"/>
      <c r="DR30" s="611"/>
      <c r="DS30" s="611"/>
      <c r="DT30" s="611"/>
      <c r="DU30" s="611"/>
      <c r="DV30" s="611"/>
      <c r="DW30" s="611"/>
      <c r="DX30" s="620"/>
    </row>
    <row r="31" spans="2:128" ht="11.25" customHeight="1" x14ac:dyDescent="0.2">
      <c r="B31" s="607" t="s">
        <v>277</v>
      </c>
      <c r="C31" s="608"/>
      <c r="D31" s="608"/>
      <c r="E31" s="608"/>
      <c r="F31" s="608"/>
      <c r="G31" s="608"/>
      <c r="H31" s="608"/>
      <c r="I31" s="608"/>
      <c r="J31" s="608"/>
      <c r="K31" s="608"/>
      <c r="L31" s="608"/>
      <c r="M31" s="608"/>
      <c r="N31" s="608"/>
      <c r="O31" s="608"/>
      <c r="P31" s="608"/>
      <c r="Q31" s="609"/>
      <c r="R31" s="610">
        <v>174652533</v>
      </c>
      <c r="S31" s="611"/>
      <c r="T31" s="611"/>
      <c r="U31" s="611"/>
      <c r="V31" s="611"/>
      <c r="W31" s="611"/>
      <c r="X31" s="611"/>
      <c r="Y31" s="612"/>
      <c r="Z31" s="615">
        <v>10.1</v>
      </c>
      <c r="AA31" s="616"/>
      <c r="AB31" s="616"/>
      <c r="AC31" s="621"/>
      <c r="AD31" s="619" t="s">
        <v>208</v>
      </c>
      <c r="AE31" s="611"/>
      <c r="AF31" s="611"/>
      <c r="AG31" s="611"/>
      <c r="AH31" s="611"/>
      <c r="AI31" s="611"/>
      <c r="AJ31" s="611"/>
      <c r="AK31" s="612"/>
      <c r="AL31" s="615" t="s">
        <v>152</v>
      </c>
      <c r="AM31" s="616"/>
      <c r="AN31" s="616"/>
      <c r="AO31" s="617"/>
      <c r="AP31" s="622" t="s">
        <v>278</v>
      </c>
      <c r="AQ31" s="623"/>
      <c r="AR31" s="623"/>
      <c r="AS31" s="623"/>
      <c r="AT31" s="623"/>
      <c r="AU31" s="623"/>
      <c r="AV31" s="623"/>
      <c r="AW31" s="623"/>
      <c r="AX31" s="623"/>
      <c r="AY31" s="623"/>
      <c r="AZ31" s="623"/>
      <c r="BA31" s="623"/>
      <c r="BB31" s="623"/>
      <c r="BC31" s="624"/>
      <c r="BD31" s="610" t="s">
        <v>152</v>
      </c>
      <c r="BE31" s="611"/>
      <c r="BF31" s="611"/>
      <c r="BG31" s="611"/>
      <c r="BH31" s="611"/>
      <c r="BI31" s="611"/>
      <c r="BJ31" s="611"/>
      <c r="BK31" s="612"/>
      <c r="BL31" s="613" t="s">
        <v>208</v>
      </c>
      <c r="BM31" s="613"/>
      <c r="BN31" s="613"/>
      <c r="BO31" s="613"/>
      <c r="BP31" s="614" t="s">
        <v>208</v>
      </c>
      <c r="BQ31" s="614"/>
      <c r="BR31" s="614"/>
      <c r="BS31" s="614"/>
      <c r="BT31" s="614"/>
      <c r="BU31" s="614"/>
      <c r="BV31" s="614"/>
      <c r="BW31" s="618"/>
      <c r="BY31" s="607" t="s">
        <v>279</v>
      </c>
      <c r="BZ31" s="608"/>
      <c r="CA31" s="608"/>
      <c r="CB31" s="608"/>
      <c r="CC31" s="608"/>
      <c r="CD31" s="608"/>
      <c r="CE31" s="608"/>
      <c r="CF31" s="608"/>
      <c r="CG31" s="608"/>
      <c r="CH31" s="608"/>
      <c r="CI31" s="608"/>
      <c r="CJ31" s="608"/>
      <c r="CK31" s="608"/>
      <c r="CL31" s="609"/>
      <c r="CM31" s="610" t="s">
        <v>152</v>
      </c>
      <c r="CN31" s="611"/>
      <c r="CO31" s="611"/>
      <c r="CP31" s="611"/>
      <c r="CQ31" s="611"/>
      <c r="CR31" s="611"/>
      <c r="CS31" s="611"/>
      <c r="CT31" s="612"/>
      <c r="CU31" s="613" t="s">
        <v>152</v>
      </c>
      <c r="CV31" s="613"/>
      <c r="CW31" s="613"/>
      <c r="CX31" s="613"/>
      <c r="CY31" s="619" t="s">
        <v>208</v>
      </c>
      <c r="CZ31" s="611"/>
      <c r="DA31" s="611"/>
      <c r="DB31" s="611"/>
      <c r="DC31" s="611"/>
      <c r="DD31" s="611"/>
      <c r="DE31" s="611"/>
      <c r="DF31" s="611"/>
      <c r="DG31" s="611"/>
      <c r="DH31" s="611"/>
      <c r="DI31" s="611"/>
      <c r="DJ31" s="611"/>
      <c r="DK31" s="612"/>
      <c r="DL31" s="619" t="s">
        <v>152</v>
      </c>
      <c r="DM31" s="611"/>
      <c r="DN31" s="611"/>
      <c r="DO31" s="611"/>
      <c r="DP31" s="611"/>
      <c r="DQ31" s="611"/>
      <c r="DR31" s="611"/>
      <c r="DS31" s="611"/>
      <c r="DT31" s="611"/>
      <c r="DU31" s="611"/>
      <c r="DV31" s="611"/>
      <c r="DW31" s="611"/>
      <c r="DX31" s="620"/>
    </row>
    <row r="32" spans="2:128" ht="11.25" customHeight="1" x14ac:dyDescent="0.2">
      <c r="B32" s="607" t="s">
        <v>280</v>
      </c>
      <c r="C32" s="608"/>
      <c r="D32" s="608"/>
      <c r="E32" s="608"/>
      <c r="F32" s="608"/>
      <c r="G32" s="608"/>
      <c r="H32" s="608"/>
      <c r="I32" s="608"/>
      <c r="J32" s="608"/>
      <c r="K32" s="608"/>
      <c r="L32" s="608"/>
      <c r="M32" s="608"/>
      <c r="N32" s="608"/>
      <c r="O32" s="608"/>
      <c r="P32" s="608"/>
      <c r="Q32" s="609"/>
      <c r="R32" s="610" t="s">
        <v>152</v>
      </c>
      <c r="S32" s="611"/>
      <c r="T32" s="611"/>
      <c r="U32" s="611"/>
      <c r="V32" s="611"/>
      <c r="W32" s="611"/>
      <c r="X32" s="611"/>
      <c r="Y32" s="612"/>
      <c r="Z32" s="615" t="s">
        <v>152</v>
      </c>
      <c r="AA32" s="616"/>
      <c r="AB32" s="616"/>
      <c r="AC32" s="621"/>
      <c r="AD32" s="619" t="s">
        <v>152</v>
      </c>
      <c r="AE32" s="611"/>
      <c r="AF32" s="611"/>
      <c r="AG32" s="611"/>
      <c r="AH32" s="611"/>
      <c r="AI32" s="611"/>
      <c r="AJ32" s="611"/>
      <c r="AK32" s="612"/>
      <c r="AL32" s="615" t="s">
        <v>152</v>
      </c>
      <c r="AM32" s="616"/>
      <c r="AN32" s="616"/>
      <c r="AO32" s="617"/>
      <c r="AP32" s="622" t="s">
        <v>281</v>
      </c>
      <c r="AQ32" s="623"/>
      <c r="AR32" s="623"/>
      <c r="AS32" s="623"/>
      <c r="AT32" s="623"/>
      <c r="AU32" s="623"/>
      <c r="AV32" s="623"/>
      <c r="AW32" s="623"/>
      <c r="AX32" s="623"/>
      <c r="AY32" s="623"/>
      <c r="AZ32" s="623"/>
      <c r="BA32" s="623"/>
      <c r="BB32" s="623"/>
      <c r="BC32" s="624"/>
      <c r="BD32" s="610" t="s">
        <v>152</v>
      </c>
      <c r="BE32" s="611"/>
      <c r="BF32" s="611"/>
      <c r="BG32" s="611"/>
      <c r="BH32" s="611"/>
      <c r="BI32" s="611"/>
      <c r="BJ32" s="611"/>
      <c r="BK32" s="612"/>
      <c r="BL32" s="613" t="s">
        <v>152</v>
      </c>
      <c r="BM32" s="613"/>
      <c r="BN32" s="613"/>
      <c r="BO32" s="613"/>
      <c r="BP32" s="614" t="s">
        <v>208</v>
      </c>
      <c r="BQ32" s="614"/>
      <c r="BR32" s="614"/>
      <c r="BS32" s="614"/>
      <c r="BT32" s="614"/>
      <c r="BU32" s="614"/>
      <c r="BV32" s="614"/>
      <c r="BW32" s="618"/>
      <c r="BY32" s="625" t="s">
        <v>282</v>
      </c>
      <c r="BZ32" s="626"/>
      <c r="CA32" s="626"/>
      <c r="CB32" s="626"/>
      <c r="CC32" s="626"/>
      <c r="CD32" s="626"/>
      <c r="CE32" s="626"/>
      <c r="CF32" s="626"/>
      <c r="CG32" s="626"/>
      <c r="CH32" s="626"/>
      <c r="CI32" s="626"/>
      <c r="CJ32" s="626"/>
      <c r="CK32" s="626"/>
      <c r="CL32" s="627"/>
      <c r="CM32" s="610">
        <v>1698567724</v>
      </c>
      <c r="CN32" s="611"/>
      <c r="CO32" s="611"/>
      <c r="CP32" s="611"/>
      <c r="CQ32" s="611"/>
      <c r="CR32" s="611"/>
      <c r="CS32" s="611"/>
      <c r="CT32" s="612"/>
      <c r="CU32" s="613">
        <v>100</v>
      </c>
      <c r="CV32" s="613"/>
      <c r="CW32" s="613"/>
      <c r="CX32" s="613"/>
      <c r="CY32" s="619">
        <v>137477662</v>
      </c>
      <c r="CZ32" s="611"/>
      <c r="DA32" s="611"/>
      <c r="DB32" s="611"/>
      <c r="DC32" s="611"/>
      <c r="DD32" s="611"/>
      <c r="DE32" s="611"/>
      <c r="DF32" s="611"/>
      <c r="DG32" s="611"/>
      <c r="DH32" s="611"/>
      <c r="DI32" s="611"/>
      <c r="DJ32" s="611"/>
      <c r="DK32" s="612"/>
      <c r="DL32" s="619">
        <v>1236225983</v>
      </c>
      <c r="DM32" s="611"/>
      <c r="DN32" s="611"/>
      <c r="DO32" s="611"/>
      <c r="DP32" s="611"/>
      <c r="DQ32" s="611"/>
      <c r="DR32" s="611"/>
      <c r="DS32" s="611"/>
      <c r="DT32" s="611"/>
      <c r="DU32" s="611"/>
      <c r="DV32" s="611"/>
      <c r="DW32" s="611"/>
      <c r="DX32" s="620"/>
    </row>
    <row r="33" spans="2:128" ht="11.25" customHeight="1" x14ac:dyDescent="0.2">
      <c r="B33" s="607" t="s">
        <v>283</v>
      </c>
      <c r="C33" s="608"/>
      <c r="D33" s="608"/>
      <c r="E33" s="608"/>
      <c r="F33" s="608"/>
      <c r="G33" s="608"/>
      <c r="H33" s="608"/>
      <c r="I33" s="608"/>
      <c r="J33" s="608"/>
      <c r="K33" s="608"/>
      <c r="L33" s="608"/>
      <c r="M33" s="608"/>
      <c r="N33" s="608"/>
      <c r="O33" s="608"/>
      <c r="P33" s="608"/>
      <c r="Q33" s="609"/>
      <c r="R33" s="610">
        <v>114514200</v>
      </c>
      <c r="S33" s="611"/>
      <c r="T33" s="611"/>
      <c r="U33" s="611"/>
      <c r="V33" s="611"/>
      <c r="W33" s="611"/>
      <c r="X33" s="611"/>
      <c r="Y33" s="612"/>
      <c r="Z33" s="615">
        <v>6.7</v>
      </c>
      <c r="AA33" s="616"/>
      <c r="AB33" s="616"/>
      <c r="AC33" s="621"/>
      <c r="AD33" s="619" t="s">
        <v>208</v>
      </c>
      <c r="AE33" s="611"/>
      <c r="AF33" s="611"/>
      <c r="AG33" s="611"/>
      <c r="AH33" s="611"/>
      <c r="AI33" s="611"/>
      <c r="AJ33" s="611"/>
      <c r="AK33" s="612"/>
      <c r="AL33" s="615" t="s">
        <v>152</v>
      </c>
      <c r="AM33" s="616"/>
      <c r="AN33" s="616"/>
      <c r="AO33" s="617"/>
      <c r="AP33" s="607" t="s">
        <v>155</v>
      </c>
      <c r="AQ33" s="608"/>
      <c r="AR33" s="608"/>
      <c r="AS33" s="608"/>
      <c r="AT33" s="608"/>
      <c r="AU33" s="608"/>
      <c r="AV33" s="608"/>
      <c r="AW33" s="608"/>
      <c r="AX33" s="608"/>
      <c r="AY33" s="608"/>
      <c r="AZ33" s="608"/>
      <c r="BA33" s="608"/>
      <c r="BB33" s="608"/>
      <c r="BC33" s="609"/>
      <c r="BD33" s="610">
        <v>819108100</v>
      </c>
      <c r="BE33" s="611"/>
      <c r="BF33" s="611"/>
      <c r="BG33" s="611"/>
      <c r="BH33" s="611"/>
      <c r="BI33" s="611"/>
      <c r="BJ33" s="611"/>
      <c r="BK33" s="612"/>
      <c r="BL33" s="613">
        <v>100</v>
      </c>
      <c r="BM33" s="613"/>
      <c r="BN33" s="613"/>
      <c r="BO33" s="613"/>
      <c r="BP33" s="614">
        <v>3624239</v>
      </c>
      <c r="BQ33" s="614"/>
      <c r="BR33" s="614"/>
      <c r="BS33" s="614"/>
      <c r="BT33" s="614"/>
      <c r="BU33" s="614"/>
      <c r="BV33" s="614"/>
      <c r="BW33" s="618"/>
      <c r="BY33" s="592" t="s">
        <v>284</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285</v>
      </c>
      <c r="C34" s="626"/>
      <c r="D34" s="626"/>
      <c r="E34" s="626"/>
      <c r="F34" s="626"/>
      <c r="G34" s="626"/>
      <c r="H34" s="626"/>
      <c r="I34" s="626"/>
      <c r="J34" s="626"/>
      <c r="K34" s="626"/>
      <c r="L34" s="626"/>
      <c r="M34" s="626"/>
      <c r="N34" s="626"/>
      <c r="O34" s="626"/>
      <c r="P34" s="626"/>
      <c r="Q34" s="627"/>
      <c r="R34" s="610">
        <v>1721995324</v>
      </c>
      <c r="S34" s="611"/>
      <c r="T34" s="611"/>
      <c r="U34" s="611"/>
      <c r="V34" s="611"/>
      <c r="W34" s="611"/>
      <c r="X34" s="611"/>
      <c r="Y34" s="612"/>
      <c r="Z34" s="613">
        <v>100</v>
      </c>
      <c r="AA34" s="613"/>
      <c r="AB34" s="613"/>
      <c r="AC34" s="613"/>
      <c r="AD34" s="614">
        <v>951586886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192</v>
      </c>
      <c r="BZ34" s="593"/>
      <c r="CA34" s="593"/>
      <c r="CB34" s="593"/>
      <c r="CC34" s="593"/>
      <c r="CD34" s="593"/>
      <c r="CE34" s="593"/>
      <c r="CF34" s="593"/>
      <c r="CG34" s="593"/>
      <c r="CH34" s="593"/>
      <c r="CI34" s="593"/>
      <c r="CJ34" s="593"/>
      <c r="CK34" s="593"/>
      <c r="CL34" s="594"/>
      <c r="CM34" s="592" t="s">
        <v>286</v>
      </c>
      <c r="CN34" s="593"/>
      <c r="CO34" s="593"/>
      <c r="CP34" s="593"/>
      <c r="CQ34" s="593"/>
      <c r="CR34" s="593"/>
      <c r="CS34" s="593"/>
      <c r="CT34" s="594"/>
      <c r="CU34" s="592" t="s">
        <v>287</v>
      </c>
      <c r="CV34" s="593"/>
      <c r="CW34" s="593"/>
      <c r="CX34" s="594"/>
      <c r="CY34" s="592" t="s">
        <v>288</v>
      </c>
      <c r="CZ34" s="593"/>
      <c r="DA34" s="593"/>
      <c r="DB34" s="593"/>
      <c r="DC34" s="593"/>
      <c r="DD34" s="593"/>
      <c r="DE34" s="593"/>
      <c r="DF34" s="594"/>
      <c r="DG34" s="634" t="s">
        <v>289</v>
      </c>
      <c r="DH34" s="635"/>
      <c r="DI34" s="635"/>
      <c r="DJ34" s="635"/>
      <c r="DK34" s="635"/>
      <c r="DL34" s="635"/>
      <c r="DM34" s="635"/>
      <c r="DN34" s="635"/>
      <c r="DO34" s="635"/>
      <c r="DP34" s="635"/>
      <c r="DQ34" s="636"/>
      <c r="DR34" s="592" t="s">
        <v>290</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291</v>
      </c>
      <c r="BZ35" s="597"/>
      <c r="CA35" s="597"/>
      <c r="CB35" s="597"/>
      <c r="CC35" s="597"/>
      <c r="CD35" s="597"/>
      <c r="CE35" s="597"/>
      <c r="CF35" s="597"/>
      <c r="CG35" s="597"/>
      <c r="CH35" s="597"/>
      <c r="CI35" s="597"/>
      <c r="CJ35" s="597"/>
      <c r="CK35" s="597"/>
      <c r="CL35" s="598"/>
      <c r="CM35" s="599">
        <v>782100743</v>
      </c>
      <c r="CN35" s="600"/>
      <c r="CO35" s="600"/>
      <c r="CP35" s="600"/>
      <c r="CQ35" s="600"/>
      <c r="CR35" s="600"/>
      <c r="CS35" s="600"/>
      <c r="CT35" s="601"/>
      <c r="CU35" s="604">
        <v>46</v>
      </c>
      <c r="CV35" s="605"/>
      <c r="CW35" s="605"/>
      <c r="CX35" s="637"/>
      <c r="CY35" s="638">
        <v>666877009</v>
      </c>
      <c r="CZ35" s="600"/>
      <c r="DA35" s="600"/>
      <c r="DB35" s="600"/>
      <c r="DC35" s="600"/>
      <c r="DD35" s="600"/>
      <c r="DE35" s="600"/>
      <c r="DF35" s="601"/>
      <c r="DG35" s="638">
        <v>659943916</v>
      </c>
      <c r="DH35" s="600"/>
      <c r="DI35" s="600"/>
      <c r="DJ35" s="600"/>
      <c r="DK35" s="600"/>
      <c r="DL35" s="600"/>
      <c r="DM35" s="600"/>
      <c r="DN35" s="600"/>
      <c r="DO35" s="600"/>
      <c r="DP35" s="600"/>
      <c r="DQ35" s="601"/>
      <c r="DR35" s="604">
        <v>61.9</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292</v>
      </c>
      <c r="BZ36" s="608"/>
      <c r="CA36" s="608"/>
      <c r="CB36" s="608"/>
      <c r="CC36" s="608"/>
      <c r="CD36" s="608"/>
      <c r="CE36" s="608"/>
      <c r="CF36" s="608"/>
      <c r="CG36" s="608"/>
      <c r="CH36" s="608"/>
      <c r="CI36" s="608"/>
      <c r="CJ36" s="608"/>
      <c r="CK36" s="608"/>
      <c r="CL36" s="609"/>
      <c r="CM36" s="610">
        <v>531138203</v>
      </c>
      <c r="CN36" s="629"/>
      <c r="CO36" s="629"/>
      <c r="CP36" s="629"/>
      <c r="CQ36" s="629"/>
      <c r="CR36" s="629"/>
      <c r="CS36" s="629"/>
      <c r="CT36" s="630"/>
      <c r="CU36" s="615">
        <v>31.3</v>
      </c>
      <c r="CV36" s="631"/>
      <c r="CW36" s="631"/>
      <c r="CX36" s="632"/>
      <c r="CY36" s="619">
        <v>444335780</v>
      </c>
      <c r="CZ36" s="629"/>
      <c r="DA36" s="629"/>
      <c r="DB36" s="629"/>
      <c r="DC36" s="629"/>
      <c r="DD36" s="629"/>
      <c r="DE36" s="629"/>
      <c r="DF36" s="630"/>
      <c r="DG36" s="619">
        <v>437409769</v>
      </c>
      <c r="DH36" s="629"/>
      <c r="DI36" s="629"/>
      <c r="DJ36" s="629"/>
      <c r="DK36" s="629"/>
      <c r="DL36" s="629"/>
      <c r="DM36" s="629"/>
      <c r="DN36" s="629"/>
      <c r="DO36" s="629"/>
      <c r="DP36" s="629"/>
      <c r="DQ36" s="630"/>
      <c r="DR36" s="615">
        <v>41</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293</v>
      </c>
      <c r="AQ37" s="593"/>
      <c r="AR37" s="593"/>
      <c r="AS37" s="593"/>
      <c r="AT37" s="593"/>
      <c r="AU37" s="593"/>
      <c r="AV37" s="593"/>
      <c r="AW37" s="593"/>
      <c r="AX37" s="593"/>
      <c r="AY37" s="593"/>
      <c r="AZ37" s="593"/>
      <c r="BA37" s="593"/>
      <c r="BB37" s="593"/>
      <c r="BC37" s="594"/>
      <c r="BD37" s="592" t="s">
        <v>294</v>
      </c>
      <c r="BE37" s="593"/>
      <c r="BF37" s="593"/>
      <c r="BG37" s="593"/>
      <c r="BH37" s="593"/>
      <c r="BI37" s="593"/>
      <c r="BJ37" s="593"/>
      <c r="BK37" s="593"/>
      <c r="BL37" s="593"/>
      <c r="BM37" s="594"/>
      <c r="BN37" s="592" t="s">
        <v>295</v>
      </c>
      <c r="BO37" s="593"/>
      <c r="BP37" s="593"/>
      <c r="BQ37" s="593"/>
      <c r="BR37" s="593"/>
      <c r="BS37" s="593"/>
      <c r="BT37" s="593"/>
      <c r="BU37" s="593"/>
      <c r="BV37" s="593"/>
      <c r="BW37" s="594"/>
      <c r="BY37" s="607" t="s">
        <v>296</v>
      </c>
      <c r="BZ37" s="608"/>
      <c r="CA37" s="608"/>
      <c r="CB37" s="608"/>
      <c r="CC37" s="608"/>
      <c r="CD37" s="608"/>
      <c r="CE37" s="608"/>
      <c r="CF37" s="608"/>
      <c r="CG37" s="608"/>
      <c r="CH37" s="608"/>
      <c r="CI37" s="608"/>
      <c r="CJ37" s="608"/>
      <c r="CK37" s="608"/>
      <c r="CL37" s="609"/>
      <c r="CM37" s="610">
        <v>389364494</v>
      </c>
      <c r="CN37" s="611"/>
      <c r="CO37" s="611"/>
      <c r="CP37" s="611"/>
      <c r="CQ37" s="611"/>
      <c r="CR37" s="611"/>
      <c r="CS37" s="611"/>
      <c r="CT37" s="612"/>
      <c r="CU37" s="615">
        <v>22.9</v>
      </c>
      <c r="CV37" s="631"/>
      <c r="CW37" s="631"/>
      <c r="CX37" s="632"/>
      <c r="CY37" s="619">
        <v>305178083</v>
      </c>
      <c r="CZ37" s="629"/>
      <c r="DA37" s="629"/>
      <c r="DB37" s="629"/>
      <c r="DC37" s="629"/>
      <c r="DD37" s="629"/>
      <c r="DE37" s="629"/>
      <c r="DF37" s="630"/>
      <c r="DG37" s="619">
        <v>305167710</v>
      </c>
      <c r="DH37" s="629"/>
      <c r="DI37" s="629"/>
      <c r="DJ37" s="629"/>
      <c r="DK37" s="629"/>
      <c r="DL37" s="629"/>
      <c r="DM37" s="629"/>
      <c r="DN37" s="629"/>
      <c r="DO37" s="629"/>
      <c r="DP37" s="629"/>
      <c r="DQ37" s="630"/>
      <c r="DR37" s="615">
        <v>28.6</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297</v>
      </c>
      <c r="AQ38" s="650"/>
      <c r="AR38" s="650"/>
      <c r="AS38" s="650"/>
      <c r="AT38" s="655" t="s">
        <v>298</v>
      </c>
      <c r="AU38" s="223"/>
      <c r="AV38" s="223"/>
      <c r="AW38" s="223"/>
      <c r="AX38" s="596" t="s">
        <v>155</v>
      </c>
      <c r="AY38" s="597"/>
      <c r="AZ38" s="597"/>
      <c r="BA38" s="597"/>
      <c r="BB38" s="597"/>
      <c r="BC38" s="598"/>
      <c r="BD38" s="639">
        <v>99</v>
      </c>
      <c r="BE38" s="640"/>
      <c r="BF38" s="640"/>
      <c r="BG38" s="640"/>
      <c r="BH38" s="640"/>
      <c r="BI38" s="640">
        <v>98.3</v>
      </c>
      <c r="BJ38" s="640"/>
      <c r="BK38" s="640"/>
      <c r="BL38" s="640"/>
      <c r="BM38" s="641"/>
      <c r="BN38" s="639">
        <v>99.1</v>
      </c>
      <c r="BO38" s="640"/>
      <c r="BP38" s="640"/>
      <c r="BQ38" s="640"/>
      <c r="BR38" s="640"/>
      <c r="BS38" s="640">
        <v>98.1</v>
      </c>
      <c r="BT38" s="640"/>
      <c r="BU38" s="640"/>
      <c r="BV38" s="640"/>
      <c r="BW38" s="641"/>
      <c r="BY38" s="607" t="s">
        <v>299</v>
      </c>
      <c r="BZ38" s="608"/>
      <c r="CA38" s="608"/>
      <c r="CB38" s="608"/>
      <c r="CC38" s="608"/>
      <c r="CD38" s="608"/>
      <c r="CE38" s="608"/>
      <c r="CF38" s="608"/>
      <c r="CG38" s="608"/>
      <c r="CH38" s="608"/>
      <c r="CI38" s="608"/>
      <c r="CJ38" s="608"/>
      <c r="CK38" s="608"/>
      <c r="CL38" s="609"/>
      <c r="CM38" s="610">
        <v>38472563</v>
      </c>
      <c r="CN38" s="629"/>
      <c r="CO38" s="629"/>
      <c r="CP38" s="629"/>
      <c r="CQ38" s="629"/>
      <c r="CR38" s="629"/>
      <c r="CS38" s="629"/>
      <c r="CT38" s="630"/>
      <c r="CU38" s="615">
        <v>2.2999999999999998</v>
      </c>
      <c r="CV38" s="631"/>
      <c r="CW38" s="631"/>
      <c r="CX38" s="632"/>
      <c r="CY38" s="619">
        <v>21377698</v>
      </c>
      <c r="CZ38" s="629"/>
      <c r="DA38" s="629"/>
      <c r="DB38" s="629"/>
      <c r="DC38" s="629"/>
      <c r="DD38" s="629"/>
      <c r="DE38" s="629"/>
      <c r="DF38" s="630"/>
      <c r="DG38" s="619">
        <v>21377698</v>
      </c>
      <c r="DH38" s="629"/>
      <c r="DI38" s="629"/>
      <c r="DJ38" s="629"/>
      <c r="DK38" s="629"/>
      <c r="DL38" s="629"/>
      <c r="DM38" s="629"/>
      <c r="DN38" s="629"/>
      <c r="DO38" s="629"/>
      <c r="DP38" s="629"/>
      <c r="DQ38" s="630"/>
      <c r="DR38" s="615">
        <v>2</v>
      </c>
      <c r="DS38" s="631"/>
      <c r="DT38" s="631"/>
      <c r="DU38" s="631"/>
      <c r="DV38" s="631"/>
      <c r="DW38" s="631"/>
      <c r="DX38" s="633"/>
    </row>
    <row r="39" spans="2:128" ht="11.25" customHeight="1" x14ac:dyDescent="0.2">
      <c r="AP39" s="651"/>
      <c r="AQ39" s="652"/>
      <c r="AR39" s="652"/>
      <c r="AS39" s="652"/>
      <c r="AT39" s="656"/>
      <c r="AU39" s="212" t="s">
        <v>300</v>
      </c>
      <c r="AV39" s="212"/>
      <c r="AW39" s="212"/>
      <c r="AX39" s="607" t="s">
        <v>301</v>
      </c>
      <c r="AY39" s="608"/>
      <c r="AZ39" s="608"/>
      <c r="BA39" s="608"/>
      <c r="BB39" s="608"/>
      <c r="BC39" s="609"/>
      <c r="BD39" s="647">
        <v>98.6</v>
      </c>
      <c r="BE39" s="643"/>
      <c r="BF39" s="643"/>
      <c r="BG39" s="643"/>
      <c r="BH39" s="643"/>
      <c r="BI39" s="643">
        <v>95.4</v>
      </c>
      <c r="BJ39" s="643"/>
      <c r="BK39" s="643"/>
      <c r="BL39" s="643"/>
      <c r="BM39" s="648"/>
      <c r="BN39" s="647">
        <v>98.7</v>
      </c>
      <c r="BO39" s="643"/>
      <c r="BP39" s="643"/>
      <c r="BQ39" s="643"/>
      <c r="BR39" s="643"/>
      <c r="BS39" s="643">
        <v>95.1</v>
      </c>
      <c r="BT39" s="643"/>
      <c r="BU39" s="643"/>
      <c r="BV39" s="643"/>
      <c r="BW39" s="648"/>
      <c r="BY39" s="607" t="s">
        <v>302</v>
      </c>
      <c r="BZ39" s="608"/>
      <c r="CA39" s="608"/>
      <c r="CB39" s="608"/>
      <c r="CC39" s="608"/>
      <c r="CD39" s="608"/>
      <c r="CE39" s="608"/>
      <c r="CF39" s="608"/>
      <c r="CG39" s="608"/>
      <c r="CH39" s="608"/>
      <c r="CI39" s="608"/>
      <c r="CJ39" s="608"/>
      <c r="CK39" s="608"/>
      <c r="CL39" s="609"/>
      <c r="CM39" s="610">
        <v>212489977</v>
      </c>
      <c r="CN39" s="611"/>
      <c r="CO39" s="611"/>
      <c r="CP39" s="611"/>
      <c r="CQ39" s="611"/>
      <c r="CR39" s="611"/>
      <c r="CS39" s="611"/>
      <c r="CT39" s="612"/>
      <c r="CU39" s="615">
        <v>12.5</v>
      </c>
      <c r="CV39" s="631"/>
      <c r="CW39" s="631"/>
      <c r="CX39" s="632"/>
      <c r="CY39" s="619">
        <v>201163531</v>
      </c>
      <c r="CZ39" s="629"/>
      <c r="DA39" s="629"/>
      <c r="DB39" s="629"/>
      <c r="DC39" s="629"/>
      <c r="DD39" s="629"/>
      <c r="DE39" s="629"/>
      <c r="DF39" s="630"/>
      <c r="DG39" s="619">
        <v>201156449</v>
      </c>
      <c r="DH39" s="629"/>
      <c r="DI39" s="629"/>
      <c r="DJ39" s="629"/>
      <c r="DK39" s="629"/>
      <c r="DL39" s="629"/>
      <c r="DM39" s="629"/>
      <c r="DN39" s="629"/>
      <c r="DO39" s="629"/>
      <c r="DP39" s="629"/>
      <c r="DQ39" s="630"/>
      <c r="DR39" s="615">
        <v>18.899999999999999</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303</v>
      </c>
      <c r="AY40" s="626"/>
      <c r="AZ40" s="626"/>
      <c r="BA40" s="626"/>
      <c r="BB40" s="626"/>
      <c r="BC40" s="627"/>
      <c r="BD40" s="644">
        <v>99.8</v>
      </c>
      <c r="BE40" s="645"/>
      <c r="BF40" s="645"/>
      <c r="BG40" s="645"/>
      <c r="BH40" s="645"/>
      <c r="BI40" s="645">
        <v>99.6</v>
      </c>
      <c r="BJ40" s="645"/>
      <c r="BK40" s="645"/>
      <c r="BL40" s="645"/>
      <c r="BM40" s="646"/>
      <c r="BN40" s="644">
        <v>99.9</v>
      </c>
      <c r="BO40" s="645"/>
      <c r="BP40" s="645"/>
      <c r="BQ40" s="645"/>
      <c r="BR40" s="645"/>
      <c r="BS40" s="645">
        <v>99.6</v>
      </c>
      <c r="BT40" s="645"/>
      <c r="BU40" s="645"/>
      <c r="BV40" s="645"/>
      <c r="BW40" s="646"/>
      <c r="BY40" s="672" t="s">
        <v>304</v>
      </c>
      <c r="BZ40" s="673"/>
      <c r="CA40" s="607" t="s">
        <v>305</v>
      </c>
      <c r="CB40" s="608"/>
      <c r="CC40" s="608"/>
      <c r="CD40" s="608"/>
      <c r="CE40" s="608"/>
      <c r="CF40" s="608"/>
      <c r="CG40" s="608"/>
      <c r="CH40" s="608"/>
      <c r="CI40" s="608"/>
      <c r="CJ40" s="608"/>
      <c r="CK40" s="608"/>
      <c r="CL40" s="609"/>
      <c r="CM40" s="610">
        <v>212488103</v>
      </c>
      <c r="CN40" s="629"/>
      <c r="CO40" s="629"/>
      <c r="CP40" s="629"/>
      <c r="CQ40" s="629"/>
      <c r="CR40" s="629"/>
      <c r="CS40" s="629"/>
      <c r="CT40" s="630"/>
      <c r="CU40" s="615">
        <v>12.5</v>
      </c>
      <c r="CV40" s="631"/>
      <c r="CW40" s="631"/>
      <c r="CX40" s="632"/>
      <c r="CY40" s="619">
        <v>201161657</v>
      </c>
      <c r="CZ40" s="629"/>
      <c r="DA40" s="629"/>
      <c r="DB40" s="629"/>
      <c r="DC40" s="629"/>
      <c r="DD40" s="629"/>
      <c r="DE40" s="629"/>
      <c r="DF40" s="630"/>
      <c r="DG40" s="619">
        <v>201154575</v>
      </c>
      <c r="DH40" s="629"/>
      <c r="DI40" s="629"/>
      <c r="DJ40" s="629"/>
      <c r="DK40" s="629"/>
      <c r="DL40" s="629"/>
      <c r="DM40" s="629"/>
      <c r="DN40" s="629"/>
      <c r="DO40" s="629"/>
      <c r="DP40" s="629"/>
      <c r="DQ40" s="630"/>
      <c r="DR40" s="615">
        <v>18.899999999999999</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306</v>
      </c>
      <c r="AQ41" s="666"/>
      <c r="AR41" s="666"/>
      <c r="AS41" s="666"/>
      <c r="AT41" s="666"/>
      <c r="AU41" s="666"/>
      <c r="AV41" s="666"/>
      <c r="AW41" s="667"/>
      <c r="AX41" s="668" t="s">
        <v>307</v>
      </c>
      <c r="AY41" s="668"/>
      <c r="AZ41" s="668"/>
      <c r="BA41" s="668"/>
      <c r="BB41" s="668"/>
      <c r="BC41" s="668"/>
      <c r="BD41" s="669">
        <v>9122849</v>
      </c>
      <c r="BE41" s="670"/>
      <c r="BF41" s="670"/>
      <c r="BG41" s="670"/>
      <c r="BH41" s="670"/>
      <c r="BI41" s="670"/>
      <c r="BJ41" s="670"/>
      <c r="BK41" s="670"/>
      <c r="BL41" s="670"/>
      <c r="BM41" s="671"/>
      <c r="BN41" s="669" t="s">
        <v>308</v>
      </c>
      <c r="BO41" s="670"/>
      <c r="BP41" s="670"/>
      <c r="BQ41" s="670"/>
      <c r="BR41" s="670"/>
      <c r="BS41" s="670"/>
      <c r="BT41" s="670"/>
      <c r="BU41" s="670"/>
      <c r="BV41" s="670"/>
      <c r="BW41" s="671"/>
      <c r="BY41" s="674"/>
      <c r="BZ41" s="675"/>
      <c r="CA41" s="607" t="s">
        <v>309</v>
      </c>
      <c r="CB41" s="608"/>
      <c r="CC41" s="608"/>
      <c r="CD41" s="608"/>
      <c r="CE41" s="608"/>
      <c r="CF41" s="608"/>
      <c r="CG41" s="608"/>
      <c r="CH41" s="608"/>
      <c r="CI41" s="608"/>
      <c r="CJ41" s="608"/>
      <c r="CK41" s="608"/>
      <c r="CL41" s="609"/>
      <c r="CM41" s="610">
        <v>180884293</v>
      </c>
      <c r="CN41" s="611"/>
      <c r="CO41" s="611"/>
      <c r="CP41" s="611"/>
      <c r="CQ41" s="611"/>
      <c r="CR41" s="611"/>
      <c r="CS41" s="611"/>
      <c r="CT41" s="612"/>
      <c r="CU41" s="615">
        <v>10.6</v>
      </c>
      <c r="CV41" s="631"/>
      <c r="CW41" s="631"/>
      <c r="CX41" s="632"/>
      <c r="CY41" s="619">
        <v>169890276</v>
      </c>
      <c r="CZ41" s="629"/>
      <c r="DA41" s="629"/>
      <c r="DB41" s="629"/>
      <c r="DC41" s="629"/>
      <c r="DD41" s="629"/>
      <c r="DE41" s="629"/>
      <c r="DF41" s="630"/>
      <c r="DG41" s="619">
        <v>169883194</v>
      </c>
      <c r="DH41" s="629"/>
      <c r="DI41" s="629"/>
      <c r="DJ41" s="629"/>
      <c r="DK41" s="629"/>
      <c r="DL41" s="629"/>
      <c r="DM41" s="629"/>
      <c r="DN41" s="629"/>
      <c r="DO41" s="629"/>
      <c r="DP41" s="629"/>
      <c r="DQ41" s="630"/>
      <c r="DR41" s="615">
        <v>15.9</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310</v>
      </c>
      <c r="AQ42" s="659"/>
      <c r="AR42" s="659"/>
      <c r="AS42" s="659"/>
      <c r="AT42" s="659"/>
      <c r="AU42" s="659"/>
      <c r="AV42" s="659"/>
      <c r="AW42" s="660"/>
      <c r="AX42" s="661" t="s">
        <v>311</v>
      </c>
      <c r="AY42" s="661"/>
      <c r="AZ42" s="661"/>
      <c r="BA42" s="661"/>
      <c r="BB42" s="661"/>
      <c r="BC42" s="661"/>
      <c r="BD42" s="662">
        <v>9122849</v>
      </c>
      <c r="BE42" s="663"/>
      <c r="BF42" s="663"/>
      <c r="BG42" s="663"/>
      <c r="BH42" s="663"/>
      <c r="BI42" s="663"/>
      <c r="BJ42" s="663"/>
      <c r="BK42" s="663"/>
      <c r="BL42" s="663"/>
      <c r="BM42" s="664"/>
      <c r="BN42" s="662" t="s">
        <v>308</v>
      </c>
      <c r="BO42" s="663"/>
      <c r="BP42" s="663"/>
      <c r="BQ42" s="663"/>
      <c r="BR42" s="663"/>
      <c r="BS42" s="663"/>
      <c r="BT42" s="663"/>
      <c r="BU42" s="663"/>
      <c r="BV42" s="663"/>
      <c r="BW42" s="664"/>
      <c r="BY42" s="674"/>
      <c r="BZ42" s="675"/>
      <c r="CA42" s="607" t="s">
        <v>312</v>
      </c>
      <c r="CB42" s="608"/>
      <c r="CC42" s="608"/>
      <c r="CD42" s="608"/>
      <c r="CE42" s="608"/>
      <c r="CF42" s="608"/>
      <c r="CG42" s="608"/>
      <c r="CH42" s="608"/>
      <c r="CI42" s="608"/>
      <c r="CJ42" s="608"/>
      <c r="CK42" s="608"/>
      <c r="CL42" s="609"/>
      <c r="CM42" s="610">
        <v>31603810</v>
      </c>
      <c r="CN42" s="629"/>
      <c r="CO42" s="629"/>
      <c r="CP42" s="629"/>
      <c r="CQ42" s="629"/>
      <c r="CR42" s="629"/>
      <c r="CS42" s="629"/>
      <c r="CT42" s="630"/>
      <c r="CU42" s="615">
        <v>1.9</v>
      </c>
      <c r="CV42" s="631"/>
      <c r="CW42" s="631"/>
      <c r="CX42" s="632"/>
      <c r="CY42" s="619">
        <v>31271381</v>
      </c>
      <c r="CZ42" s="629"/>
      <c r="DA42" s="629"/>
      <c r="DB42" s="629"/>
      <c r="DC42" s="629"/>
      <c r="DD42" s="629"/>
      <c r="DE42" s="629"/>
      <c r="DF42" s="630"/>
      <c r="DG42" s="619">
        <v>31271381</v>
      </c>
      <c r="DH42" s="629"/>
      <c r="DI42" s="629"/>
      <c r="DJ42" s="629"/>
      <c r="DK42" s="629"/>
      <c r="DL42" s="629"/>
      <c r="DM42" s="629"/>
      <c r="DN42" s="629"/>
      <c r="DO42" s="629"/>
      <c r="DP42" s="629"/>
      <c r="DQ42" s="630"/>
      <c r="DR42" s="615">
        <v>2.9</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313</v>
      </c>
      <c r="CB43" s="608"/>
      <c r="CC43" s="608"/>
      <c r="CD43" s="608"/>
      <c r="CE43" s="608"/>
      <c r="CF43" s="608"/>
      <c r="CG43" s="608"/>
      <c r="CH43" s="608"/>
      <c r="CI43" s="608"/>
      <c r="CJ43" s="608"/>
      <c r="CK43" s="608"/>
      <c r="CL43" s="609"/>
      <c r="CM43" s="610">
        <v>1874</v>
      </c>
      <c r="CN43" s="611"/>
      <c r="CO43" s="611"/>
      <c r="CP43" s="611"/>
      <c r="CQ43" s="611"/>
      <c r="CR43" s="611"/>
      <c r="CS43" s="611"/>
      <c r="CT43" s="612"/>
      <c r="CU43" s="615">
        <v>0</v>
      </c>
      <c r="CV43" s="631"/>
      <c r="CW43" s="631"/>
      <c r="CX43" s="632"/>
      <c r="CY43" s="619">
        <v>1874</v>
      </c>
      <c r="CZ43" s="629"/>
      <c r="DA43" s="629"/>
      <c r="DB43" s="629"/>
      <c r="DC43" s="629"/>
      <c r="DD43" s="629"/>
      <c r="DE43" s="629"/>
      <c r="DF43" s="630"/>
      <c r="DG43" s="619">
        <v>1874</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314</v>
      </c>
      <c r="BZ44" s="608"/>
      <c r="CA44" s="608"/>
      <c r="CB44" s="608"/>
      <c r="CC44" s="608"/>
      <c r="CD44" s="608"/>
      <c r="CE44" s="608"/>
      <c r="CF44" s="608"/>
      <c r="CG44" s="608"/>
      <c r="CH44" s="608"/>
      <c r="CI44" s="608"/>
      <c r="CJ44" s="608"/>
      <c r="CK44" s="608"/>
      <c r="CL44" s="609"/>
      <c r="CM44" s="610">
        <v>777150048</v>
      </c>
      <c r="CN44" s="629"/>
      <c r="CO44" s="629"/>
      <c r="CP44" s="629"/>
      <c r="CQ44" s="629"/>
      <c r="CR44" s="629"/>
      <c r="CS44" s="629"/>
      <c r="CT44" s="630"/>
      <c r="CU44" s="615">
        <v>45.8</v>
      </c>
      <c r="CV44" s="631"/>
      <c r="CW44" s="631"/>
      <c r="CX44" s="632"/>
      <c r="CY44" s="619">
        <v>545003540</v>
      </c>
      <c r="CZ44" s="629"/>
      <c r="DA44" s="629"/>
      <c r="DB44" s="629"/>
      <c r="DC44" s="629"/>
      <c r="DD44" s="629"/>
      <c r="DE44" s="629"/>
      <c r="DF44" s="630"/>
      <c r="DG44" s="619">
        <v>360875966</v>
      </c>
      <c r="DH44" s="629"/>
      <c r="DI44" s="629"/>
      <c r="DJ44" s="629"/>
      <c r="DK44" s="629"/>
      <c r="DL44" s="629"/>
      <c r="DM44" s="629"/>
      <c r="DN44" s="629"/>
      <c r="DO44" s="629"/>
      <c r="DP44" s="629"/>
      <c r="DQ44" s="630"/>
      <c r="DR44" s="615">
        <v>33.9</v>
      </c>
      <c r="DS44" s="631"/>
      <c r="DT44" s="631"/>
      <c r="DU44" s="631"/>
      <c r="DV44" s="631"/>
      <c r="DW44" s="631"/>
      <c r="DX44" s="633"/>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316</v>
      </c>
      <c r="BZ45" s="608"/>
      <c r="CA45" s="608"/>
      <c r="CB45" s="608"/>
      <c r="CC45" s="608"/>
      <c r="CD45" s="608"/>
      <c r="CE45" s="608"/>
      <c r="CF45" s="608"/>
      <c r="CG45" s="608"/>
      <c r="CH45" s="608"/>
      <c r="CI45" s="608"/>
      <c r="CJ45" s="608"/>
      <c r="CK45" s="608"/>
      <c r="CL45" s="609"/>
      <c r="CM45" s="610">
        <v>63428351</v>
      </c>
      <c r="CN45" s="611"/>
      <c r="CO45" s="611"/>
      <c r="CP45" s="611"/>
      <c r="CQ45" s="611"/>
      <c r="CR45" s="611"/>
      <c r="CS45" s="611"/>
      <c r="CT45" s="612"/>
      <c r="CU45" s="615">
        <v>3.7</v>
      </c>
      <c r="CV45" s="631"/>
      <c r="CW45" s="631"/>
      <c r="CX45" s="632"/>
      <c r="CY45" s="619">
        <v>45454993</v>
      </c>
      <c r="CZ45" s="629"/>
      <c r="DA45" s="629"/>
      <c r="DB45" s="629"/>
      <c r="DC45" s="629"/>
      <c r="DD45" s="629"/>
      <c r="DE45" s="629"/>
      <c r="DF45" s="630"/>
      <c r="DG45" s="619">
        <v>45022696</v>
      </c>
      <c r="DH45" s="629"/>
      <c r="DI45" s="629"/>
      <c r="DJ45" s="629"/>
      <c r="DK45" s="629"/>
      <c r="DL45" s="629"/>
      <c r="DM45" s="629"/>
      <c r="DN45" s="629"/>
      <c r="DO45" s="629"/>
      <c r="DP45" s="629"/>
      <c r="DQ45" s="630"/>
      <c r="DR45" s="615">
        <v>4.2</v>
      </c>
      <c r="DS45" s="631"/>
      <c r="DT45" s="631"/>
      <c r="DU45" s="631"/>
      <c r="DV45" s="631"/>
      <c r="DW45" s="631"/>
      <c r="DX45" s="633"/>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318</v>
      </c>
      <c r="BZ46" s="608"/>
      <c r="CA46" s="608"/>
      <c r="CB46" s="608"/>
      <c r="CC46" s="608"/>
      <c r="CD46" s="608"/>
      <c r="CE46" s="608"/>
      <c r="CF46" s="608"/>
      <c r="CG46" s="608"/>
      <c r="CH46" s="608"/>
      <c r="CI46" s="608"/>
      <c r="CJ46" s="608"/>
      <c r="CK46" s="608"/>
      <c r="CL46" s="609"/>
      <c r="CM46" s="610">
        <v>2465698</v>
      </c>
      <c r="CN46" s="629"/>
      <c r="CO46" s="629"/>
      <c r="CP46" s="629"/>
      <c r="CQ46" s="629"/>
      <c r="CR46" s="629"/>
      <c r="CS46" s="629"/>
      <c r="CT46" s="630"/>
      <c r="CU46" s="615">
        <v>0.1</v>
      </c>
      <c r="CV46" s="631"/>
      <c r="CW46" s="631"/>
      <c r="CX46" s="632"/>
      <c r="CY46" s="619">
        <v>1652016</v>
      </c>
      <c r="CZ46" s="629"/>
      <c r="DA46" s="629"/>
      <c r="DB46" s="629"/>
      <c r="DC46" s="629"/>
      <c r="DD46" s="629"/>
      <c r="DE46" s="629"/>
      <c r="DF46" s="630"/>
      <c r="DG46" s="619">
        <v>1582518</v>
      </c>
      <c r="DH46" s="629"/>
      <c r="DI46" s="629"/>
      <c r="DJ46" s="629"/>
      <c r="DK46" s="629"/>
      <c r="DL46" s="629"/>
      <c r="DM46" s="629"/>
      <c r="DN46" s="629"/>
      <c r="DO46" s="629"/>
      <c r="DP46" s="629"/>
      <c r="DQ46" s="630"/>
      <c r="DR46" s="615">
        <v>0.1</v>
      </c>
      <c r="DS46" s="631"/>
      <c r="DT46" s="631"/>
      <c r="DU46" s="631"/>
      <c r="DV46" s="631"/>
      <c r="DW46" s="631"/>
      <c r="DX46" s="633"/>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320</v>
      </c>
      <c r="BZ47" s="608"/>
      <c r="CA47" s="608"/>
      <c r="CB47" s="608"/>
      <c r="CC47" s="608"/>
      <c r="CD47" s="608"/>
      <c r="CE47" s="608"/>
      <c r="CF47" s="608"/>
      <c r="CG47" s="608"/>
      <c r="CH47" s="608"/>
      <c r="CI47" s="608"/>
      <c r="CJ47" s="608"/>
      <c r="CK47" s="608"/>
      <c r="CL47" s="609"/>
      <c r="CM47" s="610">
        <v>469720884</v>
      </c>
      <c r="CN47" s="611"/>
      <c r="CO47" s="611"/>
      <c r="CP47" s="611"/>
      <c r="CQ47" s="611"/>
      <c r="CR47" s="611"/>
      <c r="CS47" s="611"/>
      <c r="CT47" s="612"/>
      <c r="CU47" s="615">
        <v>27.7</v>
      </c>
      <c r="CV47" s="631"/>
      <c r="CW47" s="631"/>
      <c r="CX47" s="632"/>
      <c r="CY47" s="619">
        <v>437389942</v>
      </c>
      <c r="CZ47" s="629"/>
      <c r="DA47" s="629"/>
      <c r="DB47" s="629"/>
      <c r="DC47" s="629"/>
      <c r="DD47" s="629"/>
      <c r="DE47" s="629"/>
      <c r="DF47" s="630"/>
      <c r="DG47" s="619">
        <v>281259543</v>
      </c>
      <c r="DH47" s="629"/>
      <c r="DI47" s="629"/>
      <c r="DJ47" s="629"/>
      <c r="DK47" s="629"/>
      <c r="DL47" s="629"/>
      <c r="DM47" s="629"/>
      <c r="DN47" s="629"/>
      <c r="DO47" s="629"/>
      <c r="DP47" s="629"/>
      <c r="DQ47" s="630"/>
      <c r="DR47" s="615">
        <v>26.4</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321</v>
      </c>
      <c r="BZ48" s="608"/>
      <c r="CA48" s="608"/>
      <c r="CB48" s="608"/>
      <c r="CC48" s="608"/>
      <c r="CD48" s="608"/>
      <c r="CE48" s="608"/>
      <c r="CF48" s="608"/>
      <c r="CG48" s="608"/>
      <c r="CH48" s="608"/>
      <c r="CI48" s="608"/>
      <c r="CJ48" s="608"/>
      <c r="CK48" s="608"/>
      <c r="CL48" s="609"/>
      <c r="CM48" s="610">
        <v>35911490</v>
      </c>
      <c r="CN48" s="629"/>
      <c r="CO48" s="629"/>
      <c r="CP48" s="629"/>
      <c r="CQ48" s="629"/>
      <c r="CR48" s="629"/>
      <c r="CS48" s="629"/>
      <c r="CT48" s="630"/>
      <c r="CU48" s="615">
        <v>2.1</v>
      </c>
      <c r="CV48" s="631"/>
      <c r="CW48" s="631"/>
      <c r="CX48" s="632"/>
      <c r="CY48" s="619">
        <v>35726569</v>
      </c>
      <c r="CZ48" s="629"/>
      <c r="DA48" s="629"/>
      <c r="DB48" s="629"/>
      <c r="DC48" s="629"/>
      <c r="DD48" s="629"/>
      <c r="DE48" s="629"/>
      <c r="DF48" s="630"/>
      <c r="DG48" s="619">
        <v>32699745</v>
      </c>
      <c r="DH48" s="629"/>
      <c r="DI48" s="629"/>
      <c r="DJ48" s="629"/>
      <c r="DK48" s="629"/>
      <c r="DL48" s="629"/>
      <c r="DM48" s="629"/>
      <c r="DN48" s="629"/>
      <c r="DO48" s="629"/>
      <c r="DP48" s="629"/>
      <c r="DQ48" s="630"/>
      <c r="DR48" s="615">
        <v>3.1</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322</v>
      </c>
      <c r="BZ49" s="608"/>
      <c r="CA49" s="608"/>
      <c r="CB49" s="608"/>
      <c r="CC49" s="608"/>
      <c r="CD49" s="608"/>
      <c r="CE49" s="608"/>
      <c r="CF49" s="608"/>
      <c r="CG49" s="608"/>
      <c r="CH49" s="608"/>
      <c r="CI49" s="608"/>
      <c r="CJ49" s="608"/>
      <c r="CK49" s="608"/>
      <c r="CL49" s="609"/>
      <c r="CM49" s="610">
        <v>76090517</v>
      </c>
      <c r="CN49" s="611"/>
      <c r="CO49" s="611"/>
      <c r="CP49" s="611"/>
      <c r="CQ49" s="611"/>
      <c r="CR49" s="611"/>
      <c r="CS49" s="611"/>
      <c r="CT49" s="612"/>
      <c r="CU49" s="615">
        <v>4.5</v>
      </c>
      <c r="CV49" s="631"/>
      <c r="CW49" s="631"/>
      <c r="CX49" s="632"/>
      <c r="CY49" s="619">
        <v>24427286</v>
      </c>
      <c r="CZ49" s="629"/>
      <c r="DA49" s="629"/>
      <c r="DB49" s="629"/>
      <c r="DC49" s="629"/>
      <c r="DD49" s="629"/>
      <c r="DE49" s="629"/>
      <c r="DF49" s="630"/>
      <c r="DG49" s="619" t="s">
        <v>152</v>
      </c>
      <c r="DH49" s="629"/>
      <c r="DI49" s="629"/>
      <c r="DJ49" s="629"/>
      <c r="DK49" s="629"/>
      <c r="DL49" s="629"/>
      <c r="DM49" s="629"/>
      <c r="DN49" s="629"/>
      <c r="DO49" s="629"/>
      <c r="DP49" s="629"/>
      <c r="DQ49" s="630"/>
      <c r="DR49" s="615" t="s">
        <v>152</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323</v>
      </c>
      <c r="BZ50" s="608"/>
      <c r="CA50" s="608"/>
      <c r="CB50" s="608"/>
      <c r="CC50" s="608"/>
      <c r="CD50" s="608"/>
      <c r="CE50" s="608"/>
      <c r="CF50" s="608"/>
      <c r="CG50" s="608"/>
      <c r="CH50" s="608"/>
      <c r="CI50" s="608"/>
      <c r="CJ50" s="608"/>
      <c r="CK50" s="608"/>
      <c r="CL50" s="609"/>
      <c r="CM50" s="610">
        <v>176464</v>
      </c>
      <c r="CN50" s="629"/>
      <c r="CO50" s="629"/>
      <c r="CP50" s="629"/>
      <c r="CQ50" s="629"/>
      <c r="CR50" s="629"/>
      <c r="CS50" s="629"/>
      <c r="CT50" s="630"/>
      <c r="CU50" s="615">
        <v>0</v>
      </c>
      <c r="CV50" s="631"/>
      <c r="CW50" s="631"/>
      <c r="CX50" s="632"/>
      <c r="CY50" s="619">
        <v>30703</v>
      </c>
      <c r="CZ50" s="629"/>
      <c r="DA50" s="629"/>
      <c r="DB50" s="629"/>
      <c r="DC50" s="629"/>
      <c r="DD50" s="629"/>
      <c r="DE50" s="629"/>
      <c r="DF50" s="630"/>
      <c r="DG50" s="619" t="s">
        <v>208</v>
      </c>
      <c r="DH50" s="629"/>
      <c r="DI50" s="629"/>
      <c r="DJ50" s="629"/>
      <c r="DK50" s="629"/>
      <c r="DL50" s="629"/>
      <c r="DM50" s="629"/>
      <c r="DN50" s="629"/>
      <c r="DO50" s="629"/>
      <c r="DP50" s="629"/>
      <c r="DQ50" s="630"/>
      <c r="DR50" s="615" t="s">
        <v>208</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324</v>
      </c>
      <c r="BZ51" s="608"/>
      <c r="CA51" s="608"/>
      <c r="CB51" s="608"/>
      <c r="CC51" s="608"/>
      <c r="CD51" s="608"/>
      <c r="CE51" s="608"/>
      <c r="CF51" s="608"/>
      <c r="CG51" s="608"/>
      <c r="CH51" s="608"/>
      <c r="CI51" s="608"/>
      <c r="CJ51" s="608"/>
      <c r="CK51" s="608"/>
      <c r="CL51" s="609"/>
      <c r="CM51" s="610">
        <v>129356644</v>
      </c>
      <c r="CN51" s="611"/>
      <c r="CO51" s="611"/>
      <c r="CP51" s="611"/>
      <c r="CQ51" s="611"/>
      <c r="CR51" s="611"/>
      <c r="CS51" s="611"/>
      <c r="CT51" s="612"/>
      <c r="CU51" s="615">
        <v>7.6</v>
      </c>
      <c r="CV51" s="631"/>
      <c r="CW51" s="631"/>
      <c r="CX51" s="632"/>
      <c r="CY51" s="619">
        <v>322031</v>
      </c>
      <c r="CZ51" s="629"/>
      <c r="DA51" s="629"/>
      <c r="DB51" s="629"/>
      <c r="DC51" s="629"/>
      <c r="DD51" s="629"/>
      <c r="DE51" s="629"/>
      <c r="DF51" s="630"/>
      <c r="DG51" s="619">
        <v>311464</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325</v>
      </c>
      <c r="BZ52" s="608"/>
      <c r="CA52" s="608"/>
      <c r="CB52" s="608"/>
      <c r="CC52" s="608"/>
      <c r="CD52" s="608"/>
      <c r="CE52" s="608"/>
      <c r="CF52" s="608"/>
      <c r="CG52" s="608"/>
      <c r="CH52" s="608"/>
      <c r="CI52" s="608"/>
      <c r="CJ52" s="608"/>
      <c r="CK52" s="608"/>
      <c r="CL52" s="609"/>
      <c r="CM52" s="610" t="s">
        <v>152</v>
      </c>
      <c r="CN52" s="629"/>
      <c r="CO52" s="629"/>
      <c r="CP52" s="629"/>
      <c r="CQ52" s="629"/>
      <c r="CR52" s="629"/>
      <c r="CS52" s="629"/>
      <c r="CT52" s="630"/>
      <c r="CU52" s="615" t="s">
        <v>152</v>
      </c>
      <c r="CV52" s="631"/>
      <c r="CW52" s="631"/>
      <c r="CX52" s="632"/>
      <c r="CY52" s="619" t="s">
        <v>152</v>
      </c>
      <c r="CZ52" s="629"/>
      <c r="DA52" s="629"/>
      <c r="DB52" s="629"/>
      <c r="DC52" s="629"/>
      <c r="DD52" s="629"/>
      <c r="DE52" s="629"/>
      <c r="DF52" s="630"/>
      <c r="DG52" s="619" t="s">
        <v>152</v>
      </c>
      <c r="DH52" s="629"/>
      <c r="DI52" s="629"/>
      <c r="DJ52" s="629"/>
      <c r="DK52" s="629"/>
      <c r="DL52" s="629"/>
      <c r="DM52" s="629"/>
      <c r="DN52" s="629"/>
      <c r="DO52" s="629"/>
      <c r="DP52" s="629"/>
      <c r="DQ52" s="630"/>
      <c r="DR52" s="615" t="s">
        <v>208</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326</v>
      </c>
      <c r="BZ53" s="608"/>
      <c r="CA53" s="608"/>
      <c r="CB53" s="608"/>
      <c r="CC53" s="608"/>
      <c r="CD53" s="608"/>
      <c r="CE53" s="608"/>
      <c r="CF53" s="608"/>
      <c r="CG53" s="608"/>
      <c r="CH53" s="608"/>
      <c r="CI53" s="608"/>
      <c r="CJ53" s="608"/>
      <c r="CK53" s="608"/>
      <c r="CL53" s="609"/>
      <c r="CM53" s="610">
        <v>139316933</v>
      </c>
      <c r="CN53" s="611"/>
      <c r="CO53" s="611"/>
      <c r="CP53" s="611"/>
      <c r="CQ53" s="611"/>
      <c r="CR53" s="611"/>
      <c r="CS53" s="611"/>
      <c r="CT53" s="612"/>
      <c r="CU53" s="615">
        <v>8.1999999999999993</v>
      </c>
      <c r="CV53" s="631"/>
      <c r="CW53" s="631"/>
      <c r="CX53" s="632"/>
      <c r="CY53" s="619">
        <v>24345434</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327</v>
      </c>
      <c r="BZ54" s="608"/>
      <c r="CA54" s="608"/>
      <c r="CB54" s="608"/>
      <c r="CC54" s="608"/>
      <c r="CD54" s="608"/>
      <c r="CE54" s="608"/>
      <c r="CF54" s="608"/>
      <c r="CG54" s="608"/>
      <c r="CH54" s="608"/>
      <c r="CI54" s="608"/>
      <c r="CJ54" s="608"/>
      <c r="CK54" s="608"/>
      <c r="CL54" s="609"/>
      <c r="CM54" s="610">
        <v>2068210</v>
      </c>
      <c r="CN54" s="611"/>
      <c r="CO54" s="611"/>
      <c r="CP54" s="611"/>
      <c r="CQ54" s="611"/>
      <c r="CR54" s="611"/>
      <c r="CS54" s="611"/>
      <c r="CT54" s="612"/>
      <c r="CU54" s="615">
        <v>0.1</v>
      </c>
      <c r="CV54" s="631"/>
      <c r="CW54" s="631"/>
      <c r="CX54" s="632"/>
      <c r="CY54" s="619">
        <v>226712</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304</v>
      </c>
      <c r="BZ55" s="673"/>
      <c r="CA55" s="607" t="s">
        <v>328</v>
      </c>
      <c r="CB55" s="608"/>
      <c r="CC55" s="608"/>
      <c r="CD55" s="608"/>
      <c r="CE55" s="608"/>
      <c r="CF55" s="608"/>
      <c r="CG55" s="608"/>
      <c r="CH55" s="608"/>
      <c r="CI55" s="608"/>
      <c r="CJ55" s="608"/>
      <c r="CK55" s="608"/>
      <c r="CL55" s="609"/>
      <c r="CM55" s="610">
        <v>137477662</v>
      </c>
      <c r="CN55" s="611"/>
      <c r="CO55" s="611"/>
      <c r="CP55" s="611"/>
      <c r="CQ55" s="611"/>
      <c r="CR55" s="611"/>
      <c r="CS55" s="611"/>
      <c r="CT55" s="612"/>
      <c r="CU55" s="615">
        <v>8.1</v>
      </c>
      <c r="CV55" s="631"/>
      <c r="CW55" s="631"/>
      <c r="CX55" s="632"/>
      <c r="CY55" s="619">
        <v>24185805</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329</v>
      </c>
      <c r="CB56" s="608"/>
      <c r="CC56" s="608"/>
      <c r="CD56" s="608"/>
      <c r="CE56" s="608"/>
      <c r="CF56" s="608"/>
      <c r="CG56" s="608"/>
      <c r="CH56" s="608"/>
      <c r="CI56" s="608"/>
      <c r="CJ56" s="608"/>
      <c r="CK56" s="608"/>
      <c r="CL56" s="609"/>
      <c r="CM56" s="610">
        <v>68415577</v>
      </c>
      <c r="CN56" s="611"/>
      <c r="CO56" s="611"/>
      <c r="CP56" s="611"/>
      <c r="CQ56" s="611"/>
      <c r="CR56" s="611"/>
      <c r="CS56" s="611"/>
      <c r="CT56" s="612"/>
      <c r="CU56" s="615">
        <v>4</v>
      </c>
      <c r="CV56" s="631"/>
      <c r="CW56" s="631"/>
      <c r="CX56" s="632"/>
      <c r="CY56" s="619">
        <v>4539310</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330</v>
      </c>
      <c r="CB57" s="608"/>
      <c r="CC57" s="608"/>
      <c r="CD57" s="608"/>
      <c r="CE57" s="608"/>
      <c r="CF57" s="608"/>
      <c r="CG57" s="608"/>
      <c r="CH57" s="608"/>
      <c r="CI57" s="608"/>
      <c r="CJ57" s="608"/>
      <c r="CK57" s="608"/>
      <c r="CL57" s="609"/>
      <c r="CM57" s="610">
        <v>56522933</v>
      </c>
      <c r="CN57" s="611"/>
      <c r="CO57" s="611"/>
      <c r="CP57" s="611"/>
      <c r="CQ57" s="611"/>
      <c r="CR57" s="611"/>
      <c r="CS57" s="611"/>
      <c r="CT57" s="612"/>
      <c r="CU57" s="615">
        <v>3.3</v>
      </c>
      <c r="CV57" s="631"/>
      <c r="CW57" s="631"/>
      <c r="CX57" s="632"/>
      <c r="CY57" s="619">
        <v>15932782</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331</v>
      </c>
      <c r="CB58" s="608"/>
      <c r="CC58" s="608"/>
      <c r="CD58" s="608"/>
      <c r="CE58" s="608"/>
      <c r="CF58" s="608"/>
      <c r="CG58" s="608"/>
      <c r="CH58" s="608"/>
      <c r="CI58" s="608"/>
      <c r="CJ58" s="608"/>
      <c r="CK58" s="608"/>
      <c r="CL58" s="609"/>
      <c r="CM58" s="610">
        <v>1839271</v>
      </c>
      <c r="CN58" s="611"/>
      <c r="CO58" s="611"/>
      <c r="CP58" s="611"/>
      <c r="CQ58" s="611"/>
      <c r="CR58" s="611"/>
      <c r="CS58" s="611"/>
      <c r="CT58" s="612"/>
      <c r="CU58" s="615">
        <v>0.1</v>
      </c>
      <c r="CV58" s="631"/>
      <c r="CW58" s="631"/>
      <c r="CX58" s="632"/>
      <c r="CY58" s="619">
        <v>159629</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332</v>
      </c>
      <c r="CB59" s="608"/>
      <c r="CC59" s="608"/>
      <c r="CD59" s="608"/>
      <c r="CE59" s="608"/>
      <c r="CF59" s="608"/>
      <c r="CG59" s="608"/>
      <c r="CH59" s="608"/>
      <c r="CI59" s="608"/>
      <c r="CJ59" s="608"/>
      <c r="CK59" s="608"/>
      <c r="CL59" s="609"/>
      <c r="CM59" s="610" t="s">
        <v>152</v>
      </c>
      <c r="CN59" s="611"/>
      <c r="CO59" s="611"/>
      <c r="CP59" s="611"/>
      <c r="CQ59" s="611"/>
      <c r="CR59" s="611"/>
      <c r="CS59" s="611"/>
      <c r="CT59" s="612"/>
      <c r="CU59" s="615" t="s">
        <v>152</v>
      </c>
      <c r="CV59" s="631"/>
      <c r="CW59" s="631"/>
      <c r="CX59" s="632"/>
      <c r="CY59" s="619" t="s">
        <v>152</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333</v>
      </c>
      <c r="BZ60" s="626"/>
      <c r="CA60" s="626"/>
      <c r="CB60" s="626"/>
      <c r="CC60" s="626"/>
      <c r="CD60" s="626"/>
      <c r="CE60" s="626"/>
      <c r="CF60" s="626"/>
      <c r="CG60" s="626"/>
      <c r="CH60" s="626"/>
      <c r="CI60" s="626"/>
      <c r="CJ60" s="626"/>
      <c r="CK60" s="626"/>
      <c r="CL60" s="627"/>
      <c r="CM60" s="686">
        <v>1698567724</v>
      </c>
      <c r="CN60" s="687"/>
      <c r="CO60" s="687"/>
      <c r="CP60" s="687"/>
      <c r="CQ60" s="687"/>
      <c r="CR60" s="687"/>
      <c r="CS60" s="687"/>
      <c r="CT60" s="688"/>
      <c r="CU60" s="689">
        <v>100</v>
      </c>
      <c r="CV60" s="690"/>
      <c r="CW60" s="690"/>
      <c r="CX60" s="691"/>
      <c r="CY60" s="692">
        <v>1236225983</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rzxnKpbQiuTVxV/tuHkpzbCIdDryZfCgLR4rfPUPPm1yfEj0H9jXU/6yxX8xOCj+DOYoNFzZ1ei9DbBPXzTA3A==" saltValue="9j814PWk4j5wXlPjHP0jx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335</v>
      </c>
      <c r="DK2" s="731"/>
      <c r="DL2" s="731"/>
      <c r="DM2" s="731"/>
      <c r="DN2" s="731"/>
      <c r="DO2" s="732"/>
      <c r="DP2" s="237"/>
      <c r="DQ2" s="730" t="s">
        <v>336</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337</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339</v>
      </c>
      <c r="B5" s="725"/>
      <c r="C5" s="725"/>
      <c r="D5" s="725"/>
      <c r="E5" s="725"/>
      <c r="F5" s="725"/>
      <c r="G5" s="725"/>
      <c r="H5" s="725"/>
      <c r="I5" s="725"/>
      <c r="J5" s="725"/>
      <c r="K5" s="725"/>
      <c r="L5" s="725"/>
      <c r="M5" s="725"/>
      <c r="N5" s="725"/>
      <c r="O5" s="725"/>
      <c r="P5" s="726"/>
      <c r="Q5" s="701" t="s">
        <v>340</v>
      </c>
      <c r="R5" s="702"/>
      <c r="S5" s="702"/>
      <c r="T5" s="702"/>
      <c r="U5" s="703"/>
      <c r="V5" s="701" t="s">
        <v>341</v>
      </c>
      <c r="W5" s="702"/>
      <c r="X5" s="702"/>
      <c r="Y5" s="702"/>
      <c r="Z5" s="703"/>
      <c r="AA5" s="701" t="s">
        <v>342</v>
      </c>
      <c r="AB5" s="702"/>
      <c r="AC5" s="702"/>
      <c r="AD5" s="702"/>
      <c r="AE5" s="702"/>
      <c r="AF5" s="734" t="s">
        <v>343</v>
      </c>
      <c r="AG5" s="702"/>
      <c r="AH5" s="702"/>
      <c r="AI5" s="702"/>
      <c r="AJ5" s="713"/>
      <c r="AK5" s="702" t="s">
        <v>344</v>
      </c>
      <c r="AL5" s="702"/>
      <c r="AM5" s="702"/>
      <c r="AN5" s="702"/>
      <c r="AO5" s="703"/>
      <c r="AP5" s="701" t="s">
        <v>345</v>
      </c>
      <c r="AQ5" s="702"/>
      <c r="AR5" s="702"/>
      <c r="AS5" s="702"/>
      <c r="AT5" s="703"/>
      <c r="AU5" s="701" t="s">
        <v>346</v>
      </c>
      <c r="AV5" s="702"/>
      <c r="AW5" s="702"/>
      <c r="AX5" s="702"/>
      <c r="AY5" s="713"/>
      <c r="AZ5" s="244"/>
      <c r="BA5" s="244"/>
      <c r="BB5" s="244"/>
      <c r="BC5" s="244"/>
      <c r="BD5" s="244"/>
      <c r="BE5" s="245"/>
      <c r="BF5" s="245"/>
      <c r="BG5" s="245"/>
      <c r="BH5" s="245"/>
      <c r="BI5" s="245"/>
      <c r="BJ5" s="245"/>
      <c r="BK5" s="245"/>
      <c r="BL5" s="245"/>
      <c r="BM5" s="245"/>
      <c r="BN5" s="245"/>
      <c r="BO5" s="245"/>
      <c r="BP5" s="245"/>
      <c r="BQ5" s="724" t="s">
        <v>347</v>
      </c>
      <c r="BR5" s="725"/>
      <c r="BS5" s="725"/>
      <c r="BT5" s="725"/>
      <c r="BU5" s="725"/>
      <c r="BV5" s="725"/>
      <c r="BW5" s="725"/>
      <c r="BX5" s="725"/>
      <c r="BY5" s="725"/>
      <c r="BZ5" s="725"/>
      <c r="CA5" s="725"/>
      <c r="CB5" s="725"/>
      <c r="CC5" s="725"/>
      <c r="CD5" s="725"/>
      <c r="CE5" s="725"/>
      <c r="CF5" s="725"/>
      <c r="CG5" s="726"/>
      <c r="CH5" s="701" t="s">
        <v>348</v>
      </c>
      <c r="CI5" s="702"/>
      <c r="CJ5" s="702"/>
      <c r="CK5" s="702"/>
      <c r="CL5" s="703"/>
      <c r="CM5" s="701" t="s">
        <v>349</v>
      </c>
      <c r="CN5" s="702"/>
      <c r="CO5" s="702"/>
      <c r="CP5" s="702"/>
      <c r="CQ5" s="703"/>
      <c r="CR5" s="701" t="s">
        <v>350</v>
      </c>
      <c r="CS5" s="702"/>
      <c r="CT5" s="702"/>
      <c r="CU5" s="702"/>
      <c r="CV5" s="703"/>
      <c r="CW5" s="701" t="s">
        <v>351</v>
      </c>
      <c r="CX5" s="702"/>
      <c r="CY5" s="702"/>
      <c r="CZ5" s="702"/>
      <c r="DA5" s="703"/>
      <c r="DB5" s="701" t="s">
        <v>352</v>
      </c>
      <c r="DC5" s="702"/>
      <c r="DD5" s="702"/>
      <c r="DE5" s="702"/>
      <c r="DF5" s="703"/>
      <c r="DG5" s="707" t="s">
        <v>353</v>
      </c>
      <c r="DH5" s="708"/>
      <c r="DI5" s="708"/>
      <c r="DJ5" s="708"/>
      <c r="DK5" s="709"/>
      <c r="DL5" s="707" t="s">
        <v>354</v>
      </c>
      <c r="DM5" s="708"/>
      <c r="DN5" s="708"/>
      <c r="DO5" s="708"/>
      <c r="DP5" s="709"/>
      <c r="DQ5" s="701" t="s">
        <v>355</v>
      </c>
      <c r="DR5" s="702"/>
      <c r="DS5" s="702"/>
      <c r="DT5" s="702"/>
      <c r="DU5" s="703"/>
      <c r="DV5" s="701" t="s">
        <v>346</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356</v>
      </c>
      <c r="C7" s="716"/>
      <c r="D7" s="716"/>
      <c r="E7" s="716"/>
      <c r="F7" s="716"/>
      <c r="G7" s="716"/>
      <c r="H7" s="716"/>
      <c r="I7" s="716"/>
      <c r="J7" s="716"/>
      <c r="K7" s="716"/>
      <c r="L7" s="716"/>
      <c r="M7" s="716"/>
      <c r="N7" s="716"/>
      <c r="O7" s="716"/>
      <c r="P7" s="717"/>
      <c r="Q7" s="718">
        <v>1699642</v>
      </c>
      <c r="R7" s="719"/>
      <c r="S7" s="719"/>
      <c r="T7" s="719"/>
      <c r="U7" s="719"/>
      <c r="V7" s="719">
        <v>1681983</v>
      </c>
      <c r="W7" s="719"/>
      <c r="X7" s="719"/>
      <c r="Y7" s="719"/>
      <c r="Z7" s="719"/>
      <c r="AA7" s="719">
        <v>17659</v>
      </c>
      <c r="AB7" s="719"/>
      <c r="AC7" s="719"/>
      <c r="AD7" s="719"/>
      <c r="AE7" s="720"/>
      <c r="AF7" s="721">
        <v>7908</v>
      </c>
      <c r="AG7" s="722"/>
      <c r="AH7" s="722"/>
      <c r="AI7" s="722"/>
      <c r="AJ7" s="723"/>
      <c r="AK7" s="758"/>
      <c r="AL7" s="759"/>
      <c r="AM7" s="759"/>
      <c r="AN7" s="759"/>
      <c r="AO7" s="759"/>
      <c r="AP7" s="759">
        <v>3575275</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557</v>
      </c>
      <c r="BT7" s="763"/>
      <c r="BU7" s="763"/>
      <c r="BV7" s="763"/>
      <c r="BW7" s="763"/>
      <c r="BX7" s="763"/>
      <c r="BY7" s="763"/>
      <c r="BZ7" s="763"/>
      <c r="CA7" s="763"/>
      <c r="CB7" s="763"/>
      <c r="CC7" s="763"/>
      <c r="CD7" s="763"/>
      <c r="CE7" s="763"/>
      <c r="CF7" s="763"/>
      <c r="CG7" s="764"/>
      <c r="CH7" s="755">
        <v>468</v>
      </c>
      <c r="CI7" s="756"/>
      <c r="CJ7" s="756"/>
      <c r="CK7" s="756"/>
      <c r="CL7" s="757"/>
      <c r="CM7" s="755">
        <v>2140</v>
      </c>
      <c r="CN7" s="756"/>
      <c r="CO7" s="756"/>
      <c r="CP7" s="756"/>
      <c r="CQ7" s="757"/>
      <c r="CR7" s="755">
        <v>1529</v>
      </c>
      <c r="CS7" s="756"/>
      <c r="CT7" s="756"/>
      <c r="CU7" s="756"/>
      <c r="CV7" s="757"/>
      <c r="CW7" s="755">
        <v>664</v>
      </c>
      <c r="CX7" s="756"/>
      <c r="CY7" s="756"/>
      <c r="CZ7" s="756"/>
      <c r="DA7" s="757"/>
      <c r="DB7" s="755" t="s">
        <v>490</v>
      </c>
      <c r="DC7" s="756"/>
      <c r="DD7" s="756"/>
      <c r="DE7" s="756"/>
      <c r="DF7" s="757"/>
      <c r="DG7" s="755" t="s">
        <v>490</v>
      </c>
      <c r="DH7" s="756"/>
      <c r="DI7" s="756"/>
      <c r="DJ7" s="756"/>
      <c r="DK7" s="757"/>
      <c r="DL7" s="755" t="s">
        <v>490</v>
      </c>
      <c r="DM7" s="756"/>
      <c r="DN7" s="756"/>
      <c r="DO7" s="756"/>
      <c r="DP7" s="757"/>
      <c r="DQ7" s="755" t="s">
        <v>490</v>
      </c>
      <c r="DR7" s="756"/>
      <c r="DS7" s="756"/>
      <c r="DT7" s="756"/>
      <c r="DU7" s="757"/>
      <c r="DV7" s="736"/>
      <c r="DW7" s="737"/>
      <c r="DX7" s="737"/>
      <c r="DY7" s="737"/>
      <c r="DZ7" s="738"/>
      <c r="EA7" s="242"/>
    </row>
    <row r="8" spans="1:131" s="243" customFormat="1" ht="26.25" customHeight="1" x14ac:dyDescent="0.2">
      <c r="A8" s="249">
        <v>2</v>
      </c>
      <c r="B8" s="739" t="s">
        <v>357</v>
      </c>
      <c r="C8" s="740"/>
      <c r="D8" s="740"/>
      <c r="E8" s="740"/>
      <c r="F8" s="740"/>
      <c r="G8" s="740"/>
      <c r="H8" s="740"/>
      <c r="I8" s="740"/>
      <c r="J8" s="740"/>
      <c r="K8" s="740"/>
      <c r="L8" s="740"/>
      <c r="M8" s="740"/>
      <c r="N8" s="740"/>
      <c r="O8" s="740"/>
      <c r="P8" s="741"/>
      <c r="Q8" s="742">
        <v>7407</v>
      </c>
      <c r="R8" s="743"/>
      <c r="S8" s="743"/>
      <c r="T8" s="743"/>
      <c r="U8" s="743"/>
      <c r="V8" s="743">
        <v>7407</v>
      </c>
      <c r="W8" s="743"/>
      <c r="X8" s="743"/>
      <c r="Y8" s="743"/>
      <c r="Z8" s="743"/>
      <c r="AA8" s="743" t="s">
        <v>490</v>
      </c>
      <c r="AB8" s="743"/>
      <c r="AC8" s="743"/>
      <c r="AD8" s="743"/>
      <c r="AE8" s="744"/>
      <c r="AF8" s="745" t="s">
        <v>152</v>
      </c>
      <c r="AG8" s="746"/>
      <c r="AH8" s="746"/>
      <c r="AI8" s="746"/>
      <c r="AJ8" s="747"/>
      <c r="AK8" s="748"/>
      <c r="AL8" s="749"/>
      <c r="AM8" s="749"/>
      <c r="AN8" s="749"/>
      <c r="AO8" s="749"/>
      <c r="AP8" s="749" t="s">
        <v>490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558</v>
      </c>
      <c r="BT8" s="753"/>
      <c r="BU8" s="753"/>
      <c r="BV8" s="753"/>
      <c r="BW8" s="753"/>
      <c r="BX8" s="753"/>
      <c r="BY8" s="753"/>
      <c r="BZ8" s="753"/>
      <c r="CA8" s="753"/>
      <c r="CB8" s="753"/>
      <c r="CC8" s="753"/>
      <c r="CD8" s="753"/>
      <c r="CE8" s="753"/>
      <c r="CF8" s="753"/>
      <c r="CG8" s="754"/>
      <c r="CH8" s="765">
        <v>-3</v>
      </c>
      <c r="CI8" s="766"/>
      <c r="CJ8" s="766"/>
      <c r="CK8" s="766"/>
      <c r="CL8" s="767"/>
      <c r="CM8" s="765">
        <v>169</v>
      </c>
      <c r="CN8" s="766"/>
      <c r="CO8" s="766"/>
      <c r="CP8" s="766"/>
      <c r="CQ8" s="767"/>
      <c r="CR8" s="765">
        <v>60</v>
      </c>
      <c r="CS8" s="766"/>
      <c r="CT8" s="766"/>
      <c r="CU8" s="766"/>
      <c r="CV8" s="767"/>
      <c r="CW8" s="765">
        <v>29</v>
      </c>
      <c r="CX8" s="766"/>
      <c r="CY8" s="766"/>
      <c r="CZ8" s="766"/>
      <c r="DA8" s="767"/>
      <c r="DB8" s="765" t="s">
        <v>490</v>
      </c>
      <c r="DC8" s="766"/>
      <c r="DD8" s="766"/>
      <c r="DE8" s="766"/>
      <c r="DF8" s="767"/>
      <c r="DG8" s="765" t="s">
        <v>490</v>
      </c>
      <c r="DH8" s="766"/>
      <c r="DI8" s="766"/>
      <c r="DJ8" s="766"/>
      <c r="DK8" s="767"/>
      <c r="DL8" s="765" t="s">
        <v>490</v>
      </c>
      <c r="DM8" s="766"/>
      <c r="DN8" s="766"/>
      <c r="DO8" s="766"/>
      <c r="DP8" s="767"/>
      <c r="DQ8" s="765" t="s">
        <v>490</v>
      </c>
      <c r="DR8" s="766"/>
      <c r="DS8" s="766"/>
      <c r="DT8" s="766"/>
      <c r="DU8" s="767"/>
      <c r="DV8" s="768"/>
      <c r="DW8" s="769"/>
      <c r="DX8" s="769"/>
      <c r="DY8" s="769"/>
      <c r="DZ8" s="770"/>
      <c r="EA8" s="242"/>
    </row>
    <row r="9" spans="1:131" s="243" customFormat="1" ht="26.25" customHeight="1" x14ac:dyDescent="0.2">
      <c r="A9" s="249">
        <v>3</v>
      </c>
      <c r="B9" s="739" t="s">
        <v>358</v>
      </c>
      <c r="C9" s="740"/>
      <c r="D9" s="740"/>
      <c r="E9" s="740"/>
      <c r="F9" s="740"/>
      <c r="G9" s="740"/>
      <c r="H9" s="740"/>
      <c r="I9" s="740"/>
      <c r="J9" s="740"/>
      <c r="K9" s="740"/>
      <c r="L9" s="740"/>
      <c r="M9" s="740"/>
      <c r="N9" s="740"/>
      <c r="O9" s="740"/>
      <c r="P9" s="741"/>
      <c r="Q9" s="742">
        <v>439210</v>
      </c>
      <c r="R9" s="743"/>
      <c r="S9" s="743"/>
      <c r="T9" s="743"/>
      <c r="U9" s="743"/>
      <c r="V9" s="743">
        <v>439210</v>
      </c>
      <c r="W9" s="743"/>
      <c r="X9" s="743"/>
      <c r="Y9" s="743"/>
      <c r="Z9" s="743"/>
      <c r="AA9" s="743" t="s">
        <v>490</v>
      </c>
      <c r="AB9" s="743"/>
      <c r="AC9" s="743"/>
      <c r="AD9" s="743"/>
      <c r="AE9" s="744"/>
      <c r="AF9" s="745" t="s">
        <v>152</v>
      </c>
      <c r="AG9" s="746"/>
      <c r="AH9" s="746"/>
      <c r="AI9" s="746"/>
      <c r="AJ9" s="747"/>
      <c r="AK9" s="748"/>
      <c r="AL9" s="749"/>
      <c r="AM9" s="749"/>
      <c r="AN9" s="749"/>
      <c r="AO9" s="749"/>
      <c r="AP9" s="749" t="s">
        <v>490</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559</v>
      </c>
      <c r="BT9" s="753"/>
      <c r="BU9" s="753"/>
      <c r="BV9" s="753"/>
      <c r="BW9" s="753"/>
      <c r="BX9" s="753"/>
      <c r="BY9" s="753"/>
      <c r="BZ9" s="753"/>
      <c r="CA9" s="753"/>
      <c r="CB9" s="753"/>
      <c r="CC9" s="753"/>
      <c r="CD9" s="753"/>
      <c r="CE9" s="753"/>
      <c r="CF9" s="753"/>
      <c r="CG9" s="754"/>
      <c r="CH9" s="765">
        <v>13</v>
      </c>
      <c r="CI9" s="766"/>
      <c r="CJ9" s="766"/>
      <c r="CK9" s="766"/>
      <c r="CL9" s="767"/>
      <c r="CM9" s="765">
        <v>1681</v>
      </c>
      <c r="CN9" s="766"/>
      <c r="CO9" s="766"/>
      <c r="CP9" s="766"/>
      <c r="CQ9" s="767"/>
      <c r="CR9" s="765">
        <v>3201</v>
      </c>
      <c r="CS9" s="766"/>
      <c r="CT9" s="766"/>
      <c r="CU9" s="766"/>
      <c r="CV9" s="767"/>
      <c r="CW9" s="765">
        <v>4</v>
      </c>
      <c r="CX9" s="766"/>
      <c r="CY9" s="766"/>
      <c r="CZ9" s="766"/>
      <c r="DA9" s="767"/>
      <c r="DB9" s="765" t="s">
        <v>490</v>
      </c>
      <c r="DC9" s="766"/>
      <c r="DD9" s="766"/>
      <c r="DE9" s="766"/>
      <c r="DF9" s="767"/>
      <c r="DG9" s="765" t="s">
        <v>490</v>
      </c>
      <c r="DH9" s="766"/>
      <c r="DI9" s="766"/>
      <c r="DJ9" s="766"/>
      <c r="DK9" s="767"/>
      <c r="DL9" s="765" t="s">
        <v>490</v>
      </c>
      <c r="DM9" s="766"/>
      <c r="DN9" s="766"/>
      <c r="DO9" s="766"/>
      <c r="DP9" s="767"/>
      <c r="DQ9" s="765" t="s">
        <v>490</v>
      </c>
      <c r="DR9" s="766"/>
      <c r="DS9" s="766"/>
      <c r="DT9" s="766"/>
      <c r="DU9" s="767"/>
      <c r="DV9" s="768"/>
      <c r="DW9" s="769"/>
      <c r="DX9" s="769"/>
      <c r="DY9" s="769"/>
      <c r="DZ9" s="770"/>
      <c r="EA9" s="242"/>
    </row>
    <row r="10" spans="1:131" s="243" customFormat="1" ht="26.25" customHeight="1" x14ac:dyDescent="0.2">
      <c r="A10" s="249">
        <v>4</v>
      </c>
      <c r="B10" s="739" t="s">
        <v>359</v>
      </c>
      <c r="C10" s="740"/>
      <c r="D10" s="740"/>
      <c r="E10" s="740"/>
      <c r="F10" s="740"/>
      <c r="G10" s="740"/>
      <c r="H10" s="740"/>
      <c r="I10" s="740"/>
      <c r="J10" s="740"/>
      <c r="K10" s="740"/>
      <c r="L10" s="740"/>
      <c r="M10" s="740"/>
      <c r="N10" s="740"/>
      <c r="O10" s="740"/>
      <c r="P10" s="741"/>
      <c r="Q10" s="742">
        <v>11081</v>
      </c>
      <c r="R10" s="743"/>
      <c r="S10" s="743"/>
      <c r="T10" s="743"/>
      <c r="U10" s="743"/>
      <c r="V10" s="743">
        <v>10705</v>
      </c>
      <c r="W10" s="743"/>
      <c r="X10" s="743"/>
      <c r="Y10" s="743"/>
      <c r="Z10" s="743"/>
      <c r="AA10" s="743">
        <v>376</v>
      </c>
      <c r="AB10" s="743"/>
      <c r="AC10" s="743"/>
      <c r="AD10" s="743"/>
      <c r="AE10" s="744"/>
      <c r="AF10" s="745">
        <v>376</v>
      </c>
      <c r="AG10" s="746"/>
      <c r="AH10" s="746"/>
      <c r="AI10" s="746"/>
      <c r="AJ10" s="747"/>
      <c r="AK10" s="748"/>
      <c r="AL10" s="749"/>
      <c r="AM10" s="749"/>
      <c r="AN10" s="749"/>
      <c r="AO10" s="749"/>
      <c r="AP10" s="749" t="s">
        <v>490</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560</v>
      </c>
      <c r="BT10" s="753"/>
      <c r="BU10" s="753"/>
      <c r="BV10" s="753"/>
      <c r="BW10" s="753"/>
      <c r="BX10" s="753"/>
      <c r="BY10" s="753"/>
      <c r="BZ10" s="753"/>
      <c r="CA10" s="753"/>
      <c r="CB10" s="753"/>
      <c r="CC10" s="753"/>
      <c r="CD10" s="753"/>
      <c r="CE10" s="753"/>
      <c r="CF10" s="753"/>
      <c r="CG10" s="754"/>
      <c r="CH10" s="765">
        <v>30</v>
      </c>
      <c r="CI10" s="766"/>
      <c r="CJ10" s="766"/>
      <c r="CK10" s="766"/>
      <c r="CL10" s="767"/>
      <c r="CM10" s="765">
        <v>4247</v>
      </c>
      <c r="CN10" s="766"/>
      <c r="CO10" s="766"/>
      <c r="CP10" s="766"/>
      <c r="CQ10" s="767"/>
      <c r="CR10" s="765">
        <v>610</v>
      </c>
      <c r="CS10" s="766"/>
      <c r="CT10" s="766"/>
      <c r="CU10" s="766"/>
      <c r="CV10" s="767"/>
      <c r="CW10" s="765" t="s">
        <v>490</v>
      </c>
      <c r="CX10" s="766"/>
      <c r="CY10" s="766"/>
      <c r="CZ10" s="766"/>
      <c r="DA10" s="767"/>
      <c r="DB10" s="765" t="s">
        <v>490</v>
      </c>
      <c r="DC10" s="766"/>
      <c r="DD10" s="766"/>
      <c r="DE10" s="766"/>
      <c r="DF10" s="767"/>
      <c r="DG10" s="765" t="s">
        <v>490</v>
      </c>
      <c r="DH10" s="766"/>
      <c r="DI10" s="766"/>
      <c r="DJ10" s="766"/>
      <c r="DK10" s="767"/>
      <c r="DL10" s="765" t="s">
        <v>490</v>
      </c>
      <c r="DM10" s="766"/>
      <c r="DN10" s="766"/>
      <c r="DO10" s="766"/>
      <c r="DP10" s="767"/>
      <c r="DQ10" s="765" t="s">
        <v>490</v>
      </c>
      <c r="DR10" s="766"/>
      <c r="DS10" s="766"/>
      <c r="DT10" s="766"/>
      <c r="DU10" s="767"/>
      <c r="DV10" s="768"/>
      <c r="DW10" s="769"/>
      <c r="DX10" s="769"/>
      <c r="DY10" s="769"/>
      <c r="DZ10" s="770"/>
      <c r="EA10" s="242"/>
    </row>
    <row r="11" spans="1:131" s="243" customFormat="1" ht="26.25" customHeight="1" x14ac:dyDescent="0.2">
      <c r="A11" s="249">
        <v>5</v>
      </c>
      <c r="B11" s="739" t="s">
        <v>360</v>
      </c>
      <c r="C11" s="740"/>
      <c r="D11" s="740"/>
      <c r="E11" s="740"/>
      <c r="F11" s="740"/>
      <c r="G11" s="740"/>
      <c r="H11" s="740"/>
      <c r="I11" s="740"/>
      <c r="J11" s="740"/>
      <c r="K11" s="740"/>
      <c r="L11" s="740"/>
      <c r="M11" s="740"/>
      <c r="N11" s="740"/>
      <c r="O11" s="740"/>
      <c r="P11" s="741"/>
      <c r="Q11" s="742">
        <v>606027</v>
      </c>
      <c r="R11" s="743"/>
      <c r="S11" s="743"/>
      <c r="T11" s="743"/>
      <c r="U11" s="743"/>
      <c r="V11" s="743">
        <v>605494</v>
      </c>
      <c r="W11" s="743"/>
      <c r="X11" s="743"/>
      <c r="Y11" s="743"/>
      <c r="Z11" s="743"/>
      <c r="AA11" s="743">
        <v>533</v>
      </c>
      <c r="AB11" s="743"/>
      <c r="AC11" s="743"/>
      <c r="AD11" s="743"/>
      <c r="AE11" s="744"/>
      <c r="AF11" s="745">
        <v>533</v>
      </c>
      <c r="AG11" s="746"/>
      <c r="AH11" s="746"/>
      <c r="AI11" s="746"/>
      <c r="AJ11" s="747"/>
      <c r="AK11" s="748"/>
      <c r="AL11" s="749"/>
      <c r="AM11" s="749"/>
      <c r="AN11" s="749"/>
      <c r="AO11" s="749"/>
      <c r="AP11" s="749" t="s">
        <v>490</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561</v>
      </c>
      <c r="BT11" s="753"/>
      <c r="BU11" s="753"/>
      <c r="BV11" s="753"/>
      <c r="BW11" s="753"/>
      <c r="BX11" s="753"/>
      <c r="BY11" s="753"/>
      <c r="BZ11" s="753"/>
      <c r="CA11" s="753"/>
      <c r="CB11" s="753"/>
      <c r="CC11" s="753"/>
      <c r="CD11" s="753"/>
      <c r="CE11" s="753"/>
      <c r="CF11" s="753"/>
      <c r="CG11" s="754"/>
      <c r="CH11" s="765">
        <v>3631</v>
      </c>
      <c r="CI11" s="766"/>
      <c r="CJ11" s="766"/>
      <c r="CK11" s="766"/>
      <c r="CL11" s="767"/>
      <c r="CM11" s="765">
        <v>-8862</v>
      </c>
      <c r="CN11" s="766"/>
      <c r="CO11" s="766"/>
      <c r="CP11" s="766"/>
      <c r="CQ11" s="767"/>
      <c r="CR11" s="765">
        <v>21402</v>
      </c>
      <c r="CS11" s="766"/>
      <c r="CT11" s="766"/>
      <c r="CU11" s="766"/>
      <c r="CV11" s="767"/>
      <c r="CW11" s="765">
        <v>104</v>
      </c>
      <c r="CX11" s="766"/>
      <c r="CY11" s="766"/>
      <c r="CZ11" s="766"/>
      <c r="DA11" s="767"/>
      <c r="DB11" s="765" t="s">
        <v>490</v>
      </c>
      <c r="DC11" s="766"/>
      <c r="DD11" s="766"/>
      <c r="DE11" s="766"/>
      <c r="DF11" s="767"/>
      <c r="DG11" s="765" t="s">
        <v>490</v>
      </c>
      <c r="DH11" s="766"/>
      <c r="DI11" s="766"/>
      <c r="DJ11" s="766"/>
      <c r="DK11" s="767"/>
      <c r="DL11" s="765" t="s">
        <v>490</v>
      </c>
      <c r="DM11" s="766"/>
      <c r="DN11" s="766"/>
      <c r="DO11" s="766"/>
      <c r="DP11" s="767"/>
      <c r="DQ11" s="765" t="s">
        <v>490</v>
      </c>
      <c r="DR11" s="766"/>
      <c r="DS11" s="766"/>
      <c r="DT11" s="766"/>
      <c r="DU11" s="767"/>
      <c r="DV11" s="768"/>
      <c r="DW11" s="769"/>
      <c r="DX11" s="769"/>
      <c r="DY11" s="769"/>
      <c r="DZ11" s="770"/>
      <c r="EA11" s="242"/>
    </row>
    <row r="12" spans="1:131" s="243" customFormat="1" ht="26.25" customHeight="1" x14ac:dyDescent="0.2">
      <c r="A12" s="249">
        <v>6</v>
      </c>
      <c r="B12" s="739" t="s">
        <v>361</v>
      </c>
      <c r="C12" s="740"/>
      <c r="D12" s="740"/>
      <c r="E12" s="740"/>
      <c r="F12" s="740"/>
      <c r="G12" s="740"/>
      <c r="H12" s="740"/>
      <c r="I12" s="740"/>
      <c r="J12" s="740"/>
      <c r="K12" s="740"/>
      <c r="L12" s="740"/>
      <c r="M12" s="740"/>
      <c r="N12" s="740"/>
      <c r="O12" s="740"/>
      <c r="P12" s="741"/>
      <c r="Q12" s="742">
        <v>3638</v>
      </c>
      <c r="R12" s="743"/>
      <c r="S12" s="743"/>
      <c r="T12" s="743"/>
      <c r="U12" s="743"/>
      <c r="V12" s="743">
        <v>1474</v>
      </c>
      <c r="W12" s="743"/>
      <c r="X12" s="743"/>
      <c r="Y12" s="743"/>
      <c r="Z12" s="743"/>
      <c r="AA12" s="743">
        <v>2164</v>
      </c>
      <c r="AB12" s="743"/>
      <c r="AC12" s="743"/>
      <c r="AD12" s="743"/>
      <c r="AE12" s="744"/>
      <c r="AF12" s="745" t="s">
        <v>152</v>
      </c>
      <c r="AG12" s="746"/>
      <c r="AH12" s="746"/>
      <c r="AI12" s="746"/>
      <c r="AJ12" s="747"/>
      <c r="AK12" s="748"/>
      <c r="AL12" s="749"/>
      <c r="AM12" s="749"/>
      <c r="AN12" s="749"/>
      <c r="AO12" s="749"/>
      <c r="AP12" s="749" t="s">
        <v>490</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562</v>
      </c>
      <c r="BT12" s="753"/>
      <c r="BU12" s="753"/>
      <c r="BV12" s="753"/>
      <c r="BW12" s="753"/>
      <c r="BX12" s="753"/>
      <c r="BY12" s="753"/>
      <c r="BZ12" s="753"/>
      <c r="CA12" s="753"/>
      <c r="CB12" s="753"/>
      <c r="CC12" s="753"/>
      <c r="CD12" s="753"/>
      <c r="CE12" s="753"/>
      <c r="CF12" s="753"/>
      <c r="CG12" s="754"/>
      <c r="CH12" s="765">
        <v>-176</v>
      </c>
      <c r="CI12" s="766"/>
      <c r="CJ12" s="766"/>
      <c r="CK12" s="766"/>
      <c r="CL12" s="767"/>
      <c r="CM12" s="765">
        <v>56</v>
      </c>
      <c r="CN12" s="766"/>
      <c r="CO12" s="766"/>
      <c r="CP12" s="766"/>
      <c r="CQ12" s="767"/>
      <c r="CR12" s="765">
        <v>92</v>
      </c>
      <c r="CS12" s="766"/>
      <c r="CT12" s="766"/>
      <c r="CU12" s="766"/>
      <c r="CV12" s="767"/>
      <c r="CW12" s="765">
        <v>64</v>
      </c>
      <c r="CX12" s="766"/>
      <c r="CY12" s="766"/>
      <c r="CZ12" s="766"/>
      <c r="DA12" s="767"/>
      <c r="DB12" s="765" t="s">
        <v>490</v>
      </c>
      <c r="DC12" s="766"/>
      <c r="DD12" s="766"/>
      <c r="DE12" s="766"/>
      <c r="DF12" s="767"/>
      <c r="DG12" s="765" t="s">
        <v>490</v>
      </c>
      <c r="DH12" s="766"/>
      <c r="DI12" s="766"/>
      <c r="DJ12" s="766"/>
      <c r="DK12" s="767"/>
      <c r="DL12" s="765" t="s">
        <v>490</v>
      </c>
      <c r="DM12" s="766"/>
      <c r="DN12" s="766"/>
      <c r="DO12" s="766"/>
      <c r="DP12" s="767"/>
      <c r="DQ12" s="765" t="s">
        <v>490</v>
      </c>
      <c r="DR12" s="766"/>
      <c r="DS12" s="766"/>
      <c r="DT12" s="766"/>
      <c r="DU12" s="767"/>
      <c r="DV12" s="768"/>
      <c r="DW12" s="769"/>
      <c r="DX12" s="769"/>
      <c r="DY12" s="769"/>
      <c r="DZ12" s="770"/>
      <c r="EA12" s="242"/>
    </row>
    <row r="13" spans="1:131" s="243" customFormat="1" ht="26.25" customHeight="1" x14ac:dyDescent="0.2">
      <c r="A13" s="249">
        <v>7</v>
      </c>
      <c r="B13" s="739" t="s">
        <v>362</v>
      </c>
      <c r="C13" s="740"/>
      <c r="D13" s="740"/>
      <c r="E13" s="740"/>
      <c r="F13" s="740"/>
      <c r="G13" s="740"/>
      <c r="H13" s="740"/>
      <c r="I13" s="740"/>
      <c r="J13" s="740"/>
      <c r="K13" s="740"/>
      <c r="L13" s="740"/>
      <c r="M13" s="740"/>
      <c r="N13" s="740"/>
      <c r="O13" s="740"/>
      <c r="P13" s="741"/>
      <c r="Q13" s="742">
        <v>359</v>
      </c>
      <c r="R13" s="743"/>
      <c r="S13" s="743"/>
      <c r="T13" s="743"/>
      <c r="U13" s="743"/>
      <c r="V13" s="743">
        <v>267</v>
      </c>
      <c r="W13" s="743"/>
      <c r="X13" s="743"/>
      <c r="Y13" s="743"/>
      <c r="Z13" s="743"/>
      <c r="AA13" s="743">
        <v>92</v>
      </c>
      <c r="AB13" s="743"/>
      <c r="AC13" s="743"/>
      <c r="AD13" s="743"/>
      <c r="AE13" s="744"/>
      <c r="AF13" s="745" t="s">
        <v>152</v>
      </c>
      <c r="AG13" s="746"/>
      <c r="AH13" s="746"/>
      <c r="AI13" s="746"/>
      <c r="AJ13" s="747"/>
      <c r="AK13" s="748"/>
      <c r="AL13" s="749"/>
      <c r="AM13" s="749"/>
      <c r="AN13" s="749"/>
      <c r="AO13" s="749"/>
      <c r="AP13" s="749" t="s">
        <v>490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563</v>
      </c>
      <c r="BT13" s="753"/>
      <c r="BU13" s="753"/>
      <c r="BV13" s="753"/>
      <c r="BW13" s="753"/>
      <c r="BX13" s="753"/>
      <c r="BY13" s="753"/>
      <c r="BZ13" s="753"/>
      <c r="CA13" s="753"/>
      <c r="CB13" s="753"/>
      <c r="CC13" s="753"/>
      <c r="CD13" s="753"/>
      <c r="CE13" s="753"/>
      <c r="CF13" s="753"/>
      <c r="CG13" s="754"/>
      <c r="CH13" s="765">
        <v>-3</v>
      </c>
      <c r="CI13" s="766"/>
      <c r="CJ13" s="766"/>
      <c r="CK13" s="766"/>
      <c r="CL13" s="767"/>
      <c r="CM13" s="765">
        <v>562</v>
      </c>
      <c r="CN13" s="766"/>
      <c r="CO13" s="766"/>
      <c r="CP13" s="766"/>
      <c r="CQ13" s="767"/>
      <c r="CR13" s="765">
        <v>273</v>
      </c>
      <c r="CS13" s="766"/>
      <c r="CT13" s="766"/>
      <c r="CU13" s="766"/>
      <c r="CV13" s="767"/>
      <c r="CW13" s="765" t="s">
        <v>490</v>
      </c>
      <c r="CX13" s="766"/>
      <c r="CY13" s="766"/>
      <c r="CZ13" s="766"/>
      <c r="DA13" s="767"/>
      <c r="DB13" s="765" t="s">
        <v>490</v>
      </c>
      <c r="DC13" s="766"/>
      <c r="DD13" s="766"/>
      <c r="DE13" s="766"/>
      <c r="DF13" s="767"/>
      <c r="DG13" s="765" t="s">
        <v>490</v>
      </c>
      <c r="DH13" s="766"/>
      <c r="DI13" s="766"/>
      <c r="DJ13" s="766"/>
      <c r="DK13" s="767"/>
      <c r="DL13" s="765" t="s">
        <v>490</v>
      </c>
      <c r="DM13" s="766"/>
      <c r="DN13" s="766"/>
      <c r="DO13" s="766"/>
      <c r="DP13" s="767"/>
      <c r="DQ13" s="765" t="s">
        <v>490</v>
      </c>
      <c r="DR13" s="766"/>
      <c r="DS13" s="766"/>
      <c r="DT13" s="766"/>
      <c r="DU13" s="767"/>
      <c r="DV13" s="768"/>
      <c r="DW13" s="769"/>
      <c r="DX13" s="769"/>
      <c r="DY13" s="769"/>
      <c r="DZ13" s="770"/>
      <c r="EA13" s="242"/>
    </row>
    <row r="14" spans="1:131" s="243" customFormat="1" ht="26.25" customHeight="1" x14ac:dyDescent="0.2">
      <c r="A14" s="249">
        <v>8</v>
      </c>
      <c r="B14" s="739" t="s">
        <v>363</v>
      </c>
      <c r="C14" s="740"/>
      <c r="D14" s="740"/>
      <c r="E14" s="740"/>
      <c r="F14" s="740"/>
      <c r="G14" s="740"/>
      <c r="H14" s="740"/>
      <c r="I14" s="740"/>
      <c r="J14" s="740"/>
      <c r="K14" s="740"/>
      <c r="L14" s="740"/>
      <c r="M14" s="740"/>
      <c r="N14" s="740"/>
      <c r="O14" s="740"/>
      <c r="P14" s="741"/>
      <c r="Q14" s="742">
        <v>743</v>
      </c>
      <c r="R14" s="743"/>
      <c r="S14" s="743"/>
      <c r="T14" s="743"/>
      <c r="U14" s="743"/>
      <c r="V14" s="743">
        <v>743</v>
      </c>
      <c r="W14" s="743"/>
      <c r="X14" s="743"/>
      <c r="Y14" s="743"/>
      <c r="Z14" s="743"/>
      <c r="AA14" s="743" t="s">
        <v>490</v>
      </c>
      <c r="AB14" s="743"/>
      <c r="AC14" s="743"/>
      <c r="AD14" s="743"/>
      <c r="AE14" s="744"/>
      <c r="AF14" s="745">
        <v>0</v>
      </c>
      <c r="AG14" s="746"/>
      <c r="AH14" s="746"/>
      <c r="AI14" s="746"/>
      <c r="AJ14" s="747"/>
      <c r="AK14" s="748"/>
      <c r="AL14" s="749"/>
      <c r="AM14" s="749"/>
      <c r="AN14" s="749"/>
      <c r="AO14" s="749"/>
      <c r="AP14" s="749" t="s">
        <v>490</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564</v>
      </c>
      <c r="BT14" s="753"/>
      <c r="BU14" s="753"/>
      <c r="BV14" s="753"/>
      <c r="BW14" s="753"/>
      <c r="BX14" s="753"/>
      <c r="BY14" s="753"/>
      <c r="BZ14" s="753"/>
      <c r="CA14" s="753"/>
      <c r="CB14" s="753"/>
      <c r="CC14" s="753"/>
      <c r="CD14" s="753"/>
      <c r="CE14" s="753"/>
      <c r="CF14" s="753"/>
      <c r="CG14" s="754"/>
      <c r="CH14" s="765" t="s">
        <v>587</v>
      </c>
      <c r="CI14" s="766"/>
      <c r="CJ14" s="766"/>
      <c r="CK14" s="766"/>
      <c r="CL14" s="767"/>
      <c r="CM14" s="765">
        <v>19</v>
      </c>
      <c r="CN14" s="766"/>
      <c r="CO14" s="766"/>
      <c r="CP14" s="766"/>
      <c r="CQ14" s="767"/>
      <c r="CR14" s="765">
        <v>5</v>
      </c>
      <c r="CS14" s="766"/>
      <c r="CT14" s="766"/>
      <c r="CU14" s="766"/>
      <c r="CV14" s="767"/>
      <c r="CW14" s="765">
        <v>30</v>
      </c>
      <c r="CX14" s="766"/>
      <c r="CY14" s="766"/>
      <c r="CZ14" s="766"/>
      <c r="DA14" s="767"/>
      <c r="DB14" s="765" t="s">
        <v>490</v>
      </c>
      <c r="DC14" s="766"/>
      <c r="DD14" s="766"/>
      <c r="DE14" s="766"/>
      <c r="DF14" s="767"/>
      <c r="DG14" s="765" t="s">
        <v>490</v>
      </c>
      <c r="DH14" s="766"/>
      <c r="DI14" s="766"/>
      <c r="DJ14" s="766"/>
      <c r="DK14" s="767"/>
      <c r="DL14" s="765" t="s">
        <v>490</v>
      </c>
      <c r="DM14" s="766"/>
      <c r="DN14" s="766"/>
      <c r="DO14" s="766"/>
      <c r="DP14" s="767"/>
      <c r="DQ14" s="765" t="s">
        <v>490</v>
      </c>
      <c r="DR14" s="766"/>
      <c r="DS14" s="766"/>
      <c r="DT14" s="766"/>
      <c r="DU14" s="767"/>
      <c r="DV14" s="768"/>
      <c r="DW14" s="769"/>
      <c r="DX14" s="769"/>
      <c r="DY14" s="769"/>
      <c r="DZ14" s="770"/>
      <c r="EA14" s="242"/>
    </row>
    <row r="15" spans="1:131" s="243" customFormat="1" ht="26.25" customHeight="1" x14ac:dyDescent="0.2">
      <c r="A15" s="249">
        <v>9</v>
      </c>
      <c r="B15" s="739" t="s">
        <v>364</v>
      </c>
      <c r="C15" s="740"/>
      <c r="D15" s="740"/>
      <c r="E15" s="740"/>
      <c r="F15" s="740"/>
      <c r="G15" s="740"/>
      <c r="H15" s="740"/>
      <c r="I15" s="740"/>
      <c r="J15" s="740"/>
      <c r="K15" s="740"/>
      <c r="L15" s="740"/>
      <c r="M15" s="740"/>
      <c r="N15" s="740"/>
      <c r="O15" s="740"/>
      <c r="P15" s="741"/>
      <c r="Q15" s="742">
        <v>6128</v>
      </c>
      <c r="R15" s="743"/>
      <c r="S15" s="743"/>
      <c r="T15" s="743"/>
      <c r="U15" s="743"/>
      <c r="V15" s="743">
        <v>5453</v>
      </c>
      <c r="W15" s="743"/>
      <c r="X15" s="743"/>
      <c r="Y15" s="743"/>
      <c r="Z15" s="743"/>
      <c r="AA15" s="743">
        <v>675</v>
      </c>
      <c r="AB15" s="743"/>
      <c r="AC15" s="743"/>
      <c r="AD15" s="743"/>
      <c r="AE15" s="744"/>
      <c r="AF15" s="745">
        <v>675</v>
      </c>
      <c r="AG15" s="746"/>
      <c r="AH15" s="746"/>
      <c r="AI15" s="746"/>
      <c r="AJ15" s="747"/>
      <c r="AK15" s="748"/>
      <c r="AL15" s="749"/>
      <c r="AM15" s="749"/>
      <c r="AN15" s="749"/>
      <c r="AO15" s="749"/>
      <c r="AP15" s="749">
        <v>9735</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565</v>
      </c>
      <c r="BT15" s="753"/>
      <c r="BU15" s="753"/>
      <c r="BV15" s="753"/>
      <c r="BW15" s="753"/>
      <c r="BX15" s="753"/>
      <c r="BY15" s="753"/>
      <c r="BZ15" s="753"/>
      <c r="CA15" s="753"/>
      <c r="CB15" s="753"/>
      <c r="CC15" s="753"/>
      <c r="CD15" s="753"/>
      <c r="CE15" s="753"/>
      <c r="CF15" s="753"/>
      <c r="CG15" s="754"/>
      <c r="CH15" s="765">
        <v>1</v>
      </c>
      <c r="CI15" s="766"/>
      <c r="CJ15" s="766"/>
      <c r="CK15" s="766"/>
      <c r="CL15" s="767"/>
      <c r="CM15" s="765">
        <v>282</v>
      </c>
      <c r="CN15" s="766"/>
      <c r="CO15" s="766"/>
      <c r="CP15" s="766"/>
      <c r="CQ15" s="767"/>
      <c r="CR15" s="765">
        <v>140</v>
      </c>
      <c r="CS15" s="766"/>
      <c r="CT15" s="766"/>
      <c r="CU15" s="766"/>
      <c r="CV15" s="767"/>
      <c r="CW15" s="765" t="s">
        <v>490</v>
      </c>
      <c r="CX15" s="766"/>
      <c r="CY15" s="766"/>
      <c r="CZ15" s="766"/>
      <c r="DA15" s="767"/>
      <c r="DB15" s="765" t="s">
        <v>490</v>
      </c>
      <c r="DC15" s="766"/>
      <c r="DD15" s="766"/>
      <c r="DE15" s="766"/>
      <c r="DF15" s="767"/>
      <c r="DG15" s="765" t="s">
        <v>490</v>
      </c>
      <c r="DH15" s="766"/>
      <c r="DI15" s="766"/>
      <c r="DJ15" s="766"/>
      <c r="DK15" s="767"/>
      <c r="DL15" s="765" t="s">
        <v>490</v>
      </c>
      <c r="DM15" s="766"/>
      <c r="DN15" s="766"/>
      <c r="DO15" s="766"/>
      <c r="DP15" s="767"/>
      <c r="DQ15" s="765" t="s">
        <v>490</v>
      </c>
      <c r="DR15" s="766"/>
      <c r="DS15" s="766"/>
      <c r="DT15" s="766"/>
      <c r="DU15" s="767"/>
      <c r="DV15" s="768"/>
      <c r="DW15" s="769"/>
      <c r="DX15" s="769"/>
      <c r="DY15" s="769"/>
      <c r="DZ15" s="770"/>
      <c r="EA15" s="242"/>
    </row>
    <row r="16" spans="1:131" s="243" customFormat="1" ht="26.25" customHeight="1" x14ac:dyDescent="0.2">
      <c r="A16" s="249">
        <v>10</v>
      </c>
      <c r="B16" s="739" t="s">
        <v>365</v>
      </c>
      <c r="C16" s="740"/>
      <c r="D16" s="740"/>
      <c r="E16" s="740"/>
      <c r="F16" s="740"/>
      <c r="G16" s="740"/>
      <c r="H16" s="740"/>
      <c r="I16" s="740"/>
      <c r="J16" s="740"/>
      <c r="K16" s="740"/>
      <c r="L16" s="740"/>
      <c r="M16" s="740"/>
      <c r="N16" s="740"/>
      <c r="O16" s="740"/>
      <c r="P16" s="741"/>
      <c r="Q16" s="742">
        <v>1282</v>
      </c>
      <c r="R16" s="743"/>
      <c r="S16" s="743"/>
      <c r="T16" s="743"/>
      <c r="U16" s="743"/>
      <c r="V16" s="743">
        <v>958</v>
      </c>
      <c r="W16" s="743"/>
      <c r="X16" s="743"/>
      <c r="Y16" s="743"/>
      <c r="Z16" s="743"/>
      <c r="AA16" s="743">
        <v>324</v>
      </c>
      <c r="AB16" s="743"/>
      <c r="AC16" s="743"/>
      <c r="AD16" s="743"/>
      <c r="AE16" s="744"/>
      <c r="AF16" s="745">
        <v>324</v>
      </c>
      <c r="AG16" s="746"/>
      <c r="AH16" s="746"/>
      <c r="AI16" s="746"/>
      <c r="AJ16" s="747"/>
      <c r="AK16" s="748"/>
      <c r="AL16" s="749"/>
      <c r="AM16" s="749"/>
      <c r="AN16" s="749"/>
      <c r="AO16" s="749"/>
      <c r="AP16" s="749">
        <v>9453</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566</v>
      </c>
      <c r="BT16" s="753"/>
      <c r="BU16" s="753"/>
      <c r="BV16" s="753"/>
      <c r="BW16" s="753"/>
      <c r="BX16" s="753"/>
      <c r="BY16" s="753"/>
      <c r="BZ16" s="753"/>
      <c r="CA16" s="753"/>
      <c r="CB16" s="753"/>
      <c r="CC16" s="753"/>
      <c r="CD16" s="753"/>
      <c r="CE16" s="753"/>
      <c r="CF16" s="753"/>
      <c r="CG16" s="754"/>
      <c r="CH16" s="765">
        <v>-1</v>
      </c>
      <c r="CI16" s="766"/>
      <c r="CJ16" s="766"/>
      <c r="CK16" s="766"/>
      <c r="CL16" s="767"/>
      <c r="CM16" s="765">
        <v>583</v>
      </c>
      <c r="CN16" s="766"/>
      <c r="CO16" s="766"/>
      <c r="CP16" s="766"/>
      <c r="CQ16" s="767"/>
      <c r="CR16" s="765">
        <v>275</v>
      </c>
      <c r="CS16" s="766"/>
      <c r="CT16" s="766"/>
      <c r="CU16" s="766"/>
      <c r="CV16" s="767"/>
      <c r="CW16" s="765" t="s">
        <v>490</v>
      </c>
      <c r="CX16" s="766"/>
      <c r="CY16" s="766"/>
      <c r="CZ16" s="766"/>
      <c r="DA16" s="767"/>
      <c r="DB16" s="765" t="s">
        <v>490</v>
      </c>
      <c r="DC16" s="766"/>
      <c r="DD16" s="766"/>
      <c r="DE16" s="766"/>
      <c r="DF16" s="767"/>
      <c r="DG16" s="765" t="s">
        <v>490</v>
      </c>
      <c r="DH16" s="766"/>
      <c r="DI16" s="766"/>
      <c r="DJ16" s="766"/>
      <c r="DK16" s="767"/>
      <c r="DL16" s="765" t="s">
        <v>490</v>
      </c>
      <c r="DM16" s="766"/>
      <c r="DN16" s="766"/>
      <c r="DO16" s="766"/>
      <c r="DP16" s="767"/>
      <c r="DQ16" s="765" t="s">
        <v>490</v>
      </c>
      <c r="DR16" s="766"/>
      <c r="DS16" s="766"/>
      <c r="DT16" s="766"/>
      <c r="DU16" s="767"/>
      <c r="DV16" s="768"/>
      <c r="DW16" s="769"/>
      <c r="DX16" s="769"/>
      <c r="DY16" s="769"/>
      <c r="DZ16" s="770"/>
      <c r="EA16" s="242"/>
    </row>
    <row r="17" spans="1:131" s="243" customFormat="1" ht="26.25" customHeight="1" x14ac:dyDescent="0.2">
      <c r="A17" s="249">
        <v>11</v>
      </c>
      <c r="B17" s="739" t="s">
        <v>366</v>
      </c>
      <c r="C17" s="740"/>
      <c r="D17" s="740"/>
      <c r="E17" s="740"/>
      <c r="F17" s="740"/>
      <c r="G17" s="740"/>
      <c r="H17" s="740"/>
      <c r="I17" s="740"/>
      <c r="J17" s="740"/>
      <c r="K17" s="740"/>
      <c r="L17" s="740"/>
      <c r="M17" s="740"/>
      <c r="N17" s="740"/>
      <c r="O17" s="740"/>
      <c r="P17" s="741"/>
      <c r="Q17" s="742">
        <v>131</v>
      </c>
      <c r="R17" s="743"/>
      <c r="S17" s="743"/>
      <c r="T17" s="743"/>
      <c r="U17" s="743"/>
      <c r="V17" s="743">
        <v>30</v>
      </c>
      <c r="W17" s="743"/>
      <c r="X17" s="743"/>
      <c r="Y17" s="743"/>
      <c r="Z17" s="743"/>
      <c r="AA17" s="743">
        <v>101</v>
      </c>
      <c r="AB17" s="743"/>
      <c r="AC17" s="743"/>
      <c r="AD17" s="743"/>
      <c r="AE17" s="744"/>
      <c r="AF17" s="745">
        <v>0</v>
      </c>
      <c r="AG17" s="746"/>
      <c r="AH17" s="746"/>
      <c r="AI17" s="746"/>
      <c r="AJ17" s="747"/>
      <c r="AK17" s="748"/>
      <c r="AL17" s="749"/>
      <c r="AM17" s="749"/>
      <c r="AN17" s="749"/>
      <c r="AO17" s="749"/>
      <c r="AP17" s="749">
        <v>167</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567</v>
      </c>
      <c r="BT17" s="753"/>
      <c r="BU17" s="753"/>
      <c r="BV17" s="753"/>
      <c r="BW17" s="753"/>
      <c r="BX17" s="753"/>
      <c r="BY17" s="753"/>
      <c r="BZ17" s="753"/>
      <c r="CA17" s="753"/>
      <c r="CB17" s="753"/>
      <c r="CC17" s="753"/>
      <c r="CD17" s="753"/>
      <c r="CE17" s="753"/>
      <c r="CF17" s="753"/>
      <c r="CG17" s="754"/>
      <c r="CH17" s="765">
        <v>8</v>
      </c>
      <c r="CI17" s="766"/>
      <c r="CJ17" s="766"/>
      <c r="CK17" s="766"/>
      <c r="CL17" s="767"/>
      <c r="CM17" s="765">
        <v>673</v>
      </c>
      <c r="CN17" s="766"/>
      <c r="CO17" s="766"/>
      <c r="CP17" s="766"/>
      <c r="CQ17" s="767"/>
      <c r="CR17" s="765">
        <v>300</v>
      </c>
      <c r="CS17" s="766"/>
      <c r="CT17" s="766"/>
      <c r="CU17" s="766"/>
      <c r="CV17" s="767"/>
      <c r="CW17" s="765">
        <v>40</v>
      </c>
      <c r="CX17" s="766"/>
      <c r="CY17" s="766"/>
      <c r="CZ17" s="766"/>
      <c r="DA17" s="767"/>
      <c r="DB17" s="765" t="s">
        <v>490</v>
      </c>
      <c r="DC17" s="766"/>
      <c r="DD17" s="766"/>
      <c r="DE17" s="766"/>
      <c r="DF17" s="767"/>
      <c r="DG17" s="765" t="s">
        <v>490</v>
      </c>
      <c r="DH17" s="766"/>
      <c r="DI17" s="766"/>
      <c r="DJ17" s="766"/>
      <c r="DK17" s="767"/>
      <c r="DL17" s="765" t="s">
        <v>490</v>
      </c>
      <c r="DM17" s="766"/>
      <c r="DN17" s="766"/>
      <c r="DO17" s="766"/>
      <c r="DP17" s="767"/>
      <c r="DQ17" s="765" t="s">
        <v>490</v>
      </c>
      <c r="DR17" s="766"/>
      <c r="DS17" s="766"/>
      <c r="DT17" s="766"/>
      <c r="DU17" s="767"/>
      <c r="DV17" s="768"/>
      <c r="DW17" s="769"/>
      <c r="DX17" s="769"/>
      <c r="DY17" s="769"/>
      <c r="DZ17" s="770"/>
      <c r="EA17" s="242"/>
    </row>
    <row r="18" spans="1:131" s="243" customFormat="1" ht="26.25" customHeight="1" x14ac:dyDescent="0.2">
      <c r="A18" s="249">
        <v>12</v>
      </c>
      <c r="B18" s="739" t="s">
        <v>367</v>
      </c>
      <c r="C18" s="740"/>
      <c r="D18" s="740"/>
      <c r="E18" s="740"/>
      <c r="F18" s="740"/>
      <c r="G18" s="740"/>
      <c r="H18" s="740"/>
      <c r="I18" s="740"/>
      <c r="J18" s="740"/>
      <c r="K18" s="740"/>
      <c r="L18" s="740"/>
      <c r="M18" s="740"/>
      <c r="N18" s="740"/>
      <c r="O18" s="740"/>
      <c r="P18" s="741"/>
      <c r="Q18" s="742">
        <v>294</v>
      </c>
      <c r="R18" s="743"/>
      <c r="S18" s="743"/>
      <c r="T18" s="743"/>
      <c r="U18" s="743"/>
      <c r="V18" s="743">
        <v>281</v>
      </c>
      <c r="W18" s="743"/>
      <c r="X18" s="743"/>
      <c r="Y18" s="743"/>
      <c r="Z18" s="743"/>
      <c r="AA18" s="743">
        <v>13</v>
      </c>
      <c r="AB18" s="743"/>
      <c r="AC18" s="743"/>
      <c r="AD18" s="743"/>
      <c r="AE18" s="744"/>
      <c r="AF18" s="745">
        <v>13</v>
      </c>
      <c r="AG18" s="746"/>
      <c r="AH18" s="746"/>
      <c r="AI18" s="746"/>
      <c r="AJ18" s="747"/>
      <c r="AK18" s="748"/>
      <c r="AL18" s="749"/>
      <c r="AM18" s="749"/>
      <c r="AN18" s="749"/>
      <c r="AO18" s="749"/>
      <c r="AP18" s="749">
        <v>2728</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568</v>
      </c>
      <c r="BT18" s="753"/>
      <c r="BU18" s="753"/>
      <c r="BV18" s="753"/>
      <c r="BW18" s="753"/>
      <c r="BX18" s="753"/>
      <c r="BY18" s="753"/>
      <c r="BZ18" s="753"/>
      <c r="CA18" s="753"/>
      <c r="CB18" s="753"/>
      <c r="CC18" s="753"/>
      <c r="CD18" s="753"/>
      <c r="CE18" s="753"/>
      <c r="CF18" s="753"/>
      <c r="CG18" s="754"/>
      <c r="CH18" s="765">
        <v>13</v>
      </c>
      <c r="CI18" s="766"/>
      <c r="CJ18" s="766"/>
      <c r="CK18" s="766"/>
      <c r="CL18" s="767"/>
      <c r="CM18" s="765">
        <v>105</v>
      </c>
      <c r="CN18" s="766"/>
      <c r="CO18" s="766"/>
      <c r="CP18" s="766"/>
      <c r="CQ18" s="767"/>
      <c r="CR18" s="765">
        <v>25</v>
      </c>
      <c r="CS18" s="766"/>
      <c r="CT18" s="766"/>
      <c r="CU18" s="766"/>
      <c r="CV18" s="767"/>
      <c r="CW18" s="765">
        <v>22</v>
      </c>
      <c r="CX18" s="766"/>
      <c r="CY18" s="766"/>
      <c r="CZ18" s="766"/>
      <c r="DA18" s="767"/>
      <c r="DB18" s="765" t="s">
        <v>490</v>
      </c>
      <c r="DC18" s="766"/>
      <c r="DD18" s="766"/>
      <c r="DE18" s="766"/>
      <c r="DF18" s="767"/>
      <c r="DG18" s="765" t="s">
        <v>490</v>
      </c>
      <c r="DH18" s="766"/>
      <c r="DI18" s="766"/>
      <c r="DJ18" s="766"/>
      <c r="DK18" s="767"/>
      <c r="DL18" s="765" t="s">
        <v>490</v>
      </c>
      <c r="DM18" s="766"/>
      <c r="DN18" s="766"/>
      <c r="DO18" s="766"/>
      <c r="DP18" s="767"/>
      <c r="DQ18" s="765" t="s">
        <v>490</v>
      </c>
      <c r="DR18" s="766"/>
      <c r="DS18" s="766"/>
      <c r="DT18" s="766"/>
      <c r="DU18" s="767"/>
      <c r="DV18" s="768"/>
      <c r="DW18" s="769"/>
      <c r="DX18" s="769"/>
      <c r="DY18" s="769"/>
      <c r="DZ18" s="770"/>
      <c r="EA18" s="242"/>
    </row>
    <row r="19" spans="1:131" s="243" customFormat="1" ht="26.25" customHeight="1" x14ac:dyDescent="0.2">
      <c r="A19" s="249">
        <v>13</v>
      </c>
      <c r="B19" s="739" t="s">
        <v>368</v>
      </c>
      <c r="C19" s="740"/>
      <c r="D19" s="740"/>
      <c r="E19" s="740"/>
      <c r="F19" s="740"/>
      <c r="G19" s="740"/>
      <c r="H19" s="740"/>
      <c r="I19" s="740"/>
      <c r="J19" s="740"/>
      <c r="K19" s="740"/>
      <c r="L19" s="740"/>
      <c r="M19" s="740"/>
      <c r="N19" s="740"/>
      <c r="O19" s="740"/>
      <c r="P19" s="741"/>
      <c r="Q19" s="742">
        <v>117</v>
      </c>
      <c r="R19" s="743"/>
      <c r="S19" s="743"/>
      <c r="T19" s="743"/>
      <c r="U19" s="743"/>
      <c r="V19" s="743">
        <v>0</v>
      </c>
      <c r="W19" s="743"/>
      <c r="X19" s="743"/>
      <c r="Y19" s="743"/>
      <c r="Z19" s="743"/>
      <c r="AA19" s="743">
        <v>117</v>
      </c>
      <c r="AB19" s="743"/>
      <c r="AC19" s="743"/>
      <c r="AD19" s="743"/>
      <c r="AE19" s="744"/>
      <c r="AF19" s="745">
        <v>0</v>
      </c>
      <c r="AG19" s="746"/>
      <c r="AH19" s="746"/>
      <c r="AI19" s="746"/>
      <c r="AJ19" s="747"/>
      <c r="AK19" s="748"/>
      <c r="AL19" s="749"/>
      <c r="AM19" s="749"/>
      <c r="AN19" s="749"/>
      <c r="AO19" s="749"/>
      <c r="AP19" s="749" t="s">
        <v>490</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t="s">
        <v>556</v>
      </c>
      <c r="BS19" s="752" t="s">
        <v>569</v>
      </c>
      <c r="BT19" s="753"/>
      <c r="BU19" s="753"/>
      <c r="BV19" s="753"/>
      <c r="BW19" s="753"/>
      <c r="BX19" s="753"/>
      <c r="BY19" s="753"/>
      <c r="BZ19" s="753"/>
      <c r="CA19" s="753"/>
      <c r="CB19" s="753"/>
      <c r="CC19" s="753"/>
      <c r="CD19" s="753"/>
      <c r="CE19" s="753"/>
      <c r="CF19" s="753"/>
      <c r="CG19" s="754"/>
      <c r="CH19" s="765">
        <v>-30</v>
      </c>
      <c r="CI19" s="766"/>
      <c r="CJ19" s="766"/>
      <c r="CK19" s="766"/>
      <c r="CL19" s="767"/>
      <c r="CM19" s="765">
        <v>1490</v>
      </c>
      <c r="CN19" s="766"/>
      <c r="CO19" s="766"/>
      <c r="CP19" s="766"/>
      <c r="CQ19" s="767"/>
      <c r="CR19" s="765">
        <v>521</v>
      </c>
      <c r="CS19" s="766"/>
      <c r="CT19" s="766"/>
      <c r="CU19" s="766"/>
      <c r="CV19" s="767"/>
      <c r="CW19" s="765">
        <v>540</v>
      </c>
      <c r="CX19" s="766"/>
      <c r="CY19" s="766"/>
      <c r="CZ19" s="766"/>
      <c r="DA19" s="767"/>
      <c r="DB19" s="765">
        <v>11095</v>
      </c>
      <c r="DC19" s="766"/>
      <c r="DD19" s="766"/>
      <c r="DE19" s="766"/>
      <c r="DF19" s="767"/>
      <c r="DG19" s="765" t="s">
        <v>490</v>
      </c>
      <c r="DH19" s="766"/>
      <c r="DI19" s="766"/>
      <c r="DJ19" s="766"/>
      <c r="DK19" s="767"/>
      <c r="DL19" s="765" t="s">
        <v>490</v>
      </c>
      <c r="DM19" s="766"/>
      <c r="DN19" s="766"/>
      <c r="DO19" s="766"/>
      <c r="DP19" s="767"/>
      <c r="DQ19" s="765" t="s">
        <v>490</v>
      </c>
      <c r="DR19" s="766"/>
      <c r="DS19" s="766"/>
      <c r="DT19" s="766"/>
      <c r="DU19" s="767"/>
      <c r="DV19" s="768"/>
      <c r="DW19" s="769"/>
      <c r="DX19" s="769"/>
      <c r="DY19" s="769"/>
      <c r="DZ19" s="770"/>
      <c r="EA19" s="242"/>
    </row>
    <row r="20" spans="1:131" s="243" customFormat="1" ht="26.25" customHeight="1" x14ac:dyDescent="0.2">
      <c r="A20" s="249">
        <v>14</v>
      </c>
      <c r="B20" s="739" t="s">
        <v>369</v>
      </c>
      <c r="C20" s="740"/>
      <c r="D20" s="740"/>
      <c r="E20" s="740"/>
      <c r="F20" s="740"/>
      <c r="G20" s="740"/>
      <c r="H20" s="740"/>
      <c r="I20" s="740"/>
      <c r="J20" s="740"/>
      <c r="K20" s="740"/>
      <c r="L20" s="740"/>
      <c r="M20" s="740"/>
      <c r="N20" s="740"/>
      <c r="O20" s="740"/>
      <c r="P20" s="741"/>
      <c r="Q20" s="742">
        <v>461</v>
      </c>
      <c r="R20" s="743"/>
      <c r="S20" s="743"/>
      <c r="T20" s="743"/>
      <c r="U20" s="743"/>
      <c r="V20" s="743">
        <v>15</v>
      </c>
      <c r="W20" s="743"/>
      <c r="X20" s="743"/>
      <c r="Y20" s="743"/>
      <c r="Z20" s="743"/>
      <c r="AA20" s="743">
        <v>446</v>
      </c>
      <c r="AB20" s="743"/>
      <c r="AC20" s="743"/>
      <c r="AD20" s="743"/>
      <c r="AE20" s="744"/>
      <c r="AF20" s="745">
        <v>0</v>
      </c>
      <c r="AG20" s="746"/>
      <c r="AH20" s="746"/>
      <c r="AI20" s="746"/>
      <c r="AJ20" s="747"/>
      <c r="AK20" s="748"/>
      <c r="AL20" s="749"/>
      <c r="AM20" s="749"/>
      <c r="AN20" s="749"/>
      <c r="AO20" s="749"/>
      <c r="AP20" s="749" t="s">
        <v>490</v>
      </c>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570</v>
      </c>
      <c r="BT20" s="753"/>
      <c r="BU20" s="753"/>
      <c r="BV20" s="753"/>
      <c r="BW20" s="753"/>
      <c r="BX20" s="753"/>
      <c r="BY20" s="753"/>
      <c r="BZ20" s="753"/>
      <c r="CA20" s="753"/>
      <c r="CB20" s="753"/>
      <c r="CC20" s="753"/>
      <c r="CD20" s="753"/>
      <c r="CE20" s="753"/>
      <c r="CF20" s="753"/>
      <c r="CG20" s="754"/>
      <c r="CH20" s="765">
        <v>64</v>
      </c>
      <c r="CI20" s="766"/>
      <c r="CJ20" s="766"/>
      <c r="CK20" s="766"/>
      <c r="CL20" s="767"/>
      <c r="CM20" s="765">
        <v>5386</v>
      </c>
      <c r="CN20" s="766"/>
      <c r="CO20" s="766"/>
      <c r="CP20" s="766"/>
      <c r="CQ20" s="767"/>
      <c r="CR20" s="765">
        <v>3750</v>
      </c>
      <c r="CS20" s="766"/>
      <c r="CT20" s="766"/>
      <c r="CU20" s="766"/>
      <c r="CV20" s="767"/>
      <c r="CW20" s="765">
        <v>1062</v>
      </c>
      <c r="CX20" s="766"/>
      <c r="CY20" s="766"/>
      <c r="CZ20" s="766"/>
      <c r="DA20" s="767"/>
      <c r="DB20" s="765" t="s">
        <v>490</v>
      </c>
      <c r="DC20" s="766"/>
      <c r="DD20" s="766"/>
      <c r="DE20" s="766"/>
      <c r="DF20" s="767"/>
      <c r="DG20" s="765" t="s">
        <v>490</v>
      </c>
      <c r="DH20" s="766"/>
      <c r="DI20" s="766"/>
      <c r="DJ20" s="766"/>
      <c r="DK20" s="767"/>
      <c r="DL20" s="765" t="s">
        <v>490</v>
      </c>
      <c r="DM20" s="766"/>
      <c r="DN20" s="766"/>
      <c r="DO20" s="766"/>
      <c r="DP20" s="767"/>
      <c r="DQ20" s="765" t="s">
        <v>490</v>
      </c>
      <c r="DR20" s="766"/>
      <c r="DS20" s="766"/>
      <c r="DT20" s="766"/>
      <c r="DU20" s="767"/>
      <c r="DV20" s="768"/>
      <c r="DW20" s="769"/>
      <c r="DX20" s="769"/>
      <c r="DY20" s="769"/>
      <c r="DZ20" s="770"/>
      <c r="EA20" s="242"/>
    </row>
    <row r="21" spans="1:131" s="243" customFormat="1" ht="26.25" customHeight="1" thickBot="1" x14ac:dyDescent="0.25">
      <c r="A21" s="249">
        <v>15</v>
      </c>
      <c r="B21" s="739" t="s">
        <v>370</v>
      </c>
      <c r="C21" s="740"/>
      <c r="D21" s="740"/>
      <c r="E21" s="740"/>
      <c r="F21" s="740"/>
      <c r="G21" s="740"/>
      <c r="H21" s="740"/>
      <c r="I21" s="740"/>
      <c r="J21" s="740"/>
      <c r="K21" s="740"/>
      <c r="L21" s="740"/>
      <c r="M21" s="740"/>
      <c r="N21" s="740"/>
      <c r="O21" s="740"/>
      <c r="P21" s="741"/>
      <c r="Q21" s="742">
        <v>896</v>
      </c>
      <c r="R21" s="743"/>
      <c r="S21" s="743"/>
      <c r="T21" s="743"/>
      <c r="U21" s="743"/>
      <c r="V21" s="743">
        <v>408</v>
      </c>
      <c r="W21" s="743"/>
      <c r="X21" s="743"/>
      <c r="Y21" s="743"/>
      <c r="Z21" s="743"/>
      <c r="AA21" s="743">
        <v>488</v>
      </c>
      <c r="AB21" s="743"/>
      <c r="AC21" s="743"/>
      <c r="AD21" s="743"/>
      <c r="AE21" s="744"/>
      <c r="AF21" s="745">
        <v>2</v>
      </c>
      <c r="AG21" s="746"/>
      <c r="AH21" s="746"/>
      <c r="AI21" s="746"/>
      <c r="AJ21" s="747"/>
      <c r="AK21" s="748"/>
      <c r="AL21" s="749"/>
      <c r="AM21" s="749"/>
      <c r="AN21" s="749"/>
      <c r="AO21" s="749"/>
      <c r="AP21" s="749" t="s">
        <v>490</v>
      </c>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571</v>
      </c>
      <c r="BT21" s="753"/>
      <c r="BU21" s="753"/>
      <c r="BV21" s="753"/>
      <c r="BW21" s="753"/>
      <c r="BX21" s="753"/>
      <c r="BY21" s="753"/>
      <c r="BZ21" s="753"/>
      <c r="CA21" s="753"/>
      <c r="CB21" s="753"/>
      <c r="CC21" s="753"/>
      <c r="CD21" s="753"/>
      <c r="CE21" s="753"/>
      <c r="CF21" s="753"/>
      <c r="CG21" s="754"/>
      <c r="CH21" s="765">
        <v>-7</v>
      </c>
      <c r="CI21" s="766"/>
      <c r="CJ21" s="766"/>
      <c r="CK21" s="766"/>
      <c r="CL21" s="767"/>
      <c r="CM21" s="765">
        <v>2253</v>
      </c>
      <c r="CN21" s="766"/>
      <c r="CO21" s="766"/>
      <c r="CP21" s="766"/>
      <c r="CQ21" s="767"/>
      <c r="CR21" s="765">
        <v>1300</v>
      </c>
      <c r="CS21" s="766"/>
      <c r="CT21" s="766"/>
      <c r="CU21" s="766"/>
      <c r="CV21" s="767"/>
      <c r="CW21" s="765">
        <v>115</v>
      </c>
      <c r="CX21" s="766"/>
      <c r="CY21" s="766"/>
      <c r="CZ21" s="766"/>
      <c r="DA21" s="767"/>
      <c r="DB21" s="765">
        <v>40</v>
      </c>
      <c r="DC21" s="766"/>
      <c r="DD21" s="766"/>
      <c r="DE21" s="766"/>
      <c r="DF21" s="767"/>
      <c r="DG21" s="765" t="s">
        <v>490</v>
      </c>
      <c r="DH21" s="766"/>
      <c r="DI21" s="766"/>
      <c r="DJ21" s="766"/>
      <c r="DK21" s="767"/>
      <c r="DL21" s="765" t="s">
        <v>490</v>
      </c>
      <c r="DM21" s="766"/>
      <c r="DN21" s="766"/>
      <c r="DO21" s="766"/>
      <c r="DP21" s="767"/>
      <c r="DQ21" s="765" t="s">
        <v>490</v>
      </c>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41"/>
      <c r="BF22" s="241"/>
      <c r="BG22" s="241"/>
      <c r="BH22" s="241"/>
      <c r="BI22" s="241"/>
      <c r="BJ22" s="241"/>
      <c r="BK22" s="241"/>
      <c r="BL22" s="241"/>
      <c r="BM22" s="241"/>
      <c r="BN22" s="241"/>
      <c r="BO22" s="241"/>
      <c r="BP22" s="241"/>
      <c r="BQ22" s="250">
        <v>16</v>
      </c>
      <c r="BR22" s="251"/>
      <c r="BS22" s="752" t="s">
        <v>572</v>
      </c>
      <c r="BT22" s="753"/>
      <c r="BU22" s="753"/>
      <c r="BV22" s="753"/>
      <c r="BW22" s="753"/>
      <c r="BX22" s="753"/>
      <c r="BY22" s="753"/>
      <c r="BZ22" s="753"/>
      <c r="CA22" s="753"/>
      <c r="CB22" s="753"/>
      <c r="CC22" s="753"/>
      <c r="CD22" s="753"/>
      <c r="CE22" s="753"/>
      <c r="CF22" s="753"/>
      <c r="CG22" s="754"/>
      <c r="CH22" s="765">
        <v>-12</v>
      </c>
      <c r="CI22" s="766"/>
      <c r="CJ22" s="766"/>
      <c r="CK22" s="766"/>
      <c r="CL22" s="767"/>
      <c r="CM22" s="765">
        <v>445</v>
      </c>
      <c r="CN22" s="766"/>
      <c r="CO22" s="766"/>
      <c r="CP22" s="766"/>
      <c r="CQ22" s="767"/>
      <c r="CR22" s="765">
        <v>15</v>
      </c>
      <c r="CS22" s="766"/>
      <c r="CT22" s="766"/>
      <c r="CU22" s="766"/>
      <c r="CV22" s="767"/>
      <c r="CW22" s="765" t="s">
        <v>490</v>
      </c>
      <c r="CX22" s="766"/>
      <c r="CY22" s="766"/>
      <c r="CZ22" s="766"/>
      <c r="DA22" s="767"/>
      <c r="DB22" s="765" t="s">
        <v>490</v>
      </c>
      <c r="DC22" s="766"/>
      <c r="DD22" s="766"/>
      <c r="DE22" s="766"/>
      <c r="DF22" s="767"/>
      <c r="DG22" s="765" t="s">
        <v>490</v>
      </c>
      <c r="DH22" s="766"/>
      <c r="DI22" s="766"/>
      <c r="DJ22" s="766"/>
      <c r="DK22" s="767"/>
      <c r="DL22" s="765" t="s">
        <v>490</v>
      </c>
      <c r="DM22" s="766"/>
      <c r="DN22" s="766"/>
      <c r="DO22" s="766"/>
      <c r="DP22" s="767"/>
      <c r="DQ22" s="765" t="s">
        <v>490</v>
      </c>
      <c r="DR22" s="766"/>
      <c r="DS22" s="766"/>
      <c r="DT22" s="766"/>
      <c r="DU22" s="767"/>
      <c r="DV22" s="768"/>
      <c r="DW22" s="769"/>
      <c r="DX22" s="769"/>
      <c r="DY22" s="769"/>
      <c r="DZ22" s="770"/>
      <c r="EA22" s="242"/>
    </row>
    <row r="23" spans="1:131" s="243" customFormat="1" ht="26.25" customHeight="1" thickBot="1" x14ac:dyDescent="0.25">
      <c r="A23" s="252" t="s">
        <v>372</v>
      </c>
      <c r="B23" s="780" t="s">
        <v>373</v>
      </c>
      <c r="C23" s="781"/>
      <c r="D23" s="781"/>
      <c r="E23" s="781"/>
      <c r="F23" s="781"/>
      <c r="G23" s="781"/>
      <c r="H23" s="781"/>
      <c r="I23" s="781"/>
      <c r="J23" s="781"/>
      <c r="K23" s="781"/>
      <c r="L23" s="781"/>
      <c r="M23" s="781"/>
      <c r="N23" s="781"/>
      <c r="O23" s="781"/>
      <c r="P23" s="782"/>
      <c r="Q23" s="783">
        <v>1717994</v>
      </c>
      <c r="R23" s="784"/>
      <c r="S23" s="784"/>
      <c r="T23" s="784"/>
      <c r="U23" s="784"/>
      <c r="V23" s="784">
        <v>1695006</v>
      </c>
      <c r="W23" s="784"/>
      <c r="X23" s="784"/>
      <c r="Y23" s="784"/>
      <c r="Z23" s="784"/>
      <c r="AA23" s="784">
        <v>22998</v>
      </c>
      <c r="AB23" s="784"/>
      <c r="AC23" s="784"/>
      <c r="AD23" s="784"/>
      <c r="AE23" s="785"/>
      <c r="AF23" s="786">
        <v>9831</v>
      </c>
      <c r="AG23" s="784"/>
      <c r="AH23" s="784"/>
      <c r="AI23" s="784"/>
      <c r="AJ23" s="787"/>
      <c r="AK23" s="788"/>
      <c r="AL23" s="789"/>
      <c r="AM23" s="789"/>
      <c r="AN23" s="789"/>
      <c r="AO23" s="789"/>
      <c r="AP23" s="784">
        <v>3597358</v>
      </c>
      <c r="AQ23" s="784"/>
      <c r="AR23" s="784"/>
      <c r="AS23" s="784"/>
      <c r="AT23" s="784"/>
      <c r="AU23" s="790"/>
      <c r="AV23" s="790"/>
      <c r="AW23" s="790"/>
      <c r="AX23" s="790"/>
      <c r="AY23" s="791"/>
      <c r="AZ23" s="799" t="s">
        <v>152</v>
      </c>
      <c r="BA23" s="800"/>
      <c r="BB23" s="800"/>
      <c r="BC23" s="800"/>
      <c r="BD23" s="801"/>
      <c r="BE23" s="241"/>
      <c r="BF23" s="241"/>
      <c r="BG23" s="241"/>
      <c r="BH23" s="241"/>
      <c r="BI23" s="241"/>
      <c r="BJ23" s="241"/>
      <c r="BK23" s="241"/>
      <c r="BL23" s="241"/>
      <c r="BM23" s="241"/>
      <c r="BN23" s="241"/>
      <c r="BO23" s="241"/>
      <c r="BP23" s="241"/>
      <c r="BQ23" s="250">
        <v>17</v>
      </c>
      <c r="BR23" s="251"/>
      <c r="BS23" s="752" t="s">
        <v>573</v>
      </c>
      <c r="BT23" s="753"/>
      <c r="BU23" s="753"/>
      <c r="BV23" s="753"/>
      <c r="BW23" s="753"/>
      <c r="BX23" s="753"/>
      <c r="BY23" s="753"/>
      <c r="BZ23" s="753"/>
      <c r="CA23" s="753"/>
      <c r="CB23" s="753"/>
      <c r="CC23" s="753"/>
      <c r="CD23" s="753"/>
      <c r="CE23" s="753"/>
      <c r="CF23" s="753"/>
      <c r="CG23" s="754"/>
      <c r="CH23" s="765">
        <v>413</v>
      </c>
      <c r="CI23" s="766"/>
      <c r="CJ23" s="766"/>
      <c r="CK23" s="766"/>
      <c r="CL23" s="767"/>
      <c r="CM23" s="765">
        <v>7574</v>
      </c>
      <c r="CN23" s="766"/>
      <c r="CO23" s="766"/>
      <c r="CP23" s="766"/>
      <c r="CQ23" s="767"/>
      <c r="CR23" s="765">
        <v>1000</v>
      </c>
      <c r="CS23" s="766"/>
      <c r="CT23" s="766"/>
      <c r="CU23" s="766"/>
      <c r="CV23" s="767"/>
      <c r="CW23" s="765" t="s">
        <v>490</v>
      </c>
      <c r="CX23" s="766"/>
      <c r="CY23" s="766"/>
      <c r="CZ23" s="766"/>
      <c r="DA23" s="767"/>
      <c r="DB23" s="765" t="s">
        <v>490</v>
      </c>
      <c r="DC23" s="766"/>
      <c r="DD23" s="766"/>
      <c r="DE23" s="766"/>
      <c r="DF23" s="767"/>
      <c r="DG23" s="765" t="s">
        <v>490</v>
      </c>
      <c r="DH23" s="766"/>
      <c r="DI23" s="766"/>
      <c r="DJ23" s="766"/>
      <c r="DK23" s="767"/>
      <c r="DL23" s="765" t="s">
        <v>490</v>
      </c>
      <c r="DM23" s="766"/>
      <c r="DN23" s="766"/>
      <c r="DO23" s="766"/>
      <c r="DP23" s="767"/>
      <c r="DQ23" s="765" t="s">
        <v>490</v>
      </c>
      <c r="DR23" s="766"/>
      <c r="DS23" s="766"/>
      <c r="DT23" s="766"/>
      <c r="DU23" s="767"/>
      <c r="DV23" s="768"/>
      <c r="DW23" s="769"/>
      <c r="DX23" s="769"/>
      <c r="DY23" s="769"/>
      <c r="DZ23" s="770"/>
      <c r="EA23" s="242"/>
    </row>
    <row r="24" spans="1:131" s="243" customFormat="1" ht="26.25" customHeight="1" x14ac:dyDescent="0.2">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574</v>
      </c>
      <c r="BT24" s="753"/>
      <c r="BU24" s="753"/>
      <c r="BV24" s="753"/>
      <c r="BW24" s="753"/>
      <c r="BX24" s="753"/>
      <c r="BY24" s="753"/>
      <c r="BZ24" s="753"/>
      <c r="CA24" s="753"/>
      <c r="CB24" s="753"/>
      <c r="CC24" s="753"/>
      <c r="CD24" s="753"/>
      <c r="CE24" s="753"/>
      <c r="CF24" s="753"/>
      <c r="CG24" s="754"/>
      <c r="CH24" s="765">
        <v>5</v>
      </c>
      <c r="CI24" s="766"/>
      <c r="CJ24" s="766"/>
      <c r="CK24" s="766"/>
      <c r="CL24" s="767"/>
      <c r="CM24" s="765">
        <v>104</v>
      </c>
      <c r="CN24" s="766"/>
      <c r="CO24" s="766"/>
      <c r="CP24" s="766"/>
      <c r="CQ24" s="767"/>
      <c r="CR24" s="765">
        <v>34</v>
      </c>
      <c r="CS24" s="766"/>
      <c r="CT24" s="766"/>
      <c r="CU24" s="766"/>
      <c r="CV24" s="767"/>
      <c r="CW24" s="765" t="s">
        <v>490</v>
      </c>
      <c r="CX24" s="766"/>
      <c r="CY24" s="766"/>
      <c r="CZ24" s="766"/>
      <c r="DA24" s="767"/>
      <c r="DB24" s="765" t="s">
        <v>490</v>
      </c>
      <c r="DC24" s="766"/>
      <c r="DD24" s="766"/>
      <c r="DE24" s="766"/>
      <c r="DF24" s="767"/>
      <c r="DG24" s="765" t="s">
        <v>490</v>
      </c>
      <c r="DH24" s="766"/>
      <c r="DI24" s="766"/>
      <c r="DJ24" s="766"/>
      <c r="DK24" s="767"/>
      <c r="DL24" s="765" t="s">
        <v>490</v>
      </c>
      <c r="DM24" s="766"/>
      <c r="DN24" s="766"/>
      <c r="DO24" s="766"/>
      <c r="DP24" s="767"/>
      <c r="DQ24" s="765" t="s">
        <v>490</v>
      </c>
      <c r="DR24" s="766"/>
      <c r="DS24" s="766"/>
      <c r="DT24" s="766"/>
      <c r="DU24" s="767"/>
      <c r="DV24" s="768"/>
      <c r="DW24" s="769"/>
      <c r="DX24" s="769"/>
      <c r="DY24" s="769"/>
      <c r="DZ24" s="770"/>
      <c r="EA24" s="242"/>
    </row>
    <row r="25" spans="1:131" s="235" customFormat="1" ht="26.25" customHeight="1" thickBot="1" x14ac:dyDescent="0.25">
      <c r="A25" s="733" t="s">
        <v>375</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575</v>
      </c>
      <c r="BT25" s="753"/>
      <c r="BU25" s="753"/>
      <c r="BV25" s="753"/>
      <c r="BW25" s="753"/>
      <c r="BX25" s="753"/>
      <c r="BY25" s="753"/>
      <c r="BZ25" s="753"/>
      <c r="CA25" s="753"/>
      <c r="CB25" s="753"/>
      <c r="CC25" s="753"/>
      <c r="CD25" s="753"/>
      <c r="CE25" s="753"/>
      <c r="CF25" s="753"/>
      <c r="CG25" s="754"/>
      <c r="CH25" s="765">
        <v>2</v>
      </c>
      <c r="CI25" s="766"/>
      <c r="CJ25" s="766"/>
      <c r="CK25" s="766"/>
      <c r="CL25" s="767"/>
      <c r="CM25" s="765">
        <v>152</v>
      </c>
      <c r="CN25" s="766"/>
      <c r="CO25" s="766"/>
      <c r="CP25" s="766"/>
      <c r="CQ25" s="767"/>
      <c r="CR25" s="765">
        <v>15</v>
      </c>
      <c r="CS25" s="766"/>
      <c r="CT25" s="766"/>
      <c r="CU25" s="766"/>
      <c r="CV25" s="767"/>
      <c r="CW25" s="765" t="s">
        <v>490</v>
      </c>
      <c r="CX25" s="766"/>
      <c r="CY25" s="766"/>
      <c r="CZ25" s="766"/>
      <c r="DA25" s="767"/>
      <c r="DB25" s="765" t="s">
        <v>490</v>
      </c>
      <c r="DC25" s="766"/>
      <c r="DD25" s="766"/>
      <c r="DE25" s="766"/>
      <c r="DF25" s="767"/>
      <c r="DG25" s="765" t="s">
        <v>490</v>
      </c>
      <c r="DH25" s="766"/>
      <c r="DI25" s="766"/>
      <c r="DJ25" s="766"/>
      <c r="DK25" s="767"/>
      <c r="DL25" s="765" t="s">
        <v>490</v>
      </c>
      <c r="DM25" s="766"/>
      <c r="DN25" s="766"/>
      <c r="DO25" s="766"/>
      <c r="DP25" s="767"/>
      <c r="DQ25" s="765" t="s">
        <v>490</v>
      </c>
      <c r="DR25" s="766"/>
      <c r="DS25" s="766"/>
      <c r="DT25" s="766"/>
      <c r="DU25" s="767"/>
      <c r="DV25" s="768"/>
      <c r="DW25" s="769"/>
      <c r="DX25" s="769"/>
      <c r="DY25" s="769"/>
      <c r="DZ25" s="770"/>
      <c r="EA25" s="234"/>
    </row>
    <row r="26" spans="1:131" s="235" customFormat="1" ht="26.25" customHeight="1" x14ac:dyDescent="0.2">
      <c r="A26" s="724" t="s">
        <v>339</v>
      </c>
      <c r="B26" s="725"/>
      <c r="C26" s="725"/>
      <c r="D26" s="725"/>
      <c r="E26" s="725"/>
      <c r="F26" s="725"/>
      <c r="G26" s="725"/>
      <c r="H26" s="725"/>
      <c r="I26" s="725"/>
      <c r="J26" s="725"/>
      <c r="K26" s="725"/>
      <c r="L26" s="725"/>
      <c r="M26" s="725"/>
      <c r="N26" s="725"/>
      <c r="O26" s="725"/>
      <c r="P26" s="726"/>
      <c r="Q26" s="701" t="s">
        <v>376</v>
      </c>
      <c r="R26" s="702"/>
      <c r="S26" s="702"/>
      <c r="T26" s="702"/>
      <c r="U26" s="703"/>
      <c r="V26" s="701" t="s">
        <v>377</v>
      </c>
      <c r="W26" s="702"/>
      <c r="X26" s="702"/>
      <c r="Y26" s="702"/>
      <c r="Z26" s="703"/>
      <c r="AA26" s="701" t="s">
        <v>378</v>
      </c>
      <c r="AB26" s="702"/>
      <c r="AC26" s="702"/>
      <c r="AD26" s="702"/>
      <c r="AE26" s="702"/>
      <c r="AF26" s="802" t="s">
        <v>379</v>
      </c>
      <c r="AG26" s="803"/>
      <c r="AH26" s="803"/>
      <c r="AI26" s="803"/>
      <c r="AJ26" s="804"/>
      <c r="AK26" s="702" t="s">
        <v>380</v>
      </c>
      <c r="AL26" s="702"/>
      <c r="AM26" s="702"/>
      <c r="AN26" s="702"/>
      <c r="AO26" s="703"/>
      <c r="AP26" s="701" t="s">
        <v>381</v>
      </c>
      <c r="AQ26" s="702"/>
      <c r="AR26" s="702"/>
      <c r="AS26" s="702"/>
      <c r="AT26" s="703"/>
      <c r="AU26" s="701" t="s">
        <v>382</v>
      </c>
      <c r="AV26" s="702"/>
      <c r="AW26" s="702"/>
      <c r="AX26" s="702"/>
      <c r="AY26" s="703"/>
      <c r="AZ26" s="701" t="s">
        <v>383</v>
      </c>
      <c r="BA26" s="702"/>
      <c r="BB26" s="702"/>
      <c r="BC26" s="702"/>
      <c r="BD26" s="703"/>
      <c r="BE26" s="701" t="s">
        <v>346</v>
      </c>
      <c r="BF26" s="702"/>
      <c r="BG26" s="702"/>
      <c r="BH26" s="702"/>
      <c r="BI26" s="713"/>
      <c r="BJ26" s="240"/>
      <c r="BK26" s="240"/>
      <c r="BL26" s="240"/>
      <c r="BM26" s="240"/>
      <c r="BN26" s="240"/>
      <c r="BO26" s="253"/>
      <c r="BP26" s="253"/>
      <c r="BQ26" s="250">
        <v>20</v>
      </c>
      <c r="BR26" s="251"/>
      <c r="BS26" s="752" t="s">
        <v>576</v>
      </c>
      <c r="BT26" s="753"/>
      <c r="BU26" s="753"/>
      <c r="BV26" s="753"/>
      <c r="BW26" s="753"/>
      <c r="BX26" s="753"/>
      <c r="BY26" s="753"/>
      <c r="BZ26" s="753"/>
      <c r="CA26" s="753"/>
      <c r="CB26" s="753"/>
      <c r="CC26" s="753"/>
      <c r="CD26" s="753"/>
      <c r="CE26" s="753"/>
      <c r="CF26" s="753"/>
      <c r="CG26" s="754"/>
      <c r="CH26" s="765">
        <v>3</v>
      </c>
      <c r="CI26" s="766"/>
      <c r="CJ26" s="766"/>
      <c r="CK26" s="766"/>
      <c r="CL26" s="767"/>
      <c r="CM26" s="765">
        <v>248</v>
      </c>
      <c r="CN26" s="766"/>
      <c r="CO26" s="766"/>
      <c r="CP26" s="766"/>
      <c r="CQ26" s="767"/>
      <c r="CR26" s="765">
        <v>150</v>
      </c>
      <c r="CS26" s="766"/>
      <c r="CT26" s="766"/>
      <c r="CU26" s="766"/>
      <c r="CV26" s="767"/>
      <c r="CW26" s="765">
        <v>24</v>
      </c>
      <c r="CX26" s="766"/>
      <c r="CY26" s="766"/>
      <c r="CZ26" s="766"/>
      <c r="DA26" s="767"/>
      <c r="DB26" s="765">
        <v>108</v>
      </c>
      <c r="DC26" s="766"/>
      <c r="DD26" s="766"/>
      <c r="DE26" s="766"/>
      <c r="DF26" s="767"/>
      <c r="DG26" s="765" t="s">
        <v>490</v>
      </c>
      <c r="DH26" s="766"/>
      <c r="DI26" s="766"/>
      <c r="DJ26" s="766"/>
      <c r="DK26" s="767"/>
      <c r="DL26" s="765" t="s">
        <v>490</v>
      </c>
      <c r="DM26" s="766"/>
      <c r="DN26" s="766"/>
      <c r="DO26" s="766"/>
      <c r="DP26" s="767"/>
      <c r="DQ26" s="765" t="s">
        <v>490</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577</v>
      </c>
      <c r="BT27" s="753"/>
      <c r="BU27" s="753"/>
      <c r="BV27" s="753"/>
      <c r="BW27" s="753"/>
      <c r="BX27" s="753"/>
      <c r="BY27" s="753"/>
      <c r="BZ27" s="753"/>
      <c r="CA27" s="753"/>
      <c r="CB27" s="753"/>
      <c r="CC27" s="753"/>
      <c r="CD27" s="753"/>
      <c r="CE27" s="753"/>
      <c r="CF27" s="753"/>
      <c r="CG27" s="754"/>
      <c r="CH27" s="765">
        <v>-7</v>
      </c>
      <c r="CI27" s="766"/>
      <c r="CJ27" s="766"/>
      <c r="CK27" s="766"/>
      <c r="CL27" s="767"/>
      <c r="CM27" s="765">
        <v>249</v>
      </c>
      <c r="CN27" s="766"/>
      <c r="CO27" s="766"/>
      <c r="CP27" s="766"/>
      <c r="CQ27" s="767"/>
      <c r="CR27" s="765">
        <v>56</v>
      </c>
      <c r="CS27" s="766"/>
      <c r="CT27" s="766"/>
      <c r="CU27" s="766"/>
      <c r="CV27" s="767"/>
      <c r="CW27" s="765">
        <v>8</v>
      </c>
      <c r="CX27" s="766"/>
      <c r="CY27" s="766"/>
      <c r="CZ27" s="766"/>
      <c r="DA27" s="767"/>
      <c r="DB27" s="765" t="s">
        <v>490</v>
      </c>
      <c r="DC27" s="766"/>
      <c r="DD27" s="766"/>
      <c r="DE27" s="766"/>
      <c r="DF27" s="767"/>
      <c r="DG27" s="765" t="s">
        <v>490</v>
      </c>
      <c r="DH27" s="766"/>
      <c r="DI27" s="766"/>
      <c r="DJ27" s="766"/>
      <c r="DK27" s="767"/>
      <c r="DL27" s="765" t="s">
        <v>490</v>
      </c>
      <c r="DM27" s="766"/>
      <c r="DN27" s="766"/>
      <c r="DO27" s="766"/>
      <c r="DP27" s="767"/>
      <c r="DQ27" s="765" t="s">
        <v>490</v>
      </c>
      <c r="DR27" s="766"/>
      <c r="DS27" s="766"/>
      <c r="DT27" s="766"/>
      <c r="DU27" s="767"/>
      <c r="DV27" s="768"/>
      <c r="DW27" s="769"/>
      <c r="DX27" s="769"/>
      <c r="DY27" s="769"/>
      <c r="DZ27" s="770"/>
      <c r="EA27" s="234"/>
    </row>
    <row r="28" spans="1:131" s="235" customFormat="1" ht="26.25" customHeight="1" thickTop="1" x14ac:dyDescent="0.2">
      <c r="A28" s="254">
        <v>1</v>
      </c>
      <c r="B28" s="715" t="s">
        <v>384</v>
      </c>
      <c r="C28" s="716"/>
      <c r="D28" s="716"/>
      <c r="E28" s="716"/>
      <c r="F28" s="716"/>
      <c r="G28" s="716"/>
      <c r="H28" s="716"/>
      <c r="I28" s="716"/>
      <c r="J28" s="716"/>
      <c r="K28" s="716"/>
      <c r="L28" s="716"/>
      <c r="M28" s="716"/>
      <c r="N28" s="716"/>
      <c r="O28" s="716"/>
      <c r="P28" s="717"/>
      <c r="Q28" s="812">
        <v>537710</v>
      </c>
      <c r="R28" s="813"/>
      <c r="S28" s="813"/>
      <c r="T28" s="813"/>
      <c r="U28" s="813"/>
      <c r="V28" s="813">
        <v>528587</v>
      </c>
      <c r="W28" s="813"/>
      <c r="X28" s="813"/>
      <c r="Y28" s="813"/>
      <c r="Z28" s="813"/>
      <c r="AA28" s="813">
        <v>9123</v>
      </c>
      <c r="AB28" s="813"/>
      <c r="AC28" s="813"/>
      <c r="AD28" s="813"/>
      <c r="AE28" s="814"/>
      <c r="AF28" s="815">
        <v>9123</v>
      </c>
      <c r="AG28" s="813"/>
      <c r="AH28" s="813"/>
      <c r="AI28" s="813"/>
      <c r="AJ28" s="816"/>
      <c r="AK28" s="817"/>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40"/>
      <c r="BK28" s="240"/>
      <c r="BL28" s="240"/>
      <c r="BM28" s="240"/>
      <c r="BN28" s="240"/>
      <c r="BO28" s="253"/>
      <c r="BP28" s="253"/>
      <c r="BQ28" s="250">
        <v>22</v>
      </c>
      <c r="BR28" s="251"/>
      <c r="BS28" s="752" t="s">
        <v>578</v>
      </c>
      <c r="BT28" s="753"/>
      <c r="BU28" s="753"/>
      <c r="BV28" s="753"/>
      <c r="BW28" s="753"/>
      <c r="BX28" s="753"/>
      <c r="BY28" s="753"/>
      <c r="BZ28" s="753"/>
      <c r="CA28" s="753"/>
      <c r="CB28" s="753"/>
      <c r="CC28" s="753"/>
      <c r="CD28" s="753"/>
      <c r="CE28" s="753"/>
      <c r="CF28" s="753"/>
      <c r="CG28" s="754"/>
      <c r="CH28" s="765">
        <v>-18</v>
      </c>
      <c r="CI28" s="766"/>
      <c r="CJ28" s="766"/>
      <c r="CK28" s="766"/>
      <c r="CL28" s="767"/>
      <c r="CM28" s="765">
        <v>23934</v>
      </c>
      <c r="CN28" s="766"/>
      <c r="CO28" s="766"/>
      <c r="CP28" s="766"/>
      <c r="CQ28" s="767"/>
      <c r="CR28" s="765">
        <v>7370</v>
      </c>
      <c r="CS28" s="766"/>
      <c r="CT28" s="766"/>
      <c r="CU28" s="766"/>
      <c r="CV28" s="767"/>
      <c r="CW28" s="765" t="s">
        <v>490</v>
      </c>
      <c r="CX28" s="766"/>
      <c r="CY28" s="766"/>
      <c r="CZ28" s="766"/>
      <c r="DA28" s="767"/>
      <c r="DB28" s="765" t="s">
        <v>490</v>
      </c>
      <c r="DC28" s="766"/>
      <c r="DD28" s="766"/>
      <c r="DE28" s="766"/>
      <c r="DF28" s="767"/>
      <c r="DG28" s="765" t="s">
        <v>490</v>
      </c>
      <c r="DH28" s="766"/>
      <c r="DI28" s="766"/>
      <c r="DJ28" s="766"/>
      <c r="DK28" s="767"/>
      <c r="DL28" s="765" t="s">
        <v>490</v>
      </c>
      <c r="DM28" s="766"/>
      <c r="DN28" s="766"/>
      <c r="DO28" s="766"/>
      <c r="DP28" s="767"/>
      <c r="DQ28" s="765" t="s">
        <v>490</v>
      </c>
      <c r="DR28" s="766"/>
      <c r="DS28" s="766"/>
      <c r="DT28" s="766"/>
      <c r="DU28" s="767"/>
      <c r="DV28" s="768"/>
      <c r="DW28" s="769"/>
      <c r="DX28" s="769"/>
      <c r="DY28" s="769"/>
      <c r="DZ28" s="770"/>
      <c r="EA28" s="234"/>
    </row>
    <row r="29" spans="1:131" s="235" customFormat="1" ht="26.25" customHeight="1" x14ac:dyDescent="0.2">
      <c r="A29" s="254">
        <v>2</v>
      </c>
      <c r="B29" s="739" t="s">
        <v>385</v>
      </c>
      <c r="C29" s="740"/>
      <c r="D29" s="740"/>
      <c r="E29" s="740"/>
      <c r="F29" s="740"/>
      <c r="G29" s="740"/>
      <c r="H29" s="740"/>
      <c r="I29" s="740"/>
      <c r="J29" s="740"/>
      <c r="K29" s="740"/>
      <c r="L29" s="740"/>
      <c r="M29" s="740"/>
      <c r="N29" s="740"/>
      <c r="O29" s="740"/>
      <c r="P29" s="741"/>
      <c r="Q29" s="742">
        <v>75871</v>
      </c>
      <c r="R29" s="743"/>
      <c r="S29" s="743"/>
      <c r="T29" s="743"/>
      <c r="U29" s="743"/>
      <c r="V29" s="743">
        <v>65999</v>
      </c>
      <c r="W29" s="743"/>
      <c r="X29" s="743"/>
      <c r="Y29" s="743"/>
      <c r="Z29" s="743"/>
      <c r="AA29" s="743">
        <v>9872</v>
      </c>
      <c r="AB29" s="743"/>
      <c r="AC29" s="743"/>
      <c r="AD29" s="743"/>
      <c r="AE29" s="744"/>
      <c r="AF29" s="818">
        <v>43543</v>
      </c>
      <c r="AG29" s="743"/>
      <c r="AH29" s="743"/>
      <c r="AI29" s="743"/>
      <c r="AJ29" s="819"/>
      <c r="AK29" s="822">
        <v>106</v>
      </c>
      <c r="AL29" s="823"/>
      <c r="AM29" s="823"/>
      <c r="AN29" s="823"/>
      <c r="AO29" s="823"/>
      <c r="AP29" s="823">
        <v>137608</v>
      </c>
      <c r="AQ29" s="823"/>
      <c r="AR29" s="823"/>
      <c r="AS29" s="823"/>
      <c r="AT29" s="823"/>
      <c r="AU29" s="823">
        <v>1101</v>
      </c>
      <c r="AV29" s="823"/>
      <c r="AW29" s="823"/>
      <c r="AX29" s="823"/>
      <c r="AY29" s="823"/>
      <c r="AZ29" s="824" t="s">
        <v>490</v>
      </c>
      <c r="BA29" s="824"/>
      <c r="BB29" s="824"/>
      <c r="BC29" s="824"/>
      <c r="BD29" s="824"/>
      <c r="BE29" s="820" t="s">
        <v>551</v>
      </c>
      <c r="BF29" s="820"/>
      <c r="BG29" s="820"/>
      <c r="BH29" s="820"/>
      <c r="BI29" s="821"/>
      <c r="BJ29" s="240"/>
      <c r="BK29" s="240"/>
      <c r="BL29" s="240"/>
      <c r="BM29" s="240"/>
      <c r="BN29" s="240"/>
      <c r="BO29" s="253"/>
      <c r="BP29" s="253"/>
      <c r="BQ29" s="250">
        <v>23</v>
      </c>
      <c r="BR29" s="251"/>
      <c r="BS29" s="752" t="s">
        <v>579</v>
      </c>
      <c r="BT29" s="753"/>
      <c r="BU29" s="753"/>
      <c r="BV29" s="753"/>
      <c r="BW29" s="753"/>
      <c r="BX29" s="753"/>
      <c r="BY29" s="753"/>
      <c r="BZ29" s="753"/>
      <c r="CA29" s="753"/>
      <c r="CB29" s="753"/>
      <c r="CC29" s="753"/>
      <c r="CD29" s="753"/>
      <c r="CE29" s="753"/>
      <c r="CF29" s="753"/>
      <c r="CG29" s="754"/>
      <c r="CH29" s="765">
        <v>1</v>
      </c>
      <c r="CI29" s="766"/>
      <c r="CJ29" s="766"/>
      <c r="CK29" s="766"/>
      <c r="CL29" s="767"/>
      <c r="CM29" s="765">
        <v>1054</v>
      </c>
      <c r="CN29" s="766"/>
      <c r="CO29" s="766"/>
      <c r="CP29" s="766"/>
      <c r="CQ29" s="767"/>
      <c r="CR29" s="765">
        <v>200</v>
      </c>
      <c r="CS29" s="766"/>
      <c r="CT29" s="766"/>
      <c r="CU29" s="766"/>
      <c r="CV29" s="767"/>
      <c r="CW29" s="765">
        <v>37</v>
      </c>
      <c r="CX29" s="766"/>
      <c r="CY29" s="766"/>
      <c r="CZ29" s="766"/>
      <c r="DA29" s="767"/>
      <c r="DB29" s="765" t="s">
        <v>490</v>
      </c>
      <c r="DC29" s="766"/>
      <c r="DD29" s="766"/>
      <c r="DE29" s="766"/>
      <c r="DF29" s="767"/>
      <c r="DG29" s="765" t="s">
        <v>490</v>
      </c>
      <c r="DH29" s="766"/>
      <c r="DI29" s="766"/>
      <c r="DJ29" s="766"/>
      <c r="DK29" s="767"/>
      <c r="DL29" s="765" t="s">
        <v>490</v>
      </c>
      <c r="DM29" s="766"/>
      <c r="DN29" s="766"/>
      <c r="DO29" s="766"/>
      <c r="DP29" s="767"/>
      <c r="DQ29" s="765" t="s">
        <v>490</v>
      </c>
      <c r="DR29" s="766"/>
      <c r="DS29" s="766"/>
      <c r="DT29" s="766"/>
      <c r="DU29" s="767"/>
      <c r="DV29" s="768"/>
      <c r="DW29" s="769"/>
      <c r="DX29" s="769"/>
      <c r="DY29" s="769"/>
      <c r="DZ29" s="770"/>
      <c r="EA29" s="234"/>
    </row>
    <row r="30" spans="1:131" s="235" customFormat="1" ht="26.25" customHeight="1" x14ac:dyDescent="0.2">
      <c r="A30" s="254">
        <v>3</v>
      </c>
      <c r="B30" s="739" t="s">
        <v>386</v>
      </c>
      <c r="C30" s="740"/>
      <c r="D30" s="740"/>
      <c r="E30" s="740"/>
      <c r="F30" s="740"/>
      <c r="G30" s="740"/>
      <c r="H30" s="740"/>
      <c r="I30" s="740"/>
      <c r="J30" s="740"/>
      <c r="K30" s="740"/>
      <c r="L30" s="740"/>
      <c r="M30" s="740"/>
      <c r="N30" s="740"/>
      <c r="O30" s="740"/>
      <c r="P30" s="741"/>
      <c r="Q30" s="742">
        <v>12760</v>
      </c>
      <c r="R30" s="743"/>
      <c r="S30" s="743"/>
      <c r="T30" s="743"/>
      <c r="U30" s="743"/>
      <c r="V30" s="743">
        <v>11336</v>
      </c>
      <c r="W30" s="743"/>
      <c r="X30" s="743"/>
      <c r="Y30" s="743"/>
      <c r="Z30" s="743"/>
      <c r="AA30" s="743">
        <v>1424</v>
      </c>
      <c r="AB30" s="743"/>
      <c r="AC30" s="743"/>
      <c r="AD30" s="743"/>
      <c r="AE30" s="744"/>
      <c r="AF30" s="818">
        <v>26489</v>
      </c>
      <c r="AG30" s="743"/>
      <c r="AH30" s="743"/>
      <c r="AI30" s="743"/>
      <c r="AJ30" s="819"/>
      <c r="AK30" s="822">
        <v>3000</v>
      </c>
      <c r="AL30" s="823"/>
      <c r="AM30" s="823"/>
      <c r="AN30" s="823"/>
      <c r="AO30" s="823"/>
      <c r="AP30" s="823">
        <v>23361</v>
      </c>
      <c r="AQ30" s="823"/>
      <c r="AR30" s="823"/>
      <c r="AS30" s="823"/>
      <c r="AT30" s="823"/>
      <c r="AU30" s="823" t="s">
        <v>490</v>
      </c>
      <c r="AV30" s="823"/>
      <c r="AW30" s="823"/>
      <c r="AX30" s="823"/>
      <c r="AY30" s="823"/>
      <c r="AZ30" s="824" t="s">
        <v>490</v>
      </c>
      <c r="BA30" s="824"/>
      <c r="BB30" s="824"/>
      <c r="BC30" s="824"/>
      <c r="BD30" s="824"/>
      <c r="BE30" s="820" t="s">
        <v>551</v>
      </c>
      <c r="BF30" s="820"/>
      <c r="BG30" s="820"/>
      <c r="BH30" s="820"/>
      <c r="BI30" s="821"/>
      <c r="BJ30" s="240"/>
      <c r="BK30" s="240"/>
      <c r="BL30" s="240"/>
      <c r="BM30" s="240"/>
      <c r="BN30" s="240"/>
      <c r="BO30" s="253"/>
      <c r="BP30" s="253"/>
      <c r="BQ30" s="250">
        <v>24</v>
      </c>
      <c r="BR30" s="251" t="s">
        <v>556</v>
      </c>
      <c r="BS30" s="752" t="s">
        <v>580</v>
      </c>
      <c r="BT30" s="753"/>
      <c r="BU30" s="753"/>
      <c r="BV30" s="753"/>
      <c r="BW30" s="753"/>
      <c r="BX30" s="753"/>
      <c r="BY30" s="753"/>
      <c r="BZ30" s="753"/>
      <c r="CA30" s="753"/>
      <c r="CB30" s="753"/>
      <c r="CC30" s="753"/>
      <c r="CD30" s="753"/>
      <c r="CE30" s="753"/>
      <c r="CF30" s="753"/>
      <c r="CG30" s="754"/>
      <c r="CH30" s="765">
        <v>16</v>
      </c>
      <c r="CI30" s="766"/>
      <c r="CJ30" s="766"/>
      <c r="CK30" s="766"/>
      <c r="CL30" s="767"/>
      <c r="CM30" s="765">
        <v>12573</v>
      </c>
      <c r="CN30" s="766"/>
      <c r="CO30" s="766"/>
      <c r="CP30" s="766"/>
      <c r="CQ30" s="767"/>
      <c r="CR30" s="765">
        <v>11170</v>
      </c>
      <c r="CS30" s="766"/>
      <c r="CT30" s="766"/>
      <c r="CU30" s="766"/>
      <c r="CV30" s="767"/>
      <c r="CW30" s="765">
        <v>2126</v>
      </c>
      <c r="CX30" s="766"/>
      <c r="CY30" s="766"/>
      <c r="CZ30" s="766"/>
      <c r="DA30" s="767"/>
      <c r="DB30" s="765">
        <v>7</v>
      </c>
      <c r="DC30" s="766"/>
      <c r="DD30" s="766"/>
      <c r="DE30" s="766"/>
      <c r="DF30" s="767"/>
      <c r="DG30" s="765">
        <v>7223</v>
      </c>
      <c r="DH30" s="766"/>
      <c r="DI30" s="766"/>
      <c r="DJ30" s="766"/>
      <c r="DK30" s="767"/>
      <c r="DL30" s="765" t="s">
        <v>490</v>
      </c>
      <c r="DM30" s="766"/>
      <c r="DN30" s="766"/>
      <c r="DO30" s="766"/>
      <c r="DP30" s="767"/>
      <c r="DQ30" s="765" t="s">
        <v>490</v>
      </c>
      <c r="DR30" s="766"/>
      <c r="DS30" s="766"/>
      <c r="DT30" s="766"/>
      <c r="DU30" s="767"/>
      <c r="DV30" s="768"/>
      <c r="DW30" s="769"/>
      <c r="DX30" s="769"/>
      <c r="DY30" s="769"/>
      <c r="DZ30" s="770"/>
      <c r="EA30" s="234"/>
    </row>
    <row r="31" spans="1:131" s="235" customFormat="1" ht="26.25" customHeight="1" x14ac:dyDescent="0.2">
      <c r="A31" s="254">
        <v>4</v>
      </c>
      <c r="B31" s="739" t="s">
        <v>387</v>
      </c>
      <c r="C31" s="740"/>
      <c r="D31" s="740"/>
      <c r="E31" s="740"/>
      <c r="F31" s="740"/>
      <c r="G31" s="740"/>
      <c r="H31" s="740"/>
      <c r="I31" s="740"/>
      <c r="J31" s="740"/>
      <c r="K31" s="740"/>
      <c r="L31" s="740"/>
      <c r="M31" s="740"/>
      <c r="N31" s="740"/>
      <c r="O31" s="740"/>
      <c r="P31" s="741"/>
      <c r="Q31" s="742">
        <v>44626</v>
      </c>
      <c r="R31" s="743"/>
      <c r="S31" s="743"/>
      <c r="T31" s="743"/>
      <c r="U31" s="743"/>
      <c r="V31" s="743">
        <v>46521</v>
      </c>
      <c r="W31" s="743"/>
      <c r="X31" s="743"/>
      <c r="Y31" s="743"/>
      <c r="Z31" s="743"/>
      <c r="AA31" s="743">
        <v>-1895</v>
      </c>
      <c r="AB31" s="743"/>
      <c r="AC31" s="743"/>
      <c r="AD31" s="743"/>
      <c r="AE31" s="744"/>
      <c r="AF31" s="818">
        <v>2123</v>
      </c>
      <c r="AG31" s="743"/>
      <c r="AH31" s="743"/>
      <c r="AI31" s="743"/>
      <c r="AJ31" s="819"/>
      <c r="AK31" s="822">
        <v>13561</v>
      </c>
      <c r="AL31" s="823"/>
      <c r="AM31" s="823"/>
      <c r="AN31" s="823"/>
      <c r="AO31" s="823"/>
      <c r="AP31" s="823">
        <v>20106</v>
      </c>
      <c r="AQ31" s="823"/>
      <c r="AR31" s="823"/>
      <c r="AS31" s="823"/>
      <c r="AT31" s="823"/>
      <c r="AU31" s="823">
        <v>11497</v>
      </c>
      <c r="AV31" s="823"/>
      <c r="AW31" s="823"/>
      <c r="AX31" s="823"/>
      <c r="AY31" s="823"/>
      <c r="AZ31" s="824" t="s">
        <v>490</v>
      </c>
      <c r="BA31" s="824"/>
      <c r="BB31" s="824"/>
      <c r="BC31" s="824"/>
      <c r="BD31" s="824"/>
      <c r="BE31" s="820" t="s">
        <v>551</v>
      </c>
      <c r="BF31" s="820"/>
      <c r="BG31" s="820"/>
      <c r="BH31" s="820"/>
      <c r="BI31" s="821"/>
      <c r="BJ31" s="240"/>
      <c r="BK31" s="240"/>
      <c r="BL31" s="240"/>
      <c r="BM31" s="240"/>
      <c r="BN31" s="240"/>
      <c r="BO31" s="253"/>
      <c r="BP31" s="253"/>
      <c r="BQ31" s="250">
        <v>25</v>
      </c>
      <c r="BR31" s="251"/>
      <c r="BS31" s="752" t="s">
        <v>581</v>
      </c>
      <c r="BT31" s="753"/>
      <c r="BU31" s="753"/>
      <c r="BV31" s="753"/>
      <c r="BW31" s="753"/>
      <c r="BX31" s="753"/>
      <c r="BY31" s="753"/>
      <c r="BZ31" s="753"/>
      <c r="CA31" s="753"/>
      <c r="CB31" s="753"/>
      <c r="CC31" s="753"/>
      <c r="CD31" s="753"/>
      <c r="CE31" s="753"/>
      <c r="CF31" s="753"/>
      <c r="CG31" s="754"/>
      <c r="CH31" s="765">
        <v>54</v>
      </c>
      <c r="CI31" s="766"/>
      <c r="CJ31" s="766"/>
      <c r="CK31" s="766"/>
      <c r="CL31" s="767"/>
      <c r="CM31" s="765">
        <v>1030</v>
      </c>
      <c r="CN31" s="766"/>
      <c r="CO31" s="766"/>
      <c r="CP31" s="766"/>
      <c r="CQ31" s="767"/>
      <c r="CR31" s="765">
        <v>200</v>
      </c>
      <c r="CS31" s="766"/>
      <c r="CT31" s="766"/>
      <c r="CU31" s="766"/>
      <c r="CV31" s="767"/>
      <c r="CW31" s="765" t="s">
        <v>490</v>
      </c>
      <c r="CX31" s="766"/>
      <c r="CY31" s="766"/>
      <c r="CZ31" s="766"/>
      <c r="DA31" s="767"/>
      <c r="DB31" s="765" t="s">
        <v>490</v>
      </c>
      <c r="DC31" s="766"/>
      <c r="DD31" s="766"/>
      <c r="DE31" s="766"/>
      <c r="DF31" s="767"/>
      <c r="DG31" s="765" t="s">
        <v>490</v>
      </c>
      <c r="DH31" s="766"/>
      <c r="DI31" s="766"/>
      <c r="DJ31" s="766"/>
      <c r="DK31" s="767"/>
      <c r="DL31" s="765" t="s">
        <v>490</v>
      </c>
      <c r="DM31" s="766"/>
      <c r="DN31" s="766"/>
      <c r="DO31" s="766"/>
      <c r="DP31" s="767"/>
      <c r="DQ31" s="765" t="s">
        <v>490</v>
      </c>
      <c r="DR31" s="766"/>
      <c r="DS31" s="766"/>
      <c r="DT31" s="766"/>
      <c r="DU31" s="767"/>
      <c r="DV31" s="768"/>
      <c r="DW31" s="769"/>
      <c r="DX31" s="769"/>
      <c r="DY31" s="769"/>
      <c r="DZ31" s="770"/>
      <c r="EA31" s="234"/>
    </row>
    <row r="32" spans="1:131" s="235" customFormat="1" ht="26.25" customHeight="1" x14ac:dyDescent="0.2">
      <c r="A32" s="254">
        <v>5</v>
      </c>
      <c r="B32" s="739" t="s">
        <v>388</v>
      </c>
      <c r="C32" s="740"/>
      <c r="D32" s="740"/>
      <c r="E32" s="740"/>
      <c r="F32" s="740"/>
      <c r="G32" s="740"/>
      <c r="H32" s="740"/>
      <c r="I32" s="740"/>
      <c r="J32" s="740"/>
      <c r="K32" s="740"/>
      <c r="L32" s="740"/>
      <c r="M32" s="740"/>
      <c r="N32" s="740"/>
      <c r="O32" s="740"/>
      <c r="P32" s="741"/>
      <c r="Q32" s="742">
        <v>29590</v>
      </c>
      <c r="R32" s="743"/>
      <c r="S32" s="743"/>
      <c r="T32" s="743"/>
      <c r="U32" s="743"/>
      <c r="V32" s="743">
        <v>25019</v>
      </c>
      <c r="W32" s="743"/>
      <c r="X32" s="743"/>
      <c r="Y32" s="743"/>
      <c r="Z32" s="743"/>
      <c r="AA32" s="743">
        <v>4571</v>
      </c>
      <c r="AB32" s="743"/>
      <c r="AC32" s="743"/>
      <c r="AD32" s="743"/>
      <c r="AE32" s="744"/>
      <c r="AF32" s="818">
        <v>126292</v>
      </c>
      <c r="AG32" s="743"/>
      <c r="AH32" s="743"/>
      <c r="AI32" s="743"/>
      <c r="AJ32" s="819"/>
      <c r="AK32" s="822" t="s">
        <v>490</v>
      </c>
      <c r="AL32" s="823"/>
      <c r="AM32" s="823"/>
      <c r="AN32" s="823"/>
      <c r="AO32" s="823"/>
      <c r="AP32" s="823" t="s">
        <v>490</v>
      </c>
      <c r="AQ32" s="823"/>
      <c r="AR32" s="823"/>
      <c r="AS32" s="823"/>
      <c r="AT32" s="823"/>
      <c r="AU32" s="823" t="s">
        <v>490</v>
      </c>
      <c r="AV32" s="823"/>
      <c r="AW32" s="823"/>
      <c r="AX32" s="823"/>
      <c r="AY32" s="823"/>
      <c r="AZ32" s="824" t="s">
        <v>490</v>
      </c>
      <c r="BA32" s="824"/>
      <c r="BB32" s="824"/>
      <c r="BC32" s="824"/>
      <c r="BD32" s="824"/>
      <c r="BE32" s="820" t="s">
        <v>551</v>
      </c>
      <c r="BF32" s="820"/>
      <c r="BG32" s="820"/>
      <c r="BH32" s="820"/>
      <c r="BI32" s="821"/>
      <c r="BJ32" s="240"/>
      <c r="BK32" s="240"/>
      <c r="BL32" s="240"/>
      <c r="BM32" s="240"/>
      <c r="BN32" s="240"/>
      <c r="BO32" s="253"/>
      <c r="BP32" s="253"/>
      <c r="BQ32" s="250">
        <v>26</v>
      </c>
      <c r="BR32" s="251"/>
      <c r="BS32" s="752" t="s">
        <v>582</v>
      </c>
      <c r="BT32" s="753"/>
      <c r="BU32" s="753"/>
      <c r="BV32" s="753"/>
      <c r="BW32" s="753"/>
      <c r="BX32" s="753"/>
      <c r="BY32" s="753"/>
      <c r="BZ32" s="753"/>
      <c r="CA32" s="753"/>
      <c r="CB32" s="753"/>
      <c r="CC32" s="753"/>
      <c r="CD32" s="753"/>
      <c r="CE32" s="753"/>
      <c r="CF32" s="753"/>
      <c r="CG32" s="754"/>
      <c r="CH32" s="765">
        <v>88</v>
      </c>
      <c r="CI32" s="766"/>
      <c r="CJ32" s="766"/>
      <c r="CK32" s="766"/>
      <c r="CL32" s="767"/>
      <c r="CM32" s="765">
        <v>8387</v>
      </c>
      <c r="CN32" s="766"/>
      <c r="CO32" s="766"/>
      <c r="CP32" s="766"/>
      <c r="CQ32" s="767"/>
      <c r="CR32" s="765">
        <v>23</v>
      </c>
      <c r="CS32" s="766"/>
      <c r="CT32" s="766"/>
      <c r="CU32" s="766"/>
      <c r="CV32" s="767"/>
      <c r="CW32" s="765" t="s">
        <v>490</v>
      </c>
      <c r="CX32" s="766"/>
      <c r="CY32" s="766"/>
      <c r="CZ32" s="766"/>
      <c r="DA32" s="767"/>
      <c r="DB32" s="765" t="s">
        <v>490</v>
      </c>
      <c r="DC32" s="766"/>
      <c r="DD32" s="766"/>
      <c r="DE32" s="766"/>
      <c r="DF32" s="767"/>
      <c r="DG32" s="765" t="s">
        <v>490</v>
      </c>
      <c r="DH32" s="766"/>
      <c r="DI32" s="766"/>
      <c r="DJ32" s="766"/>
      <c r="DK32" s="767"/>
      <c r="DL32" s="765" t="s">
        <v>490</v>
      </c>
      <c r="DM32" s="766"/>
      <c r="DN32" s="766"/>
      <c r="DO32" s="766"/>
      <c r="DP32" s="767"/>
      <c r="DQ32" s="765" t="s">
        <v>490</v>
      </c>
      <c r="DR32" s="766"/>
      <c r="DS32" s="766"/>
      <c r="DT32" s="766"/>
      <c r="DU32" s="767"/>
      <c r="DV32" s="768"/>
      <c r="DW32" s="769"/>
      <c r="DX32" s="769"/>
      <c r="DY32" s="769"/>
      <c r="DZ32" s="770"/>
      <c r="EA32" s="234"/>
    </row>
    <row r="33" spans="1:131" s="235" customFormat="1" ht="26.25" customHeight="1" x14ac:dyDescent="0.2">
      <c r="A33" s="254">
        <v>6</v>
      </c>
      <c r="B33" s="739" t="s">
        <v>389</v>
      </c>
      <c r="C33" s="740"/>
      <c r="D33" s="740"/>
      <c r="E33" s="740"/>
      <c r="F33" s="740"/>
      <c r="G33" s="740"/>
      <c r="H33" s="740"/>
      <c r="I33" s="740"/>
      <c r="J33" s="740"/>
      <c r="K33" s="740"/>
      <c r="L33" s="740"/>
      <c r="M33" s="740"/>
      <c r="N33" s="740"/>
      <c r="O33" s="740"/>
      <c r="P33" s="741"/>
      <c r="Q33" s="742">
        <v>33879</v>
      </c>
      <c r="R33" s="743"/>
      <c r="S33" s="743"/>
      <c r="T33" s="743"/>
      <c r="U33" s="743"/>
      <c r="V33" s="743">
        <v>30713</v>
      </c>
      <c r="W33" s="743"/>
      <c r="X33" s="743"/>
      <c r="Y33" s="743"/>
      <c r="Z33" s="743"/>
      <c r="AA33" s="743">
        <v>3166</v>
      </c>
      <c r="AB33" s="743"/>
      <c r="AC33" s="743"/>
      <c r="AD33" s="743"/>
      <c r="AE33" s="744"/>
      <c r="AF33" s="818">
        <v>1432</v>
      </c>
      <c r="AG33" s="743"/>
      <c r="AH33" s="743"/>
      <c r="AI33" s="743"/>
      <c r="AJ33" s="819"/>
      <c r="AK33" s="822">
        <v>2076</v>
      </c>
      <c r="AL33" s="823"/>
      <c r="AM33" s="823"/>
      <c r="AN33" s="823"/>
      <c r="AO33" s="823"/>
      <c r="AP33" s="823">
        <v>53625</v>
      </c>
      <c r="AQ33" s="823"/>
      <c r="AR33" s="823"/>
      <c r="AS33" s="823"/>
      <c r="AT33" s="823"/>
      <c r="AU33" s="823">
        <v>31585</v>
      </c>
      <c r="AV33" s="823"/>
      <c r="AW33" s="823"/>
      <c r="AX33" s="823"/>
      <c r="AY33" s="823"/>
      <c r="AZ33" s="824" t="s">
        <v>490</v>
      </c>
      <c r="BA33" s="824"/>
      <c r="BB33" s="824"/>
      <c r="BC33" s="824"/>
      <c r="BD33" s="824"/>
      <c r="BE33" s="820" t="s">
        <v>552</v>
      </c>
      <c r="BF33" s="820"/>
      <c r="BG33" s="820"/>
      <c r="BH33" s="820"/>
      <c r="BI33" s="821"/>
      <c r="BJ33" s="240"/>
      <c r="BK33" s="240"/>
      <c r="BL33" s="240"/>
      <c r="BM33" s="240"/>
      <c r="BN33" s="240"/>
      <c r="BO33" s="253"/>
      <c r="BP33" s="253"/>
      <c r="BQ33" s="250">
        <v>27</v>
      </c>
      <c r="BR33" s="251" t="s">
        <v>556</v>
      </c>
      <c r="BS33" s="752" t="s">
        <v>583</v>
      </c>
      <c r="BT33" s="753"/>
      <c r="BU33" s="753"/>
      <c r="BV33" s="753"/>
      <c r="BW33" s="753"/>
      <c r="BX33" s="753"/>
      <c r="BY33" s="753"/>
      <c r="BZ33" s="753"/>
      <c r="CA33" s="753"/>
      <c r="CB33" s="753"/>
      <c r="CC33" s="753"/>
      <c r="CD33" s="753"/>
      <c r="CE33" s="753"/>
      <c r="CF33" s="753"/>
      <c r="CG33" s="754"/>
      <c r="CH33" s="765">
        <v>420</v>
      </c>
      <c r="CI33" s="766"/>
      <c r="CJ33" s="766"/>
      <c r="CK33" s="766"/>
      <c r="CL33" s="767"/>
      <c r="CM33" s="765">
        <v>10644</v>
      </c>
      <c r="CN33" s="766"/>
      <c r="CO33" s="766"/>
      <c r="CP33" s="766"/>
      <c r="CQ33" s="767"/>
      <c r="CR33" s="765">
        <v>10</v>
      </c>
      <c r="CS33" s="766"/>
      <c r="CT33" s="766"/>
      <c r="CU33" s="766"/>
      <c r="CV33" s="767"/>
      <c r="CW33" s="765">
        <v>8</v>
      </c>
      <c r="CX33" s="766"/>
      <c r="CY33" s="766"/>
      <c r="CZ33" s="766"/>
      <c r="DA33" s="767"/>
      <c r="DB33" s="765">
        <v>1930</v>
      </c>
      <c r="DC33" s="766"/>
      <c r="DD33" s="766"/>
      <c r="DE33" s="766"/>
      <c r="DF33" s="767"/>
      <c r="DG33" s="765">
        <v>5222</v>
      </c>
      <c r="DH33" s="766"/>
      <c r="DI33" s="766"/>
      <c r="DJ33" s="766"/>
      <c r="DK33" s="767"/>
      <c r="DL33" s="765" t="s">
        <v>490</v>
      </c>
      <c r="DM33" s="766"/>
      <c r="DN33" s="766"/>
      <c r="DO33" s="766"/>
      <c r="DP33" s="767"/>
      <c r="DQ33" s="765" t="s">
        <v>490</v>
      </c>
      <c r="DR33" s="766"/>
      <c r="DS33" s="766"/>
      <c r="DT33" s="766"/>
      <c r="DU33" s="767"/>
      <c r="DV33" s="768"/>
      <c r="DW33" s="769"/>
      <c r="DX33" s="769"/>
      <c r="DY33" s="769"/>
      <c r="DZ33" s="770"/>
      <c r="EA33" s="234"/>
    </row>
    <row r="34" spans="1:131" s="235" customFormat="1" ht="26.25" customHeight="1" x14ac:dyDescent="0.2">
      <c r="A34" s="254">
        <v>7</v>
      </c>
      <c r="B34" s="739" t="s">
        <v>390</v>
      </c>
      <c r="C34" s="740"/>
      <c r="D34" s="740"/>
      <c r="E34" s="740"/>
      <c r="F34" s="740"/>
      <c r="G34" s="740"/>
      <c r="H34" s="740"/>
      <c r="I34" s="740"/>
      <c r="J34" s="740"/>
      <c r="K34" s="740"/>
      <c r="L34" s="740"/>
      <c r="M34" s="740"/>
      <c r="N34" s="740"/>
      <c r="O34" s="740"/>
      <c r="P34" s="741"/>
      <c r="Q34" s="742">
        <v>3477</v>
      </c>
      <c r="R34" s="743"/>
      <c r="S34" s="743"/>
      <c r="T34" s="743"/>
      <c r="U34" s="743"/>
      <c r="V34" s="743">
        <v>1949</v>
      </c>
      <c r="W34" s="743"/>
      <c r="X34" s="743"/>
      <c r="Y34" s="743"/>
      <c r="Z34" s="743"/>
      <c r="AA34" s="743">
        <v>1528</v>
      </c>
      <c r="AB34" s="743"/>
      <c r="AC34" s="743"/>
      <c r="AD34" s="743"/>
      <c r="AE34" s="744"/>
      <c r="AF34" s="818">
        <v>1528</v>
      </c>
      <c r="AG34" s="743"/>
      <c r="AH34" s="743"/>
      <c r="AI34" s="743"/>
      <c r="AJ34" s="819"/>
      <c r="AK34" s="822" t="s">
        <v>490</v>
      </c>
      <c r="AL34" s="823"/>
      <c r="AM34" s="823"/>
      <c r="AN34" s="823"/>
      <c r="AO34" s="823"/>
      <c r="AP34" s="823">
        <v>6506</v>
      </c>
      <c r="AQ34" s="823"/>
      <c r="AR34" s="823"/>
      <c r="AS34" s="823"/>
      <c r="AT34" s="823"/>
      <c r="AU34" s="823" t="s">
        <v>490</v>
      </c>
      <c r="AV34" s="823"/>
      <c r="AW34" s="823"/>
      <c r="AX34" s="823"/>
      <c r="AY34" s="823"/>
      <c r="AZ34" s="824" t="s">
        <v>490</v>
      </c>
      <c r="BA34" s="824"/>
      <c r="BB34" s="824"/>
      <c r="BC34" s="824"/>
      <c r="BD34" s="824"/>
      <c r="BE34" s="820" t="s">
        <v>552</v>
      </c>
      <c r="BF34" s="820"/>
      <c r="BG34" s="820"/>
      <c r="BH34" s="820"/>
      <c r="BI34" s="821"/>
      <c r="BJ34" s="240"/>
      <c r="BK34" s="240"/>
      <c r="BL34" s="240"/>
      <c r="BM34" s="240"/>
      <c r="BN34" s="240"/>
      <c r="BO34" s="253"/>
      <c r="BP34" s="253"/>
      <c r="BQ34" s="250">
        <v>28</v>
      </c>
      <c r="BR34" s="251"/>
      <c r="BS34" s="752" t="s">
        <v>584</v>
      </c>
      <c r="BT34" s="753"/>
      <c r="BU34" s="753"/>
      <c r="BV34" s="753"/>
      <c r="BW34" s="753"/>
      <c r="BX34" s="753"/>
      <c r="BY34" s="753"/>
      <c r="BZ34" s="753"/>
      <c r="CA34" s="753"/>
      <c r="CB34" s="753"/>
      <c r="CC34" s="753"/>
      <c r="CD34" s="753"/>
      <c r="CE34" s="753"/>
      <c r="CF34" s="753"/>
      <c r="CG34" s="754"/>
      <c r="CH34" s="765" t="s">
        <v>588</v>
      </c>
      <c r="CI34" s="766"/>
      <c r="CJ34" s="766"/>
      <c r="CK34" s="766"/>
      <c r="CL34" s="767"/>
      <c r="CM34" s="765">
        <v>1406</v>
      </c>
      <c r="CN34" s="766"/>
      <c r="CO34" s="766"/>
      <c r="CP34" s="766"/>
      <c r="CQ34" s="767"/>
      <c r="CR34" s="765">
        <v>230</v>
      </c>
      <c r="CS34" s="766"/>
      <c r="CT34" s="766"/>
      <c r="CU34" s="766"/>
      <c r="CV34" s="767"/>
      <c r="CW34" s="765" t="s">
        <v>490</v>
      </c>
      <c r="CX34" s="766"/>
      <c r="CY34" s="766"/>
      <c r="CZ34" s="766"/>
      <c r="DA34" s="767"/>
      <c r="DB34" s="765" t="s">
        <v>490</v>
      </c>
      <c r="DC34" s="766"/>
      <c r="DD34" s="766"/>
      <c r="DE34" s="766"/>
      <c r="DF34" s="767"/>
      <c r="DG34" s="765" t="s">
        <v>490</v>
      </c>
      <c r="DH34" s="766"/>
      <c r="DI34" s="766"/>
      <c r="DJ34" s="766"/>
      <c r="DK34" s="767"/>
      <c r="DL34" s="765" t="s">
        <v>490</v>
      </c>
      <c r="DM34" s="766"/>
      <c r="DN34" s="766"/>
      <c r="DO34" s="766"/>
      <c r="DP34" s="767"/>
      <c r="DQ34" s="765" t="s">
        <v>490</v>
      </c>
      <c r="DR34" s="766"/>
      <c r="DS34" s="766"/>
      <c r="DT34" s="766"/>
      <c r="DU34" s="767"/>
      <c r="DV34" s="768"/>
      <c r="DW34" s="769"/>
      <c r="DX34" s="769"/>
      <c r="DY34" s="769"/>
      <c r="DZ34" s="770"/>
      <c r="EA34" s="234"/>
    </row>
    <row r="35" spans="1:131" s="235" customFormat="1" ht="26.25" customHeight="1" x14ac:dyDescent="0.2">
      <c r="A35" s="254">
        <v>8</v>
      </c>
      <c r="B35" s="739" t="s">
        <v>391</v>
      </c>
      <c r="C35" s="740"/>
      <c r="D35" s="740"/>
      <c r="E35" s="740"/>
      <c r="F35" s="740"/>
      <c r="G35" s="740"/>
      <c r="H35" s="740"/>
      <c r="I35" s="740"/>
      <c r="J35" s="740"/>
      <c r="K35" s="740"/>
      <c r="L35" s="740"/>
      <c r="M35" s="740"/>
      <c r="N35" s="740"/>
      <c r="O35" s="740"/>
      <c r="P35" s="741"/>
      <c r="Q35" s="742">
        <v>25295</v>
      </c>
      <c r="R35" s="743"/>
      <c r="S35" s="743"/>
      <c r="T35" s="743"/>
      <c r="U35" s="743"/>
      <c r="V35" s="743">
        <v>15710</v>
      </c>
      <c r="W35" s="743"/>
      <c r="X35" s="743"/>
      <c r="Y35" s="743"/>
      <c r="Z35" s="743"/>
      <c r="AA35" s="743">
        <v>9585</v>
      </c>
      <c r="AB35" s="743"/>
      <c r="AC35" s="743"/>
      <c r="AD35" s="743"/>
      <c r="AE35" s="744"/>
      <c r="AF35" s="818" t="s">
        <v>152</v>
      </c>
      <c r="AG35" s="743"/>
      <c r="AH35" s="743"/>
      <c r="AI35" s="743"/>
      <c r="AJ35" s="819"/>
      <c r="AK35" s="822">
        <v>1069</v>
      </c>
      <c r="AL35" s="823"/>
      <c r="AM35" s="823"/>
      <c r="AN35" s="823"/>
      <c r="AO35" s="823"/>
      <c r="AP35" s="823">
        <v>40525</v>
      </c>
      <c r="AQ35" s="823"/>
      <c r="AR35" s="823"/>
      <c r="AS35" s="823"/>
      <c r="AT35" s="823"/>
      <c r="AU35" s="823" t="s">
        <v>490</v>
      </c>
      <c r="AV35" s="823"/>
      <c r="AW35" s="823"/>
      <c r="AX35" s="823"/>
      <c r="AY35" s="823"/>
      <c r="AZ35" s="824" t="s">
        <v>490</v>
      </c>
      <c r="BA35" s="824"/>
      <c r="BB35" s="824"/>
      <c r="BC35" s="824"/>
      <c r="BD35" s="824"/>
      <c r="BE35" s="820" t="s">
        <v>552</v>
      </c>
      <c r="BF35" s="820"/>
      <c r="BG35" s="820"/>
      <c r="BH35" s="820"/>
      <c r="BI35" s="821"/>
      <c r="BJ35" s="240"/>
      <c r="BK35" s="240"/>
      <c r="BL35" s="240"/>
      <c r="BM35" s="240"/>
      <c r="BN35" s="240"/>
      <c r="BO35" s="253"/>
      <c r="BP35" s="253"/>
      <c r="BQ35" s="250">
        <v>29</v>
      </c>
      <c r="BR35" s="251"/>
      <c r="BS35" s="752" t="s">
        <v>585</v>
      </c>
      <c r="BT35" s="753"/>
      <c r="BU35" s="753"/>
      <c r="BV35" s="753"/>
      <c r="BW35" s="753"/>
      <c r="BX35" s="753"/>
      <c r="BY35" s="753"/>
      <c r="BZ35" s="753"/>
      <c r="CA35" s="753"/>
      <c r="CB35" s="753"/>
      <c r="CC35" s="753"/>
      <c r="CD35" s="753"/>
      <c r="CE35" s="753"/>
      <c r="CF35" s="753"/>
      <c r="CG35" s="754"/>
      <c r="CH35" s="765">
        <v>193</v>
      </c>
      <c r="CI35" s="766"/>
      <c r="CJ35" s="766"/>
      <c r="CK35" s="766"/>
      <c r="CL35" s="767"/>
      <c r="CM35" s="765">
        <v>-4266</v>
      </c>
      <c r="CN35" s="766"/>
      <c r="CO35" s="766"/>
      <c r="CP35" s="766"/>
      <c r="CQ35" s="767"/>
      <c r="CR35" s="765">
        <v>10</v>
      </c>
      <c r="CS35" s="766"/>
      <c r="CT35" s="766"/>
      <c r="CU35" s="766"/>
      <c r="CV35" s="767"/>
      <c r="CW35" s="765">
        <v>31</v>
      </c>
      <c r="CX35" s="766"/>
      <c r="CY35" s="766"/>
      <c r="CZ35" s="766"/>
      <c r="DA35" s="767"/>
      <c r="DB35" s="765">
        <v>20765</v>
      </c>
      <c r="DC35" s="766"/>
      <c r="DD35" s="766"/>
      <c r="DE35" s="766"/>
      <c r="DF35" s="767"/>
      <c r="DG35" s="765" t="s">
        <v>490</v>
      </c>
      <c r="DH35" s="766"/>
      <c r="DI35" s="766"/>
      <c r="DJ35" s="766"/>
      <c r="DK35" s="767"/>
      <c r="DL35" s="765" t="s">
        <v>490</v>
      </c>
      <c r="DM35" s="766"/>
      <c r="DN35" s="766"/>
      <c r="DO35" s="766"/>
      <c r="DP35" s="767"/>
      <c r="DQ35" s="765" t="s">
        <v>490</v>
      </c>
      <c r="DR35" s="766"/>
      <c r="DS35" s="766"/>
      <c r="DT35" s="766"/>
      <c r="DU35" s="767"/>
      <c r="DV35" s="768"/>
      <c r="DW35" s="769"/>
      <c r="DX35" s="769"/>
      <c r="DY35" s="769"/>
      <c r="DZ35" s="770"/>
      <c r="EA35" s="234"/>
    </row>
    <row r="36" spans="1:131" s="235" customFormat="1" ht="26.25" customHeight="1" x14ac:dyDescent="0.2">
      <c r="A36" s="254">
        <v>9</v>
      </c>
      <c r="B36" s="739" t="s">
        <v>392</v>
      </c>
      <c r="C36" s="740"/>
      <c r="D36" s="740"/>
      <c r="E36" s="740"/>
      <c r="F36" s="740"/>
      <c r="G36" s="740"/>
      <c r="H36" s="740"/>
      <c r="I36" s="740"/>
      <c r="J36" s="740"/>
      <c r="K36" s="740"/>
      <c r="L36" s="740"/>
      <c r="M36" s="740"/>
      <c r="N36" s="740"/>
      <c r="O36" s="740"/>
      <c r="P36" s="741"/>
      <c r="Q36" s="742">
        <v>11421</v>
      </c>
      <c r="R36" s="743"/>
      <c r="S36" s="743"/>
      <c r="T36" s="743"/>
      <c r="U36" s="743"/>
      <c r="V36" s="743">
        <v>6083</v>
      </c>
      <c r="W36" s="743"/>
      <c r="X36" s="743"/>
      <c r="Y36" s="743"/>
      <c r="Z36" s="743"/>
      <c r="AA36" s="743">
        <v>5338</v>
      </c>
      <c r="AB36" s="743"/>
      <c r="AC36" s="743"/>
      <c r="AD36" s="743"/>
      <c r="AE36" s="744"/>
      <c r="AF36" s="818">
        <v>11425</v>
      </c>
      <c r="AG36" s="743"/>
      <c r="AH36" s="743"/>
      <c r="AI36" s="743"/>
      <c r="AJ36" s="819"/>
      <c r="AK36" s="822" t="s">
        <v>490</v>
      </c>
      <c r="AL36" s="823"/>
      <c r="AM36" s="823"/>
      <c r="AN36" s="823"/>
      <c r="AO36" s="823"/>
      <c r="AP36" s="823" t="s">
        <v>490</v>
      </c>
      <c r="AQ36" s="823"/>
      <c r="AR36" s="823"/>
      <c r="AS36" s="823"/>
      <c r="AT36" s="823"/>
      <c r="AU36" s="823" t="s">
        <v>490</v>
      </c>
      <c r="AV36" s="823"/>
      <c r="AW36" s="823"/>
      <c r="AX36" s="823"/>
      <c r="AY36" s="823"/>
      <c r="AZ36" s="824" t="s">
        <v>490</v>
      </c>
      <c r="BA36" s="824"/>
      <c r="BB36" s="824"/>
      <c r="BC36" s="824"/>
      <c r="BD36" s="824"/>
      <c r="BE36" s="820" t="s">
        <v>552</v>
      </c>
      <c r="BF36" s="820"/>
      <c r="BG36" s="820"/>
      <c r="BH36" s="820"/>
      <c r="BI36" s="821"/>
      <c r="BJ36" s="240"/>
      <c r="BK36" s="240"/>
      <c r="BL36" s="240"/>
      <c r="BM36" s="240"/>
      <c r="BN36" s="240"/>
      <c r="BO36" s="253"/>
      <c r="BP36" s="253"/>
      <c r="BQ36" s="250">
        <v>30</v>
      </c>
      <c r="BR36" s="251"/>
      <c r="BS36" s="752" t="s">
        <v>586</v>
      </c>
      <c r="BT36" s="753"/>
      <c r="BU36" s="753"/>
      <c r="BV36" s="753"/>
      <c r="BW36" s="753"/>
      <c r="BX36" s="753"/>
      <c r="BY36" s="753"/>
      <c r="BZ36" s="753"/>
      <c r="CA36" s="753"/>
      <c r="CB36" s="753"/>
      <c r="CC36" s="753"/>
      <c r="CD36" s="753"/>
      <c r="CE36" s="753"/>
      <c r="CF36" s="753"/>
      <c r="CG36" s="754"/>
      <c r="CH36" s="765">
        <v>0</v>
      </c>
      <c r="CI36" s="766"/>
      <c r="CJ36" s="766"/>
      <c r="CK36" s="766"/>
      <c r="CL36" s="767"/>
      <c r="CM36" s="765">
        <v>673</v>
      </c>
      <c r="CN36" s="766"/>
      <c r="CO36" s="766"/>
      <c r="CP36" s="766"/>
      <c r="CQ36" s="767"/>
      <c r="CR36" s="765">
        <v>400</v>
      </c>
      <c r="CS36" s="766"/>
      <c r="CT36" s="766"/>
      <c r="CU36" s="766"/>
      <c r="CV36" s="767"/>
      <c r="CW36" s="765">
        <v>3</v>
      </c>
      <c r="CX36" s="766"/>
      <c r="CY36" s="766"/>
      <c r="CZ36" s="766"/>
      <c r="DA36" s="767"/>
      <c r="DB36" s="765" t="s">
        <v>490</v>
      </c>
      <c r="DC36" s="766"/>
      <c r="DD36" s="766"/>
      <c r="DE36" s="766"/>
      <c r="DF36" s="767"/>
      <c r="DG36" s="765" t="s">
        <v>490</v>
      </c>
      <c r="DH36" s="766"/>
      <c r="DI36" s="766"/>
      <c r="DJ36" s="766"/>
      <c r="DK36" s="767"/>
      <c r="DL36" s="765" t="s">
        <v>490</v>
      </c>
      <c r="DM36" s="766"/>
      <c r="DN36" s="766"/>
      <c r="DO36" s="766"/>
      <c r="DP36" s="767"/>
      <c r="DQ36" s="765" t="s">
        <v>490</v>
      </c>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393</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372</v>
      </c>
      <c r="B63" s="780" t="s">
        <v>394</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221954</v>
      </c>
      <c r="AG63" s="834"/>
      <c r="AH63" s="834"/>
      <c r="AI63" s="834"/>
      <c r="AJ63" s="835"/>
      <c r="AK63" s="836"/>
      <c r="AL63" s="831"/>
      <c r="AM63" s="831"/>
      <c r="AN63" s="831"/>
      <c r="AO63" s="831"/>
      <c r="AP63" s="834">
        <v>281731</v>
      </c>
      <c r="AQ63" s="834"/>
      <c r="AR63" s="834"/>
      <c r="AS63" s="834"/>
      <c r="AT63" s="834"/>
      <c r="AU63" s="834">
        <v>44183</v>
      </c>
      <c r="AV63" s="834"/>
      <c r="AW63" s="834"/>
      <c r="AX63" s="834"/>
      <c r="AY63" s="834"/>
      <c r="AZ63" s="845"/>
      <c r="BA63" s="845"/>
      <c r="BB63" s="845"/>
      <c r="BC63" s="845"/>
      <c r="BD63" s="845"/>
      <c r="BE63" s="846"/>
      <c r="BF63" s="846"/>
      <c r="BG63" s="846"/>
      <c r="BH63" s="846"/>
      <c r="BI63" s="847"/>
      <c r="BJ63" s="848" t="s">
        <v>152</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396</v>
      </c>
      <c r="B66" s="725"/>
      <c r="C66" s="725"/>
      <c r="D66" s="725"/>
      <c r="E66" s="725"/>
      <c r="F66" s="725"/>
      <c r="G66" s="725"/>
      <c r="H66" s="725"/>
      <c r="I66" s="725"/>
      <c r="J66" s="725"/>
      <c r="K66" s="725"/>
      <c r="L66" s="725"/>
      <c r="M66" s="725"/>
      <c r="N66" s="725"/>
      <c r="O66" s="725"/>
      <c r="P66" s="726"/>
      <c r="Q66" s="701" t="s">
        <v>376</v>
      </c>
      <c r="R66" s="702"/>
      <c r="S66" s="702"/>
      <c r="T66" s="702"/>
      <c r="U66" s="703"/>
      <c r="V66" s="701" t="s">
        <v>377</v>
      </c>
      <c r="W66" s="702"/>
      <c r="X66" s="702"/>
      <c r="Y66" s="702"/>
      <c r="Z66" s="703"/>
      <c r="AA66" s="701" t="s">
        <v>378</v>
      </c>
      <c r="AB66" s="702"/>
      <c r="AC66" s="702"/>
      <c r="AD66" s="702"/>
      <c r="AE66" s="703"/>
      <c r="AF66" s="851" t="s">
        <v>397</v>
      </c>
      <c r="AG66" s="803"/>
      <c r="AH66" s="803"/>
      <c r="AI66" s="803"/>
      <c r="AJ66" s="852"/>
      <c r="AK66" s="701" t="s">
        <v>380</v>
      </c>
      <c r="AL66" s="725"/>
      <c r="AM66" s="725"/>
      <c r="AN66" s="725"/>
      <c r="AO66" s="726"/>
      <c r="AP66" s="701" t="s">
        <v>381</v>
      </c>
      <c r="AQ66" s="702"/>
      <c r="AR66" s="702"/>
      <c r="AS66" s="702"/>
      <c r="AT66" s="703"/>
      <c r="AU66" s="701" t="s">
        <v>398</v>
      </c>
      <c r="AV66" s="702"/>
      <c r="AW66" s="702"/>
      <c r="AX66" s="702"/>
      <c r="AY66" s="703"/>
      <c r="AZ66" s="701" t="s">
        <v>346</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553</v>
      </c>
      <c r="C68" s="869"/>
      <c r="D68" s="869"/>
      <c r="E68" s="869"/>
      <c r="F68" s="869"/>
      <c r="G68" s="869"/>
      <c r="H68" s="869"/>
      <c r="I68" s="869"/>
      <c r="J68" s="869"/>
      <c r="K68" s="869"/>
      <c r="L68" s="869"/>
      <c r="M68" s="869"/>
      <c r="N68" s="869"/>
      <c r="O68" s="869"/>
      <c r="P68" s="870"/>
      <c r="Q68" s="871">
        <v>62424</v>
      </c>
      <c r="R68" s="865"/>
      <c r="S68" s="865"/>
      <c r="T68" s="865"/>
      <c r="U68" s="865"/>
      <c r="V68" s="865">
        <v>61909</v>
      </c>
      <c r="W68" s="865"/>
      <c r="X68" s="865"/>
      <c r="Y68" s="865"/>
      <c r="Z68" s="865"/>
      <c r="AA68" s="865">
        <v>515</v>
      </c>
      <c r="AB68" s="865"/>
      <c r="AC68" s="865"/>
      <c r="AD68" s="865"/>
      <c r="AE68" s="865"/>
      <c r="AF68" s="865">
        <v>515</v>
      </c>
      <c r="AG68" s="865"/>
      <c r="AH68" s="865"/>
      <c r="AI68" s="865"/>
      <c r="AJ68" s="865"/>
      <c r="AK68" s="865" t="s">
        <v>490</v>
      </c>
      <c r="AL68" s="865"/>
      <c r="AM68" s="865"/>
      <c r="AN68" s="865"/>
      <c r="AO68" s="865"/>
      <c r="AP68" s="865" t="s">
        <v>490</v>
      </c>
      <c r="AQ68" s="865"/>
      <c r="AR68" s="865"/>
      <c r="AS68" s="865"/>
      <c r="AT68" s="865"/>
      <c r="AU68" s="865" t="s">
        <v>490</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t="s">
        <v>554</v>
      </c>
      <c r="C69" s="873"/>
      <c r="D69" s="873"/>
      <c r="E69" s="873"/>
      <c r="F69" s="873"/>
      <c r="G69" s="873"/>
      <c r="H69" s="873"/>
      <c r="I69" s="873"/>
      <c r="J69" s="873"/>
      <c r="K69" s="873"/>
      <c r="L69" s="873"/>
      <c r="M69" s="873"/>
      <c r="N69" s="873"/>
      <c r="O69" s="873"/>
      <c r="P69" s="874"/>
      <c r="Q69" s="875">
        <v>6314</v>
      </c>
      <c r="R69" s="823"/>
      <c r="S69" s="823"/>
      <c r="T69" s="823"/>
      <c r="U69" s="823"/>
      <c r="V69" s="823">
        <v>5246</v>
      </c>
      <c r="W69" s="823"/>
      <c r="X69" s="823"/>
      <c r="Y69" s="823"/>
      <c r="Z69" s="823"/>
      <c r="AA69" s="823">
        <v>1068</v>
      </c>
      <c r="AB69" s="823"/>
      <c r="AC69" s="823"/>
      <c r="AD69" s="823"/>
      <c r="AE69" s="823"/>
      <c r="AF69" s="823">
        <v>5526</v>
      </c>
      <c r="AG69" s="823"/>
      <c r="AH69" s="823"/>
      <c r="AI69" s="823"/>
      <c r="AJ69" s="823"/>
      <c r="AK69" s="823" t="s">
        <v>490</v>
      </c>
      <c r="AL69" s="823"/>
      <c r="AM69" s="823"/>
      <c r="AN69" s="823"/>
      <c r="AO69" s="823"/>
      <c r="AP69" s="823">
        <v>7869</v>
      </c>
      <c r="AQ69" s="823"/>
      <c r="AR69" s="823"/>
      <c r="AS69" s="823"/>
      <c r="AT69" s="823"/>
      <c r="AU69" s="823" t="s">
        <v>490</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t="s">
        <v>555</v>
      </c>
      <c r="C70" s="873"/>
      <c r="D70" s="873"/>
      <c r="E70" s="873"/>
      <c r="F70" s="873"/>
      <c r="G70" s="873"/>
      <c r="H70" s="873"/>
      <c r="I70" s="873"/>
      <c r="J70" s="873"/>
      <c r="K70" s="873"/>
      <c r="L70" s="873"/>
      <c r="M70" s="873"/>
      <c r="N70" s="873"/>
      <c r="O70" s="873"/>
      <c r="P70" s="874"/>
      <c r="Q70" s="875">
        <v>12074</v>
      </c>
      <c r="R70" s="823"/>
      <c r="S70" s="823"/>
      <c r="T70" s="823"/>
      <c r="U70" s="823"/>
      <c r="V70" s="823">
        <v>9960</v>
      </c>
      <c r="W70" s="823"/>
      <c r="X70" s="823"/>
      <c r="Y70" s="823"/>
      <c r="Z70" s="823"/>
      <c r="AA70" s="823">
        <v>2114</v>
      </c>
      <c r="AB70" s="823"/>
      <c r="AC70" s="823"/>
      <c r="AD70" s="823"/>
      <c r="AE70" s="823"/>
      <c r="AF70" s="823">
        <v>11373</v>
      </c>
      <c r="AG70" s="823"/>
      <c r="AH70" s="823"/>
      <c r="AI70" s="823"/>
      <c r="AJ70" s="823"/>
      <c r="AK70" s="823" t="s">
        <v>490</v>
      </c>
      <c r="AL70" s="823"/>
      <c r="AM70" s="823"/>
      <c r="AN70" s="823"/>
      <c r="AO70" s="823"/>
      <c r="AP70" s="823">
        <v>31116</v>
      </c>
      <c r="AQ70" s="823"/>
      <c r="AR70" s="823"/>
      <c r="AS70" s="823"/>
      <c r="AT70" s="823"/>
      <c r="AU70" s="823" t="s">
        <v>490</v>
      </c>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372</v>
      </c>
      <c r="B88" s="780" t="s">
        <v>399</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17414</v>
      </c>
      <c r="AG88" s="834"/>
      <c r="AH88" s="834"/>
      <c r="AI88" s="834"/>
      <c r="AJ88" s="834"/>
      <c r="AK88" s="831"/>
      <c r="AL88" s="831"/>
      <c r="AM88" s="831"/>
      <c r="AN88" s="831"/>
      <c r="AO88" s="831"/>
      <c r="AP88" s="834">
        <v>38985</v>
      </c>
      <c r="AQ88" s="834"/>
      <c r="AR88" s="834"/>
      <c r="AS88" s="834"/>
      <c r="AT88" s="834"/>
      <c r="AU88" s="834">
        <v>0</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372</v>
      </c>
      <c r="BR102" s="780" t="s">
        <v>400</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54366</v>
      </c>
      <c r="CS102" s="849"/>
      <c r="CT102" s="849"/>
      <c r="CU102" s="849"/>
      <c r="CV102" s="892"/>
      <c r="CW102" s="891">
        <v>4911</v>
      </c>
      <c r="CX102" s="849"/>
      <c r="CY102" s="849"/>
      <c r="CZ102" s="849"/>
      <c r="DA102" s="892"/>
      <c r="DB102" s="891">
        <v>33945</v>
      </c>
      <c r="DC102" s="849"/>
      <c r="DD102" s="849"/>
      <c r="DE102" s="849"/>
      <c r="DF102" s="892"/>
      <c r="DG102" s="891">
        <v>12445</v>
      </c>
      <c r="DH102" s="849"/>
      <c r="DI102" s="849"/>
      <c r="DJ102" s="849"/>
      <c r="DK102" s="892"/>
      <c r="DL102" s="891">
        <v>0</v>
      </c>
      <c r="DM102" s="849"/>
      <c r="DN102" s="849"/>
      <c r="DO102" s="849"/>
      <c r="DP102" s="892"/>
      <c r="DQ102" s="891">
        <v>0</v>
      </c>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403</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404</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407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408</v>
      </c>
      <c r="AB109" s="894"/>
      <c r="AC109" s="894"/>
      <c r="AD109" s="894"/>
      <c r="AE109" s="895"/>
      <c r="AF109" s="893" t="s">
        <v>295</v>
      </c>
      <c r="AG109" s="894"/>
      <c r="AH109" s="894"/>
      <c r="AI109" s="894"/>
      <c r="AJ109" s="895"/>
      <c r="AK109" s="893" t="s">
        <v>294</v>
      </c>
      <c r="AL109" s="894"/>
      <c r="AM109" s="894"/>
      <c r="AN109" s="894"/>
      <c r="AO109" s="895"/>
      <c r="AP109" s="893" t="s">
        <v>409</v>
      </c>
      <c r="AQ109" s="894"/>
      <c r="AR109" s="894"/>
      <c r="AS109" s="894"/>
      <c r="AT109" s="896"/>
      <c r="AU109" s="913" t="s">
        <v>407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408</v>
      </c>
      <c r="BR109" s="894"/>
      <c r="BS109" s="894"/>
      <c r="BT109" s="894"/>
      <c r="BU109" s="895"/>
      <c r="BV109" s="893" t="s">
        <v>295</v>
      </c>
      <c r="BW109" s="894"/>
      <c r="BX109" s="894"/>
      <c r="BY109" s="894"/>
      <c r="BZ109" s="895"/>
      <c r="CA109" s="893" t="s">
        <v>294</v>
      </c>
      <c r="CB109" s="894"/>
      <c r="CC109" s="894"/>
      <c r="CD109" s="894"/>
      <c r="CE109" s="895"/>
      <c r="CF109" s="914" t="s">
        <v>409</v>
      </c>
      <c r="CG109" s="914"/>
      <c r="CH109" s="914"/>
      <c r="CI109" s="914"/>
      <c r="CJ109" s="914"/>
      <c r="CK109" s="893" t="s">
        <v>410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408</v>
      </c>
      <c r="DH109" s="894"/>
      <c r="DI109" s="894"/>
      <c r="DJ109" s="894"/>
      <c r="DK109" s="895"/>
      <c r="DL109" s="893" t="s">
        <v>295</v>
      </c>
      <c r="DM109" s="894"/>
      <c r="DN109" s="894"/>
      <c r="DO109" s="894"/>
      <c r="DP109" s="895"/>
      <c r="DQ109" s="893" t="s">
        <v>294</v>
      </c>
      <c r="DR109" s="894"/>
      <c r="DS109" s="894"/>
      <c r="DT109" s="894"/>
      <c r="DU109" s="895"/>
      <c r="DV109" s="893" t="s">
        <v>409</v>
      </c>
      <c r="DW109" s="894"/>
      <c r="DX109" s="894"/>
      <c r="DY109" s="894"/>
      <c r="DZ109" s="896"/>
    </row>
    <row r="110" spans="1:131" s="234" customFormat="1" ht="26.25" customHeight="1" x14ac:dyDescent="0.2">
      <c r="A110" s="897" t="s">
        <v>411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86638304</v>
      </c>
      <c r="AB110" s="901"/>
      <c r="AC110" s="901"/>
      <c r="AD110" s="901"/>
      <c r="AE110" s="902"/>
      <c r="AF110" s="903">
        <v>86400778</v>
      </c>
      <c r="AG110" s="901"/>
      <c r="AH110" s="901"/>
      <c r="AI110" s="901"/>
      <c r="AJ110" s="902"/>
      <c r="AK110" s="903">
        <v>82378858</v>
      </c>
      <c r="AL110" s="901"/>
      <c r="AM110" s="901"/>
      <c r="AN110" s="901"/>
      <c r="AO110" s="902"/>
      <c r="AP110" s="904">
        <v>9</v>
      </c>
      <c r="AQ110" s="905"/>
      <c r="AR110" s="905"/>
      <c r="AS110" s="905"/>
      <c r="AT110" s="906"/>
      <c r="AU110" s="907" t="s">
        <v>70</v>
      </c>
      <c r="AV110" s="908"/>
      <c r="AW110" s="908"/>
      <c r="AX110" s="908"/>
      <c r="AY110" s="908"/>
      <c r="AZ110" s="949" t="s">
        <v>412</v>
      </c>
      <c r="BA110" s="898"/>
      <c r="BB110" s="898"/>
      <c r="BC110" s="898"/>
      <c r="BD110" s="898"/>
      <c r="BE110" s="898"/>
      <c r="BF110" s="898"/>
      <c r="BG110" s="898"/>
      <c r="BH110" s="898"/>
      <c r="BI110" s="898"/>
      <c r="BJ110" s="898"/>
      <c r="BK110" s="898"/>
      <c r="BL110" s="898"/>
      <c r="BM110" s="898"/>
      <c r="BN110" s="898"/>
      <c r="BO110" s="898"/>
      <c r="BP110" s="899"/>
      <c r="BQ110" s="935">
        <v>3502056909</v>
      </c>
      <c r="BR110" s="936"/>
      <c r="BS110" s="936"/>
      <c r="BT110" s="936"/>
      <c r="BU110" s="936"/>
      <c r="BV110" s="936">
        <v>3558297244</v>
      </c>
      <c r="BW110" s="936"/>
      <c r="BX110" s="936"/>
      <c r="BY110" s="936"/>
      <c r="BZ110" s="936"/>
      <c r="CA110" s="936">
        <v>3597357565</v>
      </c>
      <c r="CB110" s="936"/>
      <c r="CC110" s="936"/>
      <c r="CD110" s="936"/>
      <c r="CE110" s="936"/>
      <c r="CF110" s="950">
        <v>393.4</v>
      </c>
      <c r="CG110" s="951"/>
      <c r="CH110" s="951"/>
      <c r="CI110" s="951"/>
      <c r="CJ110" s="951"/>
      <c r="CK110" s="952" t="s">
        <v>413</v>
      </c>
      <c r="CL110" s="953"/>
      <c r="CM110" s="932" t="s">
        <v>414</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14542368</v>
      </c>
      <c r="DH110" s="936"/>
      <c r="DI110" s="936"/>
      <c r="DJ110" s="936"/>
      <c r="DK110" s="936"/>
      <c r="DL110" s="936">
        <v>12938238</v>
      </c>
      <c r="DM110" s="936"/>
      <c r="DN110" s="936"/>
      <c r="DO110" s="936"/>
      <c r="DP110" s="936"/>
      <c r="DQ110" s="936">
        <v>11333212</v>
      </c>
      <c r="DR110" s="936"/>
      <c r="DS110" s="936"/>
      <c r="DT110" s="936"/>
      <c r="DU110" s="936"/>
      <c r="DV110" s="937">
        <v>1.2</v>
      </c>
      <c r="DW110" s="937"/>
      <c r="DX110" s="937"/>
      <c r="DY110" s="937"/>
      <c r="DZ110" s="938"/>
    </row>
    <row r="111" spans="1:131" s="234" customFormat="1" ht="26.25" customHeight="1" x14ac:dyDescent="0.2">
      <c r="A111" s="939" t="s">
        <v>415</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17312893</v>
      </c>
      <c r="AB111" s="943"/>
      <c r="AC111" s="943"/>
      <c r="AD111" s="943"/>
      <c r="AE111" s="944"/>
      <c r="AF111" s="945">
        <v>14626788</v>
      </c>
      <c r="AG111" s="943"/>
      <c r="AH111" s="943"/>
      <c r="AI111" s="943"/>
      <c r="AJ111" s="944"/>
      <c r="AK111" s="945">
        <v>18017047</v>
      </c>
      <c r="AL111" s="943"/>
      <c r="AM111" s="943"/>
      <c r="AN111" s="943"/>
      <c r="AO111" s="944"/>
      <c r="AP111" s="946">
        <v>2</v>
      </c>
      <c r="AQ111" s="947"/>
      <c r="AR111" s="947"/>
      <c r="AS111" s="947"/>
      <c r="AT111" s="948"/>
      <c r="AU111" s="909"/>
      <c r="AV111" s="910"/>
      <c r="AW111" s="910"/>
      <c r="AX111" s="910"/>
      <c r="AY111" s="910"/>
      <c r="AZ111" s="958" t="s">
        <v>416</v>
      </c>
      <c r="BA111" s="959"/>
      <c r="BB111" s="959"/>
      <c r="BC111" s="959"/>
      <c r="BD111" s="959"/>
      <c r="BE111" s="959"/>
      <c r="BF111" s="959"/>
      <c r="BG111" s="959"/>
      <c r="BH111" s="959"/>
      <c r="BI111" s="959"/>
      <c r="BJ111" s="959"/>
      <c r="BK111" s="959"/>
      <c r="BL111" s="959"/>
      <c r="BM111" s="959"/>
      <c r="BN111" s="959"/>
      <c r="BO111" s="959"/>
      <c r="BP111" s="960"/>
      <c r="BQ111" s="928">
        <v>38390263</v>
      </c>
      <c r="BR111" s="929"/>
      <c r="BS111" s="929"/>
      <c r="BT111" s="929"/>
      <c r="BU111" s="929"/>
      <c r="BV111" s="929">
        <v>33360814</v>
      </c>
      <c r="BW111" s="929"/>
      <c r="BX111" s="929"/>
      <c r="BY111" s="929"/>
      <c r="BZ111" s="929"/>
      <c r="CA111" s="929">
        <v>29346040</v>
      </c>
      <c r="CB111" s="929"/>
      <c r="CC111" s="929"/>
      <c r="CD111" s="929"/>
      <c r="CE111" s="929"/>
      <c r="CF111" s="923">
        <v>3.2</v>
      </c>
      <c r="CG111" s="924"/>
      <c r="CH111" s="924"/>
      <c r="CI111" s="924"/>
      <c r="CJ111" s="924"/>
      <c r="CK111" s="954"/>
      <c r="CL111" s="955"/>
      <c r="CM111" s="925" t="s">
        <v>417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152</v>
      </c>
      <c r="DH111" s="929"/>
      <c r="DI111" s="929"/>
      <c r="DJ111" s="929"/>
      <c r="DK111" s="929"/>
      <c r="DL111" s="929" t="s">
        <v>152</v>
      </c>
      <c r="DM111" s="929"/>
      <c r="DN111" s="929"/>
      <c r="DO111" s="929"/>
      <c r="DP111" s="929"/>
      <c r="DQ111" s="929" t="s">
        <v>418</v>
      </c>
      <c r="DR111" s="929"/>
      <c r="DS111" s="929"/>
      <c r="DT111" s="929"/>
      <c r="DU111" s="929"/>
      <c r="DV111" s="930" t="s">
        <v>152</v>
      </c>
      <c r="DW111" s="930"/>
      <c r="DX111" s="930"/>
      <c r="DY111" s="930"/>
      <c r="DZ111" s="931"/>
    </row>
    <row r="112" spans="1:131" s="234" customFormat="1" ht="26.25" customHeight="1" x14ac:dyDescent="0.2">
      <c r="A112" s="968" t="s">
        <v>419</v>
      </c>
      <c r="B112" s="969"/>
      <c r="C112" s="959" t="s">
        <v>420</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121156830</v>
      </c>
      <c r="AB112" s="962"/>
      <c r="AC112" s="962"/>
      <c r="AD112" s="962"/>
      <c r="AE112" s="963"/>
      <c r="AF112" s="964">
        <v>122908786</v>
      </c>
      <c r="AG112" s="962"/>
      <c r="AH112" s="962"/>
      <c r="AI112" s="962"/>
      <c r="AJ112" s="963"/>
      <c r="AK112" s="964">
        <v>124971431</v>
      </c>
      <c r="AL112" s="962"/>
      <c r="AM112" s="962"/>
      <c r="AN112" s="962"/>
      <c r="AO112" s="963"/>
      <c r="AP112" s="965">
        <v>13.7</v>
      </c>
      <c r="AQ112" s="966"/>
      <c r="AR112" s="966"/>
      <c r="AS112" s="966"/>
      <c r="AT112" s="967"/>
      <c r="AU112" s="909"/>
      <c r="AV112" s="910"/>
      <c r="AW112" s="910"/>
      <c r="AX112" s="910"/>
      <c r="AY112" s="910"/>
      <c r="AZ112" s="958" t="s">
        <v>421</v>
      </c>
      <c r="BA112" s="959"/>
      <c r="BB112" s="959"/>
      <c r="BC112" s="959"/>
      <c r="BD112" s="959"/>
      <c r="BE112" s="959"/>
      <c r="BF112" s="959"/>
      <c r="BG112" s="959"/>
      <c r="BH112" s="959"/>
      <c r="BI112" s="959"/>
      <c r="BJ112" s="959"/>
      <c r="BK112" s="959"/>
      <c r="BL112" s="959"/>
      <c r="BM112" s="959"/>
      <c r="BN112" s="959"/>
      <c r="BO112" s="959"/>
      <c r="BP112" s="960"/>
      <c r="BQ112" s="928">
        <v>43436939</v>
      </c>
      <c r="BR112" s="929"/>
      <c r="BS112" s="929"/>
      <c r="BT112" s="929"/>
      <c r="BU112" s="929"/>
      <c r="BV112" s="929">
        <v>46904290</v>
      </c>
      <c r="BW112" s="929"/>
      <c r="BX112" s="929"/>
      <c r="BY112" s="929"/>
      <c r="BZ112" s="929"/>
      <c r="CA112" s="929">
        <v>44183227</v>
      </c>
      <c r="CB112" s="929"/>
      <c r="CC112" s="929"/>
      <c r="CD112" s="929"/>
      <c r="CE112" s="929"/>
      <c r="CF112" s="923">
        <v>4.8</v>
      </c>
      <c r="CG112" s="924"/>
      <c r="CH112" s="924"/>
      <c r="CI112" s="924"/>
      <c r="CJ112" s="924"/>
      <c r="CK112" s="954"/>
      <c r="CL112" s="955"/>
      <c r="CM112" s="925" t="s">
        <v>422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10219890</v>
      </c>
      <c r="DH112" s="929"/>
      <c r="DI112" s="929"/>
      <c r="DJ112" s="929"/>
      <c r="DK112" s="929"/>
      <c r="DL112" s="929">
        <v>9206970</v>
      </c>
      <c r="DM112" s="929"/>
      <c r="DN112" s="929"/>
      <c r="DO112" s="929"/>
      <c r="DP112" s="929"/>
      <c r="DQ112" s="929">
        <v>7849905</v>
      </c>
      <c r="DR112" s="929"/>
      <c r="DS112" s="929"/>
      <c r="DT112" s="929"/>
      <c r="DU112" s="929"/>
      <c r="DV112" s="930">
        <v>0.9</v>
      </c>
      <c r="DW112" s="930"/>
      <c r="DX112" s="930"/>
      <c r="DY112" s="930"/>
      <c r="DZ112" s="931"/>
    </row>
    <row r="113" spans="1:130" s="234" customFormat="1" ht="26.25" customHeight="1" x14ac:dyDescent="0.2">
      <c r="A113" s="970"/>
      <c r="B113" s="971"/>
      <c r="C113" s="959" t="s">
        <v>423</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5417654</v>
      </c>
      <c r="AB113" s="962"/>
      <c r="AC113" s="962"/>
      <c r="AD113" s="962"/>
      <c r="AE113" s="963"/>
      <c r="AF113" s="964">
        <v>5560689</v>
      </c>
      <c r="AG113" s="962"/>
      <c r="AH113" s="962"/>
      <c r="AI113" s="962"/>
      <c r="AJ113" s="963"/>
      <c r="AK113" s="964">
        <v>4236981</v>
      </c>
      <c r="AL113" s="962"/>
      <c r="AM113" s="962"/>
      <c r="AN113" s="962"/>
      <c r="AO113" s="963"/>
      <c r="AP113" s="965">
        <v>0.5</v>
      </c>
      <c r="AQ113" s="966"/>
      <c r="AR113" s="966"/>
      <c r="AS113" s="966"/>
      <c r="AT113" s="967"/>
      <c r="AU113" s="909"/>
      <c r="AV113" s="910"/>
      <c r="AW113" s="910"/>
      <c r="AX113" s="910"/>
      <c r="AY113" s="910"/>
      <c r="AZ113" s="958" t="s">
        <v>424</v>
      </c>
      <c r="BA113" s="959"/>
      <c r="BB113" s="959"/>
      <c r="BC113" s="959"/>
      <c r="BD113" s="959"/>
      <c r="BE113" s="959"/>
      <c r="BF113" s="959"/>
      <c r="BG113" s="959"/>
      <c r="BH113" s="959"/>
      <c r="BI113" s="959"/>
      <c r="BJ113" s="959"/>
      <c r="BK113" s="959"/>
      <c r="BL113" s="959"/>
      <c r="BM113" s="959"/>
      <c r="BN113" s="959"/>
      <c r="BO113" s="959"/>
      <c r="BP113" s="960"/>
      <c r="BQ113" s="928">
        <v>34187</v>
      </c>
      <c r="BR113" s="929"/>
      <c r="BS113" s="929"/>
      <c r="BT113" s="929"/>
      <c r="BU113" s="929"/>
      <c r="BV113" s="929">
        <v>8500</v>
      </c>
      <c r="BW113" s="929"/>
      <c r="BX113" s="929"/>
      <c r="BY113" s="929"/>
      <c r="BZ113" s="929"/>
      <c r="CA113" s="929" t="s">
        <v>152</v>
      </c>
      <c r="CB113" s="929"/>
      <c r="CC113" s="929"/>
      <c r="CD113" s="929"/>
      <c r="CE113" s="929"/>
      <c r="CF113" s="923" t="s">
        <v>152</v>
      </c>
      <c r="CG113" s="924"/>
      <c r="CH113" s="924"/>
      <c r="CI113" s="924"/>
      <c r="CJ113" s="924"/>
      <c r="CK113" s="954"/>
      <c r="CL113" s="955"/>
      <c r="CM113" s="925" t="s">
        <v>425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6483980</v>
      </c>
      <c r="DH113" s="929"/>
      <c r="DI113" s="929"/>
      <c r="DJ113" s="929"/>
      <c r="DK113" s="929"/>
      <c r="DL113" s="929">
        <v>5670782</v>
      </c>
      <c r="DM113" s="929"/>
      <c r="DN113" s="929"/>
      <c r="DO113" s="929"/>
      <c r="DP113" s="929"/>
      <c r="DQ113" s="929">
        <v>4842007</v>
      </c>
      <c r="DR113" s="929"/>
      <c r="DS113" s="929"/>
      <c r="DT113" s="929"/>
      <c r="DU113" s="929"/>
      <c r="DV113" s="930">
        <v>0.5</v>
      </c>
      <c r="DW113" s="930"/>
      <c r="DX113" s="930"/>
      <c r="DY113" s="930"/>
      <c r="DZ113" s="931"/>
    </row>
    <row r="114" spans="1:130" s="234" customFormat="1" ht="26.25" customHeight="1" x14ac:dyDescent="0.2">
      <c r="A114" s="970"/>
      <c r="B114" s="971"/>
      <c r="C114" s="959" t="s">
        <v>426</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33787</v>
      </c>
      <c r="AB114" s="962"/>
      <c r="AC114" s="962"/>
      <c r="AD114" s="962"/>
      <c r="AE114" s="963"/>
      <c r="AF114" s="964">
        <v>22398</v>
      </c>
      <c r="AG114" s="962"/>
      <c r="AH114" s="962"/>
      <c r="AI114" s="962"/>
      <c r="AJ114" s="963"/>
      <c r="AK114" s="964">
        <v>7923</v>
      </c>
      <c r="AL114" s="962"/>
      <c r="AM114" s="962"/>
      <c r="AN114" s="962"/>
      <c r="AO114" s="963"/>
      <c r="AP114" s="965">
        <v>0</v>
      </c>
      <c r="AQ114" s="966"/>
      <c r="AR114" s="966"/>
      <c r="AS114" s="966"/>
      <c r="AT114" s="967"/>
      <c r="AU114" s="909"/>
      <c r="AV114" s="910"/>
      <c r="AW114" s="910"/>
      <c r="AX114" s="910"/>
      <c r="AY114" s="910"/>
      <c r="AZ114" s="958" t="s">
        <v>427</v>
      </c>
      <c r="BA114" s="959"/>
      <c r="BB114" s="959"/>
      <c r="BC114" s="959"/>
      <c r="BD114" s="959"/>
      <c r="BE114" s="959"/>
      <c r="BF114" s="959"/>
      <c r="BG114" s="959"/>
      <c r="BH114" s="959"/>
      <c r="BI114" s="959"/>
      <c r="BJ114" s="959"/>
      <c r="BK114" s="959"/>
      <c r="BL114" s="959"/>
      <c r="BM114" s="959"/>
      <c r="BN114" s="959"/>
      <c r="BO114" s="959"/>
      <c r="BP114" s="960"/>
      <c r="BQ114" s="928">
        <v>439477332</v>
      </c>
      <c r="BR114" s="929"/>
      <c r="BS114" s="929"/>
      <c r="BT114" s="929"/>
      <c r="BU114" s="929"/>
      <c r="BV114" s="929">
        <v>382659988</v>
      </c>
      <c r="BW114" s="929"/>
      <c r="BX114" s="929"/>
      <c r="BY114" s="929"/>
      <c r="BZ114" s="929"/>
      <c r="CA114" s="929">
        <v>373252088</v>
      </c>
      <c r="CB114" s="929"/>
      <c r="CC114" s="929"/>
      <c r="CD114" s="929"/>
      <c r="CE114" s="929"/>
      <c r="CF114" s="923">
        <v>40.799999999999997</v>
      </c>
      <c r="CG114" s="924"/>
      <c r="CH114" s="924"/>
      <c r="CI114" s="924"/>
      <c r="CJ114" s="924"/>
      <c r="CK114" s="954"/>
      <c r="CL114" s="955"/>
      <c r="CM114" s="925" t="s">
        <v>428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65630</v>
      </c>
      <c r="DH114" s="929"/>
      <c r="DI114" s="929"/>
      <c r="DJ114" s="929"/>
      <c r="DK114" s="929"/>
      <c r="DL114" s="929">
        <v>32497</v>
      </c>
      <c r="DM114" s="929"/>
      <c r="DN114" s="929"/>
      <c r="DO114" s="929"/>
      <c r="DP114" s="929"/>
      <c r="DQ114" s="929">
        <v>16258</v>
      </c>
      <c r="DR114" s="929"/>
      <c r="DS114" s="929"/>
      <c r="DT114" s="929"/>
      <c r="DU114" s="929"/>
      <c r="DV114" s="930">
        <v>0</v>
      </c>
      <c r="DW114" s="930"/>
      <c r="DX114" s="930"/>
      <c r="DY114" s="930"/>
      <c r="DZ114" s="931"/>
    </row>
    <row r="115" spans="1:130" s="234" customFormat="1" ht="26.25" customHeight="1" x14ac:dyDescent="0.2">
      <c r="A115" s="970"/>
      <c r="B115" s="971"/>
      <c r="C115" s="959" t="s">
        <v>429</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3518192</v>
      </c>
      <c r="AB115" s="962"/>
      <c r="AC115" s="962"/>
      <c r="AD115" s="962"/>
      <c r="AE115" s="963"/>
      <c r="AF115" s="964">
        <v>3301445</v>
      </c>
      <c r="AG115" s="962"/>
      <c r="AH115" s="962"/>
      <c r="AI115" s="962"/>
      <c r="AJ115" s="963"/>
      <c r="AK115" s="964">
        <v>2983317</v>
      </c>
      <c r="AL115" s="962"/>
      <c r="AM115" s="962"/>
      <c r="AN115" s="962"/>
      <c r="AO115" s="963"/>
      <c r="AP115" s="965">
        <v>0.3</v>
      </c>
      <c r="AQ115" s="966"/>
      <c r="AR115" s="966"/>
      <c r="AS115" s="966"/>
      <c r="AT115" s="967"/>
      <c r="AU115" s="909"/>
      <c r="AV115" s="910"/>
      <c r="AW115" s="910"/>
      <c r="AX115" s="910"/>
      <c r="AY115" s="910"/>
      <c r="AZ115" s="958" t="s">
        <v>430</v>
      </c>
      <c r="BA115" s="959"/>
      <c r="BB115" s="959"/>
      <c r="BC115" s="959"/>
      <c r="BD115" s="959"/>
      <c r="BE115" s="959"/>
      <c r="BF115" s="959"/>
      <c r="BG115" s="959"/>
      <c r="BH115" s="959"/>
      <c r="BI115" s="959"/>
      <c r="BJ115" s="959"/>
      <c r="BK115" s="959"/>
      <c r="BL115" s="959"/>
      <c r="BM115" s="959"/>
      <c r="BN115" s="959"/>
      <c r="BO115" s="959"/>
      <c r="BP115" s="960"/>
      <c r="BQ115" s="928">
        <v>2571099</v>
      </c>
      <c r="BR115" s="929"/>
      <c r="BS115" s="929"/>
      <c r="BT115" s="929"/>
      <c r="BU115" s="929"/>
      <c r="BV115" s="929">
        <v>2460647</v>
      </c>
      <c r="BW115" s="929"/>
      <c r="BX115" s="929"/>
      <c r="BY115" s="929"/>
      <c r="BZ115" s="929"/>
      <c r="CA115" s="929">
        <v>2476509</v>
      </c>
      <c r="CB115" s="929"/>
      <c r="CC115" s="929"/>
      <c r="CD115" s="929"/>
      <c r="CE115" s="929"/>
      <c r="CF115" s="923">
        <v>0.3</v>
      </c>
      <c r="CG115" s="924"/>
      <c r="CH115" s="924"/>
      <c r="CI115" s="924"/>
      <c r="CJ115" s="924"/>
      <c r="CK115" s="954"/>
      <c r="CL115" s="955"/>
      <c r="CM115" s="958" t="s">
        <v>431</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7078395</v>
      </c>
      <c r="DH115" s="929"/>
      <c r="DI115" s="929"/>
      <c r="DJ115" s="929"/>
      <c r="DK115" s="929"/>
      <c r="DL115" s="929">
        <v>5512327</v>
      </c>
      <c r="DM115" s="929"/>
      <c r="DN115" s="929"/>
      <c r="DO115" s="929"/>
      <c r="DP115" s="929"/>
      <c r="DQ115" s="929">
        <v>5304658</v>
      </c>
      <c r="DR115" s="929"/>
      <c r="DS115" s="929"/>
      <c r="DT115" s="929"/>
      <c r="DU115" s="929"/>
      <c r="DV115" s="930">
        <v>0.6</v>
      </c>
      <c r="DW115" s="930"/>
      <c r="DX115" s="930"/>
      <c r="DY115" s="930"/>
      <c r="DZ115" s="931"/>
    </row>
    <row r="116" spans="1:130" s="234" customFormat="1" ht="26.25" customHeight="1" x14ac:dyDescent="0.2">
      <c r="A116" s="972"/>
      <c r="B116" s="973"/>
      <c r="C116" s="974" t="s">
        <v>432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2561</v>
      </c>
      <c r="AB116" s="962"/>
      <c r="AC116" s="962"/>
      <c r="AD116" s="962"/>
      <c r="AE116" s="963"/>
      <c r="AF116" s="964">
        <v>1534</v>
      </c>
      <c r="AG116" s="962"/>
      <c r="AH116" s="962"/>
      <c r="AI116" s="962"/>
      <c r="AJ116" s="963"/>
      <c r="AK116" s="964">
        <v>1874</v>
      </c>
      <c r="AL116" s="962"/>
      <c r="AM116" s="962"/>
      <c r="AN116" s="962"/>
      <c r="AO116" s="963"/>
      <c r="AP116" s="965">
        <v>0</v>
      </c>
      <c r="AQ116" s="966"/>
      <c r="AR116" s="966"/>
      <c r="AS116" s="966"/>
      <c r="AT116" s="967"/>
      <c r="AU116" s="909"/>
      <c r="AV116" s="910"/>
      <c r="AW116" s="910"/>
      <c r="AX116" s="910"/>
      <c r="AY116" s="910"/>
      <c r="AZ116" s="976" t="s">
        <v>433</v>
      </c>
      <c r="BA116" s="977"/>
      <c r="BB116" s="977"/>
      <c r="BC116" s="977"/>
      <c r="BD116" s="977"/>
      <c r="BE116" s="977"/>
      <c r="BF116" s="977"/>
      <c r="BG116" s="977"/>
      <c r="BH116" s="977"/>
      <c r="BI116" s="977"/>
      <c r="BJ116" s="977"/>
      <c r="BK116" s="977"/>
      <c r="BL116" s="977"/>
      <c r="BM116" s="977"/>
      <c r="BN116" s="977"/>
      <c r="BO116" s="977"/>
      <c r="BP116" s="978"/>
      <c r="BQ116" s="928" t="s">
        <v>152</v>
      </c>
      <c r="BR116" s="929"/>
      <c r="BS116" s="929"/>
      <c r="BT116" s="929"/>
      <c r="BU116" s="929"/>
      <c r="BV116" s="929" t="s">
        <v>152</v>
      </c>
      <c r="BW116" s="929"/>
      <c r="BX116" s="929"/>
      <c r="BY116" s="929"/>
      <c r="BZ116" s="929"/>
      <c r="CA116" s="929" t="s">
        <v>418</v>
      </c>
      <c r="CB116" s="929"/>
      <c r="CC116" s="929"/>
      <c r="CD116" s="929"/>
      <c r="CE116" s="929"/>
      <c r="CF116" s="923" t="s">
        <v>152</v>
      </c>
      <c r="CG116" s="924"/>
      <c r="CH116" s="924"/>
      <c r="CI116" s="924"/>
      <c r="CJ116" s="924"/>
      <c r="CK116" s="954"/>
      <c r="CL116" s="955"/>
      <c r="CM116" s="925" t="s">
        <v>434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152</v>
      </c>
      <c r="DH116" s="929"/>
      <c r="DI116" s="929"/>
      <c r="DJ116" s="929"/>
      <c r="DK116" s="929"/>
      <c r="DL116" s="929" t="s">
        <v>152</v>
      </c>
      <c r="DM116" s="929"/>
      <c r="DN116" s="929"/>
      <c r="DO116" s="929"/>
      <c r="DP116" s="929"/>
      <c r="DQ116" s="929" t="s">
        <v>418</v>
      </c>
      <c r="DR116" s="929"/>
      <c r="DS116" s="929"/>
      <c r="DT116" s="929"/>
      <c r="DU116" s="929"/>
      <c r="DV116" s="930" t="s">
        <v>418</v>
      </c>
      <c r="DW116" s="930"/>
      <c r="DX116" s="930"/>
      <c r="DY116" s="930"/>
      <c r="DZ116" s="931"/>
    </row>
    <row r="117" spans="1:130" s="234" customFormat="1" ht="26.25" customHeight="1" x14ac:dyDescent="0.2">
      <c r="A117" s="913" t="s">
        <v>155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435</v>
      </c>
      <c r="Z117" s="895"/>
      <c r="AA117" s="985">
        <v>234080221</v>
      </c>
      <c r="AB117" s="986"/>
      <c r="AC117" s="986"/>
      <c r="AD117" s="986"/>
      <c r="AE117" s="987"/>
      <c r="AF117" s="988">
        <v>232822418</v>
      </c>
      <c r="AG117" s="986"/>
      <c r="AH117" s="986"/>
      <c r="AI117" s="986"/>
      <c r="AJ117" s="987"/>
      <c r="AK117" s="988">
        <v>232597431</v>
      </c>
      <c r="AL117" s="986"/>
      <c r="AM117" s="986"/>
      <c r="AN117" s="986"/>
      <c r="AO117" s="987"/>
      <c r="AP117" s="989"/>
      <c r="AQ117" s="990"/>
      <c r="AR117" s="990"/>
      <c r="AS117" s="990"/>
      <c r="AT117" s="991"/>
      <c r="AU117" s="909"/>
      <c r="AV117" s="910"/>
      <c r="AW117" s="910"/>
      <c r="AX117" s="910"/>
      <c r="AY117" s="910"/>
      <c r="AZ117" s="958" t="s">
        <v>436</v>
      </c>
      <c r="BA117" s="959"/>
      <c r="BB117" s="959"/>
      <c r="BC117" s="959"/>
      <c r="BD117" s="959"/>
      <c r="BE117" s="959"/>
      <c r="BF117" s="959"/>
      <c r="BG117" s="959"/>
      <c r="BH117" s="959"/>
      <c r="BI117" s="959"/>
      <c r="BJ117" s="959"/>
      <c r="BK117" s="959"/>
      <c r="BL117" s="959"/>
      <c r="BM117" s="959"/>
      <c r="BN117" s="959"/>
      <c r="BO117" s="959"/>
      <c r="BP117" s="960"/>
      <c r="BQ117" s="928" t="s">
        <v>152</v>
      </c>
      <c r="BR117" s="929"/>
      <c r="BS117" s="929"/>
      <c r="BT117" s="929"/>
      <c r="BU117" s="929"/>
      <c r="BV117" s="929" t="s">
        <v>418</v>
      </c>
      <c r="BW117" s="929"/>
      <c r="BX117" s="929"/>
      <c r="BY117" s="929"/>
      <c r="BZ117" s="929"/>
      <c r="CA117" s="929" t="s">
        <v>152</v>
      </c>
      <c r="CB117" s="929"/>
      <c r="CC117" s="929"/>
      <c r="CD117" s="929"/>
      <c r="CE117" s="929"/>
      <c r="CF117" s="923" t="s">
        <v>152</v>
      </c>
      <c r="CG117" s="924"/>
      <c r="CH117" s="924"/>
      <c r="CI117" s="924"/>
      <c r="CJ117" s="924"/>
      <c r="CK117" s="954"/>
      <c r="CL117" s="955"/>
      <c r="CM117" s="925" t="s">
        <v>437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152</v>
      </c>
      <c r="DH117" s="929"/>
      <c r="DI117" s="929"/>
      <c r="DJ117" s="929"/>
      <c r="DK117" s="929"/>
      <c r="DL117" s="929" t="s">
        <v>152</v>
      </c>
      <c r="DM117" s="929"/>
      <c r="DN117" s="929"/>
      <c r="DO117" s="929"/>
      <c r="DP117" s="929"/>
      <c r="DQ117" s="929" t="s">
        <v>418</v>
      </c>
      <c r="DR117" s="929"/>
      <c r="DS117" s="929"/>
      <c r="DT117" s="929"/>
      <c r="DU117" s="929"/>
      <c r="DV117" s="930" t="s">
        <v>152</v>
      </c>
      <c r="DW117" s="930"/>
      <c r="DX117" s="930"/>
      <c r="DY117" s="930"/>
      <c r="DZ117" s="931"/>
    </row>
    <row r="118" spans="1:130" s="234" customFormat="1" ht="26.25" customHeight="1" x14ac:dyDescent="0.2">
      <c r="A118" s="913" t="s">
        <v>410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408</v>
      </c>
      <c r="AB118" s="894"/>
      <c r="AC118" s="894"/>
      <c r="AD118" s="894"/>
      <c r="AE118" s="895"/>
      <c r="AF118" s="893" t="s">
        <v>295</v>
      </c>
      <c r="AG118" s="894"/>
      <c r="AH118" s="894"/>
      <c r="AI118" s="894"/>
      <c r="AJ118" s="895"/>
      <c r="AK118" s="893" t="s">
        <v>294</v>
      </c>
      <c r="AL118" s="894"/>
      <c r="AM118" s="894"/>
      <c r="AN118" s="894"/>
      <c r="AO118" s="895"/>
      <c r="AP118" s="980" t="s">
        <v>409</v>
      </c>
      <c r="AQ118" s="981"/>
      <c r="AR118" s="981"/>
      <c r="AS118" s="981"/>
      <c r="AT118" s="982"/>
      <c r="AU118" s="909"/>
      <c r="AV118" s="910"/>
      <c r="AW118" s="910"/>
      <c r="AX118" s="910"/>
      <c r="AY118" s="910"/>
      <c r="AZ118" s="983" t="s">
        <v>438</v>
      </c>
      <c r="BA118" s="974"/>
      <c r="BB118" s="974"/>
      <c r="BC118" s="974"/>
      <c r="BD118" s="974"/>
      <c r="BE118" s="974"/>
      <c r="BF118" s="974"/>
      <c r="BG118" s="974"/>
      <c r="BH118" s="974"/>
      <c r="BI118" s="974"/>
      <c r="BJ118" s="974"/>
      <c r="BK118" s="974"/>
      <c r="BL118" s="974"/>
      <c r="BM118" s="974"/>
      <c r="BN118" s="974"/>
      <c r="BO118" s="974"/>
      <c r="BP118" s="975"/>
      <c r="BQ118" s="1000" t="s">
        <v>152</v>
      </c>
      <c r="BR118" s="1001"/>
      <c r="BS118" s="1001"/>
      <c r="BT118" s="1001"/>
      <c r="BU118" s="1001"/>
      <c r="BV118" s="1001" t="s">
        <v>418</v>
      </c>
      <c r="BW118" s="1001"/>
      <c r="BX118" s="1001"/>
      <c r="BY118" s="1001"/>
      <c r="BZ118" s="1001"/>
      <c r="CA118" s="1001" t="s">
        <v>418</v>
      </c>
      <c r="CB118" s="1001"/>
      <c r="CC118" s="1001"/>
      <c r="CD118" s="1001"/>
      <c r="CE118" s="1001"/>
      <c r="CF118" s="923" t="s">
        <v>418</v>
      </c>
      <c r="CG118" s="924"/>
      <c r="CH118" s="924"/>
      <c r="CI118" s="924"/>
      <c r="CJ118" s="924"/>
      <c r="CK118" s="954"/>
      <c r="CL118" s="955"/>
      <c r="CM118" s="925" t="s">
        <v>439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152</v>
      </c>
      <c r="DH118" s="929"/>
      <c r="DI118" s="929"/>
      <c r="DJ118" s="929"/>
      <c r="DK118" s="929"/>
      <c r="DL118" s="929" t="s">
        <v>152</v>
      </c>
      <c r="DM118" s="929"/>
      <c r="DN118" s="929"/>
      <c r="DO118" s="929"/>
      <c r="DP118" s="929"/>
      <c r="DQ118" s="929" t="s">
        <v>152</v>
      </c>
      <c r="DR118" s="929"/>
      <c r="DS118" s="929"/>
      <c r="DT118" s="929"/>
      <c r="DU118" s="929"/>
      <c r="DV118" s="930" t="s">
        <v>152</v>
      </c>
      <c r="DW118" s="930"/>
      <c r="DX118" s="930"/>
      <c r="DY118" s="930"/>
      <c r="DZ118" s="931"/>
    </row>
    <row r="119" spans="1:130" s="234" customFormat="1" ht="26.25" customHeight="1" x14ac:dyDescent="0.2">
      <c r="A119" s="1065" t="s">
        <v>413</v>
      </c>
      <c r="B119" s="953"/>
      <c r="C119" s="932" t="s">
        <v>414</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432221</v>
      </c>
      <c r="AB119" s="901"/>
      <c r="AC119" s="901"/>
      <c r="AD119" s="901"/>
      <c r="AE119" s="902"/>
      <c r="AF119" s="903">
        <v>433642</v>
      </c>
      <c r="AG119" s="901"/>
      <c r="AH119" s="901"/>
      <c r="AI119" s="901"/>
      <c r="AJ119" s="902"/>
      <c r="AK119" s="903">
        <v>433786</v>
      </c>
      <c r="AL119" s="901"/>
      <c r="AM119" s="901"/>
      <c r="AN119" s="901"/>
      <c r="AO119" s="902"/>
      <c r="AP119" s="904">
        <v>0</v>
      </c>
      <c r="AQ119" s="905"/>
      <c r="AR119" s="905"/>
      <c r="AS119" s="905"/>
      <c r="AT119" s="906"/>
      <c r="AU119" s="911"/>
      <c r="AV119" s="912"/>
      <c r="AW119" s="912"/>
      <c r="AX119" s="912"/>
      <c r="AY119" s="912"/>
      <c r="AZ119" s="265" t="s">
        <v>155</v>
      </c>
      <c r="BA119" s="265"/>
      <c r="BB119" s="265"/>
      <c r="BC119" s="265"/>
      <c r="BD119" s="265"/>
      <c r="BE119" s="265"/>
      <c r="BF119" s="265"/>
      <c r="BG119" s="265"/>
      <c r="BH119" s="265"/>
      <c r="BI119" s="265"/>
      <c r="BJ119" s="265"/>
      <c r="BK119" s="265"/>
      <c r="BL119" s="265"/>
      <c r="BM119" s="265"/>
      <c r="BN119" s="265"/>
      <c r="BO119" s="984" t="s">
        <v>440</v>
      </c>
      <c r="BP119" s="1008"/>
      <c r="BQ119" s="1000">
        <v>4025966729</v>
      </c>
      <c r="BR119" s="1001"/>
      <c r="BS119" s="1001"/>
      <c r="BT119" s="1001"/>
      <c r="BU119" s="1001"/>
      <c r="BV119" s="1001">
        <v>4023691483</v>
      </c>
      <c r="BW119" s="1001"/>
      <c r="BX119" s="1001"/>
      <c r="BY119" s="1001"/>
      <c r="BZ119" s="1001"/>
      <c r="CA119" s="1001">
        <v>4046615429</v>
      </c>
      <c r="CB119" s="1001"/>
      <c r="CC119" s="1001"/>
      <c r="CD119" s="1001"/>
      <c r="CE119" s="1001"/>
      <c r="CF119" s="1002"/>
      <c r="CG119" s="1003"/>
      <c r="CH119" s="1003"/>
      <c r="CI119" s="1003"/>
      <c r="CJ119" s="1004"/>
      <c r="CK119" s="956"/>
      <c r="CL119" s="957"/>
      <c r="CM119" s="1005" t="s">
        <v>441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418</v>
      </c>
      <c r="DH119" s="929"/>
      <c r="DI119" s="929"/>
      <c r="DJ119" s="929"/>
      <c r="DK119" s="929"/>
      <c r="DL119" s="929" t="s">
        <v>418</v>
      </c>
      <c r="DM119" s="929"/>
      <c r="DN119" s="929"/>
      <c r="DO119" s="929"/>
      <c r="DP119" s="929"/>
      <c r="DQ119" s="929" t="s">
        <v>152</v>
      </c>
      <c r="DR119" s="929"/>
      <c r="DS119" s="929"/>
      <c r="DT119" s="929"/>
      <c r="DU119" s="929"/>
      <c r="DV119" s="930" t="s">
        <v>418</v>
      </c>
      <c r="DW119" s="930"/>
      <c r="DX119" s="930"/>
      <c r="DY119" s="930"/>
      <c r="DZ119" s="931"/>
    </row>
    <row r="120" spans="1:130" s="234" customFormat="1" ht="26.25" customHeight="1" x14ac:dyDescent="0.2">
      <c r="A120" s="1066"/>
      <c r="B120" s="955"/>
      <c r="C120" s="925" t="s">
        <v>417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418</v>
      </c>
      <c r="AB120" s="962"/>
      <c r="AC120" s="962"/>
      <c r="AD120" s="962"/>
      <c r="AE120" s="963"/>
      <c r="AF120" s="964" t="s">
        <v>152</v>
      </c>
      <c r="AG120" s="962"/>
      <c r="AH120" s="962"/>
      <c r="AI120" s="962"/>
      <c r="AJ120" s="963"/>
      <c r="AK120" s="964" t="s">
        <v>152</v>
      </c>
      <c r="AL120" s="962"/>
      <c r="AM120" s="962"/>
      <c r="AN120" s="962"/>
      <c r="AO120" s="963"/>
      <c r="AP120" s="965" t="s">
        <v>418</v>
      </c>
      <c r="AQ120" s="966"/>
      <c r="AR120" s="966"/>
      <c r="AS120" s="966"/>
      <c r="AT120" s="967"/>
      <c r="AU120" s="992" t="s">
        <v>442</v>
      </c>
      <c r="AV120" s="993"/>
      <c r="AW120" s="993"/>
      <c r="AX120" s="993"/>
      <c r="AY120" s="994"/>
      <c r="AZ120" s="949" t="s">
        <v>443</v>
      </c>
      <c r="BA120" s="898"/>
      <c r="BB120" s="898"/>
      <c r="BC120" s="898"/>
      <c r="BD120" s="898"/>
      <c r="BE120" s="898"/>
      <c r="BF120" s="898"/>
      <c r="BG120" s="898"/>
      <c r="BH120" s="898"/>
      <c r="BI120" s="898"/>
      <c r="BJ120" s="898"/>
      <c r="BK120" s="898"/>
      <c r="BL120" s="898"/>
      <c r="BM120" s="898"/>
      <c r="BN120" s="898"/>
      <c r="BO120" s="898"/>
      <c r="BP120" s="899"/>
      <c r="BQ120" s="935">
        <v>591469708</v>
      </c>
      <c r="BR120" s="936"/>
      <c r="BS120" s="936"/>
      <c r="BT120" s="936"/>
      <c r="BU120" s="936"/>
      <c r="BV120" s="936">
        <v>643056307</v>
      </c>
      <c r="BW120" s="936"/>
      <c r="BX120" s="936"/>
      <c r="BY120" s="936"/>
      <c r="BZ120" s="936"/>
      <c r="CA120" s="936">
        <v>751705108</v>
      </c>
      <c r="CB120" s="936"/>
      <c r="CC120" s="936"/>
      <c r="CD120" s="936"/>
      <c r="CE120" s="936"/>
      <c r="CF120" s="950">
        <v>82.2</v>
      </c>
      <c r="CG120" s="951"/>
      <c r="CH120" s="951"/>
      <c r="CI120" s="951"/>
      <c r="CJ120" s="951"/>
      <c r="CK120" s="1009" t="s">
        <v>444</v>
      </c>
      <c r="CL120" s="1010"/>
      <c r="CM120" s="1010"/>
      <c r="CN120" s="1010"/>
      <c r="CO120" s="1011"/>
      <c r="CP120" s="1017" t="s">
        <v>445</v>
      </c>
      <c r="CQ120" s="1018"/>
      <c r="CR120" s="1018"/>
      <c r="CS120" s="1018"/>
      <c r="CT120" s="1018"/>
      <c r="CU120" s="1018"/>
      <c r="CV120" s="1018"/>
      <c r="CW120" s="1018"/>
      <c r="CX120" s="1018"/>
      <c r="CY120" s="1018"/>
      <c r="CZ120" s="1018"/>
      <c r="DA120" s="1018"/>
      <c r="DB120" s="1018"/>
      <c r="DC120" s="1018"/>
      <c r="DD120" s="1018"/>
      <c r="DE120" s="1018"/>
      <c r="DF120" s="1019"/>
      <c r="DG120" s="935">
        <v>31614600</v>
      </c>
      <c r="DH120" s="936"/>
      <c r="DI120" s="936"/>
      <c r="DJ120" s="936"/>
      <c r="DK120" s="936"/>
      <c r="DL120" s="936">
        <v>34858088</v>
      </c>
      <c r="DM120" s="936"/>
      <c r="DN120" s="936"/>
      <c r="DO120" s="936"/>
      <c r="DP120" s="936"/>
      <c r="DQ120" s="936">
        <v>31585045</v>
      </c>
      <c r="DR120" s="936"/>
      <c r="DS120" s="936"/>
      <c r="DT120" s="936"/>
      <c r="DU120" s="936"/>
      <c r="DV120" s="937">
        <v>3.5</v>
      </c>
      <c r="DW120" s="937"/>
      <c r="DX120" s="937"/>
      <c r="DY120" s="937"/>
      <c r="DZ120" s="938"/>
    </row>
    <row r="121" spans="1:130" s="234" customFormat="1" ht="26.25" customHeight="1" x14ac:dyDescent="0.2">
      <c r="A121" s="1066"/>
      <c r="B121" s="955"/>
      <c r="C121" s="976" t="s">
        <v>446</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2992140</v>
      </c>
      <c r="AB121" s="962"/>
      <c r="AC121" s="962"/>
      <c r="AD121" s="962"/>
      <c r="AE121" s="963"/>
      <c r="AF121" s="964">
        <v>2772761</v>
      </c>
      <c r="AG121" s="962"/>
      <c r="AH121" s="962"/>
      <c r="AI121" s="962"/>
      <c r="AJ121" s="963"/>
      <c r="AK121" s="964">
        <v>2446335</v>
      </c>
      <c r="AL121" s="962"/>
      <c r="AM121" s="962"/>
      <c r="AN121" s="962"/>
      <c r="AO121" s="963"/>
      <c r="AP121" s="965">
        <v>0.3</v>
      </c>
      <c r="AQ121" s="966"/>
      <c r="AR121" s="966"/>
      <c r="AS121" s="966"/>
      <c r="AT121" s="967"/>
      <c r="AU121" s="995"/>
      <c r="AV121" s="996"/>
      <c r="AW121" s="996"/>
      <c r="AX121" s="996"/>
      <c r="AY121" s="997"/>
      <c r="AZ121" s="958" t="s">
        <v>447</v>
      </c>
      <c r="BA121" s="959"/>
      <c r="BB121" s="959"/>
      <c r="BC121" s="959"/>
      <c r="BD121" s="959"/>
      <c r="BE121" s="959"/>
      <c r="BF121" s="959"/>
      <c r="BG121" s="959"/>
      <c r="BH121" s="959"/>
      <c r="BI121" s="959"/>
      <c r="BJ121" s="959"/>
      <c r="BK121" s="959"/>
      <c r="BL121" s="959"/>
      <c r="BM121" s="959"/>
      <c r="BN121" s="959"/>
      <c r="BO121" s="959"/>
      <c r="BP121" s="960"/>
      <c r="BQ121" s="928">
        <v>101342728</v>
      </c>
      <c r="BR121" s="929"/>
      <c r="BS121" s="929"/>
      <c r="BT121" s="929"/>
      <c r="BU121" s="929"/>
      <c r="BV121" s="929">
        <v>91529480</v>
      </c>
      <c r="BW121" s="929"/>
      <c r="BX121" s="929"/>
      <c r="BY121" s="929"/>
      <c r="BZ121" s="929"/>
      <c r="CA121" s="929">
        <v>79043426</v>
      </c>
      <c r="CB121" s="929"/>
      <c r="CC121" s="929"/>
      <c r="CD121" s="929"/>
      <c r="CE121" s="929"/>
      <c r="CF121" s="923">
        <v>8.6</v>
      </c>
      <c r="CG121" s="924"/>
      <c r="CH121" s="924"/>
      <c r="CI121" s="924"/>
      <c r="CJ121" s="924"/>
      <c r="CK121" s="1012"/>
      <c r="CL121" s="1013"/>
      <c r="CM121" s="1013"/>
      <c r="CN121" s="1013"/>
      <c r="CO121" s="1014"/>
      <c r="CP121" s="1022" t="s">
        <v>448</v>
      </c>
      <c r="CQ121" s="1023"/>
      <c r="CR121" s="1023"/>
      <c r="CS121" s="1023"/>
      <c r="CT121" s="1023"/>
      <c r="CU121" s="1023"/>
      <c r="CV121" s="1023"/>
      <c r="CW121" s="1023"/>
      <c r="CX121" s="1023"/>
      <c r="CY121" s="1023"/>
      <c r="CZ121" s="1023"/>
      <c r="DA121" s="1023"/>
      <c r="DB121" s="1023"/>
      <c r="DC121" s="1023"/>
      <c r="DD121" s="1023"/>
      <c r="DE121" s="1023"/>
      <c r="DF121" s="1024"/>
      <c r="DG121" s="928">
        <v>11822339</v>
      </c>
      <c r="DH121" s="929"/>
      <c r="DI121" s="929"/>
      <c r="DJ121" s="929"/>
      <c r="DK121" s="929"/>
      <c r="DL121" s="929">
        <v>11194694</v>
      </c>
      <c r="DM121" s="929"/>
      <c r="DN121" s="929"/>
      <c r="DO121" s="929"/>
      <c r="DP121" s="929"/>
      <c r="DQ121" s="929">
        <v>11497322</v>
      </c>
      <c r="DR121" s="929"/>
      <c r="DS121" s="929"/>
      <c r="DT121" s="929"/>
      <c r="DU121" s="929"/>
      <c r="DV121" s="930">
        <v>1.3</v>
      </c>
      <c r="DW121" s="930"/>
      <c r="DX121" s="930"/>
      <c r="DY121" s="930"/>
      <c r="DZ121" s="931"/>
    </row>
    <row r="122" spans="1:130" s="234" customFormat="1" ht="26.25" customHeight="1" x14ac:dyDescent="0.2">
      <c r="A122" s="1066"/>
      <c r="B122" s="955"/>
      <c r="C122" s="925" t="s">
        <v>428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22646</v>
      </c>
      <c r="AB122" s="962"/>
      <c r="AC122" s="962"/>
      <c r="AD122" s="962"/>
      <c r="AE122" s="963"/>
      <c r="AF122" s="964">
        <v>22693</v>
      </c>
      <c r="AG122" s="962"/>
      <c r="AH122" s="962"/>
      <c r="AI122" s="962"/>
      <c r="AJ122" s="963"/>
      <c r="AK122" s="964">
        <v>10887</v>
      </c>
      <c r="AL122" s="962"/>
      <c r="AM122" s="962"/>
      <c r="AN122" s="962"/>
      <c r="AO122" s="963"/>
      <c r="AP122" s="965">
        <v>0</v>
      </c>
      <c r="AQ122" s="966"/>
      <c r="AR122" s="966"/>
      <c r="AS122" s="966"/>
      <c r="AT122" s="967"/>
      <c r="AU122" s="995"/>
      <c r="AV122" s="996"/>
      <c r="AW122" s="996"/>
      <c r="AX122" s="996"/>
      <c r="AY122" s="997"/>
      <c r="AZ122" s="983" t="s">
        <v>449</v>
      </c>
      <c r="BA122" s="974"/>
      <c r="BB122" s="974"/>
      <c r="BC122" s="974"/>
      <c r="BD122" s="974"/>
      <c r="BE122" s="974"/>
      <c r="BF122" s="974"/>
      <c r="BG122" s="974"/>
      <c r="BH122" s="974"/>
      <c r="BI122" s="974"/>
      <c r="BJ122" s="974"/>
      <c r="BK122" s="974"/>
      <c r="BL122" s="974"/>
      <c r="BM122" s="974"/>
      <c r="BN122" s="974"/>
      <c r="BO122" s="974"/>
      <c r="BP122" s="975"/>
      <c r="BQ122" s="1000">
        <v>1898230784</v>
      </c>
      <c r="BR122" s="1001"/>
      <c r="BS122" s="1001"/>
      <c r="BT122" s="1001"/>
      <c r="BU122" s="1001"/>
      <c r="BV122" s="1001">
        <v>1912203224</v>
      </c>
      <c r="BW122" s="1001"/>
      <c r="BX122" s="1001"/>
      <c r="BY122" s="1001"/>
      <c r="BZ122" s="1001"/>
      <c r="CA122" s="1001">
        <v>1915698509</v>
      </c>
      <c r="CB122" s="1001"/>
      <c r="CC122" s="1001"/>
      <c r="CD122" s="1001"/>
      <c r="CE122" s="1001"/>
      <c r="CF122" s="1020">
        <v>209.5</v>
      </c>
      <c r="CG122" s="1021"/>
      <c r="CH122" s="1021"/>
      <c r="CI122" s="1021"/>
      <c r="CJ122" s="1021"/>
      <c r="CK122" s="1012"/>
      <c r="CL122" s="1013"/>
      <c r="CM122" s="1013"/>
      <c r="CN122" s="1013"/>
      <c r="CO122" s="1014"/>
      <c r="CP122" s="1022" t="s">
        <v>450</v>
      </c>
      <c r="CQ122" s="1023"/>
      <c r="CR122" s="1023"/>
      <c r="CS122" s="1023"/>
      <c r="CT122" s="1023"/>
      <c r="CU122" s="1023"/>
      <c r="CV122" s="1023"/>
      <c r="CW122" s="1023"/>
      <c r="CX122" s="1023"/>
      <c r="CY122" s="1023"/>
      <c r="CZ122" s="1023"/>
      <c r="DA122" s="1023"/>
      <c r="DB122" s="1023"/>
      <c r="DC122" s="1023"/>
      <c r="DD122" s="1023"/>
      <c r="DE122" s="1023"/>
      <c r="DF122" s="1024"/>
      <c r="DG122" s="928" t="s">
        <v>418</v>
      </c>
      <c r="DH122" s="929"/>
      <c r="DI122" s="929"/>
      <c r="DJ122" s="929"/>
      <c r="DK122" s="929"/>
      <c r="DL122" s="929">
        <v>851508</v>
      </c>
      <c r="DM122" s="929"/>
      <c r="DN122" s="929"/>
      <c r="DO122" s="929"/>
      <c r="DP122" s="929"/>
      <c r="DQ122" s="929">
        <v>1100860</v>
      </c>
      <c r="DR122" s="929"/>
      <c r="DS122" s="929"/>
      <c r="DT122" s="929"/>
      <c r="DU122" s="929"/>
      <c r="DV122" s="930">
        <v>0.1</v>
      </c>
      <c r="DW122" s="930"/>
      <c r="DX122" s="930"/>
      <c r="DY122" s="930"/>
      <c r="DZ122" s="931"/>
    </row>
    <row r="123" spans="1:130" s="234" customFormat="1" ht="26.25" customHeight="1" x14ac:dyDescent="0.2">
      <c r="A123" s="1066"/>
      <c r="B123" s="955"/>
      <c r="C123" s="925" t="s">
        <v>434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152</v>
      </c>
      <c r="AB123" s="962"/>
      <c r="AC123" s="962"/>
      <c r="AD123" s="962"/>
      <c r="AE123" s="963"/>
      <c r="AF123" s="964" t="s">
        <v>152</v>
      </c>
      <c r="AG123" s="962"/>
      <c r="AH123" s="962"/>
      <c r="AI123" s="962"/>
      <c r="AJ123" s="963"/>
      <c r="AK123" s="964" t="s">
        <v>418</v>
      </c>
      <c r="AL123" s="962"/>
      <c r="AM123" s="962"/>
      <c r="AN123" s="962"/>
      <c r="AO123" s="963"/>
      <c r="AP123" s="965" t="s">
        <v>152</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451</v>
      </c>
      <c r="BP123" s="1008"/>
      <c r="BQ123" s="1072">
        <v>2591043220</v>
      </c>
      <c r="BR123" s="1073"/>
      <c r="BS123" s="1073"/>
      <c r="BT123" s="1073"/>
      <c r="BU123" s="1073"/>
      <c r="BV123" s="1073">
        <v>2646789011</v>
      </c>
      <c r="BW123" s="1073"/>
      <c r="BX123" s="1073"/>
      <c r="BY123" s="1073"/>
      <c r="BZ123" s="1073"/>
      <c r="CA123" s="1073">
        <v>2746447043</v>
      </c>
      <c r="CB123" s="1073"/>
      <c r="CC123" s="1073"/>
      <c r="CD123" s="1073"/>
      <c r="CE123" s="1073"/>
      <c r="CF123" s="1002"/>
      <c r="CG123" s="1003"/>
      <c r="CH123" s="1003"/>
      <c r="CI123" s="1003"/>
      <c r="CJ123" s="1004"/>
      <c r="CK123" s="1012"/>
      <c r="CL123" s="1013"/>
      <c r="CM123" s="1013"/>
      <c r="CN123" s="1013"/>
      <c r="CO123" s="1014"/>
      <c r="CP123" s="1022" t="s">
        <v>392</v>
      </c>
      <c r="CQ123" s="1023"/>
      <c r="CR123" s="1023"/>
      <c r="CS123" s="1023"/>
      <c r="CT123" s="1023"/>
      <c r="CU123" s="1023"/>
      <c r="CV123" s="1023"/>
      <c r="CW123" s="1023"/>
      <c r="CX123" s="1023"/>
      <c r="CY123" s="1023"/>
      <c r="CZ123" s="1023"/>
      <c r="DA123" s="1023"/>
      <c r="DB123" s="1023"/>
      <c r="DC123" s="1023"/>
      <c r="DD123" s="1023"/>
      <c r="DE123" s="1023"/>
      <c r="DF123" s="1024"/>
      <c r="DG123" s="928" t="s">
        <v>152</v>
      </c>
      <c r="DH123" s="929"/>
      <c r="DI123" s="929"/>
      <c r="DJ123" s="929"/>
      <c r="DK123" s="929"/>
      <c r="DL123" s="929" t="s">
        <v>152</v>
      </c>
      <c r="DM123" s="929"/>
      <c r="DN123" s="929"/>
      <c r="DO123" s="929"/>
      <c r="DP123" s="929"/>
      <c r="DQ123" s="929" t="s">
        <v>152</v>
      </c>
      <c r="DR123" s="929"/>
      <c r="DS123" s="929"/>
      <c r="DT123" s="929"/>
      <c r="DU123" s="929"/>
      <c r="DV123" s="930" t="s">
        <v>152</v>
      </c>
      <c r="DW123" s="930"/>
      <c r="DX123" s="930"/>
      <c r="DY123" s="930"/>
      <c r="DZ123" s="931"/>
    </row>
    <row r="124" spans="1:130" s="234" customFormat="1" ht="26.25" customHeight="1" thickBot="1" x14ac:dyDescent="0.25">
      <c r="A124" s="1066"/>
      <c r="B124" s="955"/>
      <c r="C124" s="925" t="s">
        <v>437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152</v>
      </c>
      <c r="AB124" s="962"/>
      <c r="AC124" s="962"/>
      <c r="AD124" s="962"/>
      <c r="AE124" s="963"/>
      <c r="AF124" s="964" t="s">
        <v>418</v>
      </c>
      <c r="AG124" s="962"/>
      <c r="AH124" s="962"/>
      <c r="AI124" s="962"/>
      <c r="AJ124" s="963"/>
      <c r="AK124" s="964" t="s">
        <v>152</v>
      </c>
      <c r="AL124" s="962"/>
      <c r="AM124" s="962"/>
      <c r="AN124" s="962"/>
      <c r="AO124" s="963"/>
      <c r="AP124" s="965" t="s">
        <v>152</v>
      </c>
      <c r="AQ124" s="966"/>
      <c r="AR124" s="966"/>
      <c r="AS124" s="966"/>
      <c r="AT124" s="967"/>
      <c r="AU124" s="1068" t="s">
        <v>452</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154.19999999999999</v>
      </c>
      <c r="BR124" s="1032"/>
      <c r="BS124" s="1032"/>
      <c r="BT124" s="1032"/>
      <c r="BU124" s="1032"/>
      <c r="BV124" s="1032">
        <v>151.30000000000001</v>
      </c>
      <c r="BW124" s="1032"/>
      <c r="BX124" s="1032"/>
      <c r="BY124" s="1032"/>
      <c r="BZ124" s="1032"/>
      <c r="CA124" s="1032">
        <v>142.1</v>
      </c>
      <c r="CB124" s="1032"/>
      <c r="CC124" s="1032"/>
      <c r="CD124" s="1032"/>
      <c r="CE124" s="1032"/>
      <c r="CF124" s="1033"/>
      <c r="CG124" s="1034"/>
      <c r="CH124" s="1034"/>
      <c r="CI124" s="1034"/>
      <c r="CJ124" s="1035"/>
      <c r="CK124" s="1015"/>
      <c r="CL124" s="1015"/>
      <c r="CM124" s="1015"/>
      <c r="CN124" s="1015"/>
      <c r="CO124" s="1016"/>
      <c r="CP124" s="1036" t="s">
        <v>453</v>
      </c>
      <c r="CQ124" s="1037"/>
      <c r="CR124" s="1037"/>
      <c r="CS124" s="1037"/>
      <c r="CT124" s="1037"/>
      <c r="CU124" s="1037"/>
      <c r="CV124" s="1037"/>
      <c r="CW124" s="1037"/>
      <c r="CX124" s="1037"/>
      <c r="CY124" s="1037"/>
      <c r="CZ124" s="1037"/>
      <c r="DA124" s="1037"/>
      <c r="DB124" s="1037"/>
      <c r="DC124" s="1037"/>
      <c r="DD124" s="1037"/>
      <c r="DE124" s="1037"/>
      <c r="DF124" s="1038"/>
      <c r="DG124" s="1000" t="s">
        <v>418</v>
      </c>
      <c r="DH124" s="1001"/>
      <c r="DI124" s="1001"/>
      <c r="DJ124" s="1001"/>
      <c r="DK124" s="1001"/>
      <c r="DL124" s="1001" t="s">
        <v>418</v>
      </c>
      <c r="DM124" s="1001"/>
      <c r="DN124" s="1001"/>
      <c r="DO124" s="1001"/>
      <c r="DP124" s="1001"/>
      <c r="DQ124" s="1001" t="s">
        <v>152</v>
      </c>
      <c r="DR124" s="1001"/>
      <c r="DS124" s="1001"/>
      <c r="DT124" s="1001"/>
      <c r="DU124" s="1001"/>
      <c r="DV124" s="1025" t="s">
        <v>418</v>
      </c>
      <c r="DW124" s="1025"/>
      <c r="DX124" s="1025"/>
      <c r="DY124" s="1025"/>
      <c r="DZ124" s="1026"/>
    </row>
    <row r="125" spans="1:130" s="234" customFormat="1" ht="26.25" customHeight="1" x14ac:dyDescent="0.2">
      <c r="A125" s="1066"/>
      <c r="B125" s="955"/>
      <c r="C125" s="925" t="s">
        <v>439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152</v>
      </c>
      <c r="AB125" s="962"/>
      <c r="AC125" s="962"/>
      <c r="AD125" s="962"/>
      <c r="AE125" s="963"/>
      <c r="AF125" s="964" t="s">
        <v>152</v>
      </c>
      <c r="AG125" s="962"/>
      <c r="AH125" s="962"/>
      <c r="AI125" s="962"/>
      <c r="AJ125" s="963"/>
      <c r="AK125" s="964" t="s">
        <v>152</v>
      </c>
      <c r="AL125" s="962"/>
      <c r="AM125" s="962"/>
      <c r="AN125" s="962"/>
      <c r="AO125" s="963"/>
      <c r="AP125" s="965" t="s">
        <v>418</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454</v>
      </c>
      <c r="CL125" s="1010"/>
      <c r="CM125" s="1010"/>
      <c r="CN125" s="1010"/>
      <c r="CO125" s="1011"/>
      <c r="CP125" s="949" t="s">
        <v>455</v>
      </c>
      <c r="CQ125" s="898"/>
      <c r="CR125" s="898"/>
      <c r="CS125" s="898"/>
      <c r="CT125" s="898"/>
      <c r="CU125" s="898"/>
      <c r="CV125" s="898"/>
      <c r="CW125" s="898"/>
      <c r="CX125" s="898"/>
      <c r="CY125" s="898"/>
      <c r="CZ125" s="898"/>
      <c r="DA125" s="898"/>
      <c r="DB125" s="898"/>
      <c r="DC125" s="898"/>
      <c r="DD125" s="898"/>
      <c r="DE125" s="898"/>
      <c r="DF125" s="899"/>
      <c r="DG125" s="935" t="s">
        <v>418</v>
      </c>
      <c r="DH125" s="936"/>
      <c r="DI125" s="936"/>
      <c r="DJ125" s="936"/>
      <c r="DK125" s="936"/>
      <c r="DL125" s="936" t="s">
        <v>418</v>
      </c>
      <c r="DM125" s="936"/>
      <c r="DN125" s="936"/>
      <c r="DO125" s="936"/>
      <c r="DP125" s="936"/>
      <c r="DQ125" s="936" t="s">
        <v>418</v>
      </c>
      <c r="DR125" s="936"/>
      <c r="DS125" s="936"/>
      <c r="DT125" s="936"/>
      <c r="DU125" s="936"/>
      <c r="DV125" s="937" t="s">
        <v>152</v>
      </c>
      <c r="DW125" s="937"/>
      <c r="DX125" s="937"/>
      <c r="DY125" s="937"/>
      <c r="DZ125" s="938"/>
    </row>
    <row r="126" spans="1:130" s="234" customFormat="1" ht="26.25" customHeight="1" thickBot="1" x14ac:dyDescent="0.25">
      <c r="A126" s="1066"/>
      <c r="B126" s="955"/>
      <c r="C126" s="925" t="s">
        <v>441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418</v>
      </c>
      <c r="AB126" s="962"/>
      <c r="AC126" s="962"/>
      <c r="AD126" s="962"/>
      <c r="AE126" s="963"/>
      <c r="AF126" s="964" t="s">
        <v>418</v>
      </c>
      <c r="AG126" s="962"/>
      <c r="AH126" s="962"/>
      <c r="AI126" s="962"/>
      <c r="AJ126" s="963"/>
      <c r="AK126" s="964" t="s">
        <v>418</v>
      </c>
      <c r="AL126" s="962"/>
      <c r="AM126" s="962"/>
      <c r="AN126" s="962"/>
      <c r="AO126" s="963"/>
      <c r="AP126" s="965" t="s">
        <v>152</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456</v>
      </c>
      <c r="CQ126" s="959"/>
      <c r="CR126" s="959"/>
      <c r="CS126" s="959"/>
      <c r="CT126" s="959"/>
      <c r="CU126" s="959"/>
      <c r="CV126" s="959"/>
      <c r="CW126" s="959"/>
      <c r="CX126" s="959"/>
      <c r="CY126" s="959"/>
      <c r="CZ126" s="959"/>
      <c r="DA126" s="959"/>
      <c r="DB126" s="959"/>
      <c r="DC126" s="959"/>
      <c r="DD126" s="959"/>
      <c r="DE126" s="959"/>
      <c r="DF126" s="960"/>
      <c r="DG126" s="928" t="s">
        <v>152</v>
      </c>
      <c r="DH126" s="929"/>
      <c r="DI126" s="929"/>
      <c r="DJ126" s="929"/>
      <c r="DK126" s="929"/>
      <c r="DL126" s="929" t="s">
        <v>418</v>
      </c>
      <c r="DM126" s="929"/>
      <c r="DN126" s="929"/>
      <c r="DO126" s="929"/>
      <c r="DP126" s="929"/>
      <c r="DQ126" s="929" t="s">
        <v>418</v>
      </c>
      <c r="DR126" s="929"/>
      <c r="DS126" s="929"/>
      <c r="DT126" s="929"/>
      <c r="DU126" s="929"/>
      <c r="DV126" s="930" t="s">
        <v>418</v>
      </c>
      <c r="DW126" s="930"/>
      <c r="DX126" s="930"/>
      <c r="DY126" s="930"/>
      <c r="DZ126" s="931"/>
    </row>
    <row r="127" spans="1:130" s="234" customFormat="1" ht="26.25" customHeight="1" x14ac:dyDescent="0.2">
      <c r="A127" s="1067"/>
      <c r="B127" s="957"/>
      <c r="C127" s="1005" t="s">
        <v>457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71185</v>
      </c>
      <c r="AB127" s="962"/>
      <c r="AC127" s="962"/>
      <c r="AD127" s="962"/>
      <c r="AE127" s="963"/>
      <c r="AF127" s="964">
        <v>72349</v>
      </c>
      <c r="AG127" s="962"/>
      <c r="AH127" s="962"/>
      <c r="AI127" s="962"/>
      <c r="AJ127" s="963"/>
      <c r="AK127" s="964">
        <v>92309</v>
      </c>
      <c r="AL127" s="962"/>
      <c r="AM127" s="962"/>
      <c r="AN127" s="962"/>
      <c r="AO127" s="963"/>
      <c r="AP127" s="965">
        <v>0</v>
      </c>
      <c r="AQ127" s="966"/>
      <c r="AR127" s="966"/>
      <c r="AS127" s="966"/>
      <c r="AT127" s="967"/>
      <c r="AU127" s="270"/>
      <c r="AV127" s="270"/>
      <c r="AW127" s="270"/>
      <c r="AX127" s="1039" t="s">
        <v>458</v>
      </c>
      <c r="AY127" s="1040"/>
      <c r="AZ127" s="1040"/>
      <c r="BA127" s="1040"/>
      <c r="BB127" s="1040"/>
      <c r="BC127" s="1040"/>
      <c r="BD127" s="1040"/>
      <c r="BE127" s="1041"/>
      <c r="BF127" s="1042" t="s">
        <v>459</v>
      </c>
      <c r="BG127" s="1040"/>
      <c r="BH127" s="1040"/>
      <c r="BI127" s="1040"/>
      <c r="BJ127" s="1040"/>
      <c r="BK127" s="1040"/>
      <c r="BL127" s="1041"/>
      <c r="BM127" s="1042" t="s">
        <v>460</v>
      </c>
      <c r="BN127" s="1040"/>
      <c r="BO127" s="1040"/>
      <c r="BP127" s="1040"/>
      <c r="BQ127" s="1040"/>
      <c r="BR127" s="1040"/>
      <c r="BS127" s="1041"/>
      <c r="BT127" s="1042" t="s">
        <v>461</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462</v>
      </c>
      <c r="CQ127" s="959"/>
      <c r="CR127" s="959"/>
      <c r="CS127" s="959"/>
      <c r="CT127" s="959"/>
      <c r="CU127" s="959"/>
      <c r="CV127" s="959"/>
      <c r="CW127" s="959"/>
      <c r="CX127" s="959"/>
      <c r="CY127" s="959"/>
      <c r="CZ127" s="959"/>
      <c r="DA127" s="959"/>
      <c r="DB127" s="959"/>
      <c r="DC127" s="959"/>
      <c r="DD127" s="959"/>
      <c r="DE127" s="959"/>
      <c r="DF127" s="960"/>
      <c r="DG127" s="928" t="s">
        <v>418</v>
      </c>
      <c r="DH127" s="929"/>
      <c r="DI127" s="929"/>
      <c r="DJ127" s="929"/>
      <c r="DK127" s="929"/>
      <c r="DL127" s="929" t="s">
        <v>418</v>
      </c>
      <c r="DM127" s="929"/>
      <c r="DN127" s="929"/>
      <c r="DO127" s="929"/>
      <c r="DP127" s="929"/>
      <c r="DQ127" s="929" t="s">
        <v>152</v>
      </c>
      <c r="DR127" s="929"/>
      <c r="DS127" s="929"/>
      <c r="DT127" s="929"/>
      <c r="DU127" s="929"/>
      <c r="DV127" s="930" t="s">
        <v>418</v>
      </c>
      <c r="DW127" s="930"/>
      <c r="DX127" s="930"/>
      <c r="DY127" s="930"/>
      <c r="DZ127" s="931"/>
    </row>
    <row r="128" spans="1:130" s="234" customFormat="1" ht="26.25" customHeight="1" thickBot="1" x14ac:dyDescent="0.25">
      <c r="A128" s="1050" t="s">
        <v>463</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464</v>
      </c>
      <c r="X128" s="1052"/>
      <c r="Y128" s="1052"/>
      <c r="Z128" s="1053"/>
      <c r="AA128" s="1054">
        <v>10932879</v>
      </c>
      <c r="AB128" s="1055"/>
      <c r="AC128" s="1055"/>
      <c r="AD128" s="1055"/>
      <c r="AE128" s="1056"/>
      <c r="AF128" s="1057">
        <v>12815138</v>
      </c>
      <c r="AG128" s="1055"/>
      <c r="AH128" s="1055"/>
      <c r="AI128" s="1055"/>
      <c r="AJ128" s="1056"/>
      <c r="AK128" s="1057">
        <v>10923400</v>
      </c>
      <c r="AL128" s="1055"/>
      <c r="AM128" s="1055"/>
      <c r="AN128" s="1055"/>
      <c r="AO128" s="1056"/>
      <c r="AP128" s="1058"/>
      <c r="AQ128" s="1059"/>
      <c r="AR128" s="1059"/>
      <c r="AS128" s="1059"/>
      <c r="AT128" s="1060"/>
      <c r="AU128" s="270"/>
      <c r="AV128" s="270"/>
      <c r="AW128" s="270"/>
      <c r="AX128" s="897" t="s">
        <v>465</v>
      </c>
      <c r="AY128" s="898"/>
      <c r="AZ128" s="898"/>
      <c r="BA128" s="898"/>
      <c r="BB128" s="898"/>
      <c r="BC128" s="898"/>
      <c r="BD128" s="898"/>
      <c r="BE128" s="899"/>
      <c r="BF128" s="1061" t="s">
        <v>152</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466</v>
      </c>
      <c r="CQ128" s="1044"/>
      <c r="CR128" s="1044"/>
      <c r="CS128" s="1044"/>
      <c r="CT128" s="1044"/>
      <c r="CU128" s="1044"/>
      <c r="CV128" s="1044"/>
      <c r="CW128" s="1044"/>
      <c r="CX128" s="1044"/>
      <c r="CY128" s="1044"/>
      <c r="CZ128" s="1044"/>
      <c r="DA128" s="1044"/>
      <c r="DB128" s="1044"/>
      <c r="DC128" s="1044"/>
      <c r="DD128" s="1044"/>
      <c r="DE128" s="1044"/>
      <c r="DF128" s="1045"/>
      <c r="DG128" s="1046">
        <v>2571099</v>
      </c>
      <c r="DH128" s="1047"/>
      <c r="DI128" s="1047"/>
      <c r="DJ128" s="1047"/>
      <c r="DK128" s="1047"/>
      <c r="DL128" s="1047">
        <v>2460647</v>
      </c>
      <c r="DM128" s="1047"/>
      <c r="DN128" s="1047"/>
      <c r="DO128" s="1047"/>
      <c r="DP128" s="1047"/>
      <c r="DQ128" s="1047">
        <v>2476509</v>
      </c>
      <c r="DR128" s="1047"/>
      <c r="DS128" s="1047"/>
      <c r="DT128" s="1047"/>
      <c r="DU128" s="1047"/>
      <c r="DV128" s="1048">
        <v>0.3</v>
      </c>
      <c r="DW128" s="1048"/>
      <c r="DX128" s="1048"/>
      <c r="DY128" s="1048"/>
      <c r="DZ128" s="1049"/>
    </row>
    <row r="129" spans="1:131" s="234" customFormat="1" ht="26.25" customHeight="1" x14ac:dyDescent="0.2">
      <c r="A129" s="939" t="s">
        <v>100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467</v>
      </c>
      <c r="X129" s="1081"/>
      <c r="Y129" s="1081"/>
      <c r="Z129" s="1082"/>
      <c r="AA129" s="961">
        <v>1060921816</v>
      </c>
      <c r="AB129" s="962"/>
      <c r="AC129" s="962"/>
      <c r="AD129" s="962"/>
      <c r="AE129" s="963"/>
      <c r="AF129" s="964">
        <v>1046375610</v>
      </c>
      <c r="AG129" s="962"/>
      <c r="AH129" s="962"/>
      <c r="AI129" s="962"/>
      <c r="AJ129" s="963"/>
      <c r="AK129" s="964">
        <v>1053813908</v>
      </c>
      <c r="AL129" s="962"/>
      <c r="AM129" s="962"/>
      <c r="AN129" s="962"/>
      <c r="AO129" s="963"/>
      <c r="AP129" s="1083"/>
      <c r="AQ129" s="1084"/>
      <c r="AR129" s="1084"/>
      <c r="AS129" s="1084"/>
      <c r="AT129" s="1085"/>
      <c r="AU129" s="272"/>
      <c r="AV129" s="272"/>
      <c r="AW129" s="272"/>
      <c r="AX129" s="1074" t="s">
        <v>468</v>
      </c>
      <c r="AY129" s="959"/>
      <c r="AZ129" s="959"/>
      <c r="BA129" s="959"/>
      <c r="BB129" s="959"/>
      <c r="BC129" s="959"/>
      <c r="BD129" s="959"/>
      <c r="BE129" s="960"/>
      <c r="BF129" s="1075" t="s">
        <v>152</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469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470</v>
      </c>
      <c r="X130" s="1081"/>
      <c r="Y130" s="1081"/>
      <c r="Z130" s="1082"/>
      <c r="AA130" s="961">
        <v>130865611</v>
      </c>
      <c r="AB130" s="962"/>
      <c r="AC130" s="962"/>
      <c r="AD130" s="962"/>
      <c r="AE130" s="963"/>
      <c r="AF130" s="964">
        <v>136517556</v>
      </c>
      <c r="AG130" s="962"/>
      <c r="AH130" s="962"/>
      <c r="AI130" s="962"/>
      <c r="AJ130" s="963"/>
      <c r="AK130" s="964">
        <v>139315752</v>
      </c>
      <c r="AL130" s="962"/>
      <c r="AM130" s="962"/>
      <c r="AN130" s="962"/>
      <c r="AO130" s="963"/>
      <c r="AP130" s="1083"/>
      <c r="AQ130" s="1084"/>
      <c r="AR130" s="1084"/>
      <c r="AS130" s="1084"/>
      <c r="AT130" s="1085"/>
      <c r="AU130" s="272"/>
      <c r="AV130" s="272"/>
      <c r="AW130" s="272"/>
      <c r="AX130" s="1074" t="s">
        <v>471</v>
      </c>
      <c r="AY130" s="959"/>
      <c r="AZ130" s="959"/>
      <c r="BA130" s="959"/>
      <c r="BB130" s="959"/>
      <c r="BC130" s="959"/>
      <c r="BD130" s="959"/>
      <c r="BE130" s="960"/>
      <c r="BF130" s="1111">
        <v>9.3000000000000007</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472</v>
      </c>
      <c r="X131" s="1119"/>
      <c r="Y131" s="1119"/>
      <c r="Z131" s="1120"/>
      <c r="AA131" s="1121">
        <v>930056205</v>
      </c>
      <c r="AB131" s="1122"/>
      <c r="AC131" s="1122"/>
      <c r="AD131" s="1122"/>
      <c r="AE131" s="1123"/>
      <c r="AF131" s="1124">
        <v>909858054</v>
      </c>
      <c r="AG131" s="1122"/>
      <c r="AH131" s="1122"/>
      <c r="AI131" s="1122"/>
      <c r="AJ131" s="1123"/>
      <c r="AK131" s="1124">
        <v>914498156</v>
      </c>
      <c r="AL131" s="1122"/>
      <c r="AM131" s="1122"/>
      <c r="AN131" s="1122"/>
      <c r="AO131" s="1123"/>
      <c r="AP131" s="1125"/>
      <c r="AQ131" s="1126"/>
      <c r="AR131" s="1126"/>
      <c r="AS131" s="1126"/>
      <c r="AT131" s="1127"/>
      <c r="AU131" s="272"/>
      <c r="AV131" s="272"/>
      <c r="AW131" s="272"/>
      <c r="AX131" s="1093" t="s">
        <v>473</v>
      </c>
      <c r="AY131" s="1044"/>
      <c r="AZ131" s="1044"/>
      <c r="BA131" s="1044"/>
      <c r="BB131" s="1044"/>
      <c r="BC131" s="1044"/>
      <c r="BD131" s="1044"/>
      <c r="BE131" s="1045"/>
      <c r="BF131" s="1094">
        <v>142.1</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474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475</v>
      </c>
      <c r="W132" s="1104"/>
      <c r="X132" s="1104"/>
      <c r="Y132" s="1104"/>
      <c r="Z132" s="1105"/>
      <c r="AA132" s="1106">
        <v>9.9221671229999995</v>
      </c>
      <c r="AB132" s="1107"/>
      <c r="AC132" s="1107"/>
      <c r="AD132" s="1107"/>
      <c r="AE132" s="1108"/>
      <c r="AF132" s="1109">
        <v>9.1761262800000001</v>
      </c>
      <c r="AG132" s="1107"/>
      <c r="AH132" s="1107"/>
      <c r="AI132" s="1107"/>
      <c r="AJ132" s="1108"/>
      <c r="AK132" s="1109">
        <v>9.0058441850000008</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476</v>
      </c>
      <c r="W133" s="1087"/>
      <c r="X133" s="1087"/>
      <c r="Y133" s="1087"/>
      <c r="Z133" s="1088"/>
      <c r="AA133" s="1089">
        <v>10.4</v>
      </c>
      <c r="AB133" s="1090"/>
      <c r="AC133" s="1090"/>
      <c r="AD133" s="1090"/>
      <c r="AE133" s="1091"/>
      <c r="AF133" s="1089">
        <v>9.8000000000000007</v>
      </c>
      <c r="AG133" s="1090"/>
      <c r="AH133" s="1090"/>
      <c r="AI133" s="1090"/>
      <c r="AJ133" s="1091"/>
      <c r="AK133" s="1089">
        <v>9.3000000000000007</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999bxv0oedDKbC3qEjKn2W2plS47oGc0xYepFPA6rq99x7GQg8BQ2uZMVCU3X07CfC+HX7aySX5sZSaic7QxGw==" saltValue="bvrQ2jT7+QsEuPfVK4jl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29oAzG2xd/pKoddXbwGvOxF3Pmw9d3j2iiVSys3VKjNuVBQxuGRb4NAVyL5+8zxn+5Uj3JZMGg61NNbqq+gtmg==" saltValue="S5kWBmqB5T9k+NZiWLlyd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3+cmf3Hwgo9fGHyddV6rx8HSKsKh35UUPoMIsIp38ZVKYJCbYTjog8jI8WQU9DyNX0BeLaJ2CmoZ3w+l795ljQ==" saltValue="7XE2A5s4g0mAvlf4PxO3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480</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481</v>
      </c>
      <c r="AP7" s="293"/>
      <c r="AQ7" s="294" t="s">
        <v>482</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483</v>
      </c>
      <c r="AQ8" s="300" t="s">
        <v>484</v>
      </c>
      <c r="AR8" s="301" t="s">
        <v>485</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486</v>
      </c>
      <c r="AL9" s="1131"/>
      <c r="AM9" s="1131"/>
      <c r="AN9" s="1132"/>
      <c r="AO9" s="302">
        <v>531138203</v>
      </c>
      <c r="AP9" s="302">
        <v>84158</v>
      </c>
      <c r="AQ9" s="303">
        <v>85403</v>
      </c>
      <c r="AR9" s="304">
        <v>-1.5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487</v>
      </c>
      <c r="AL10" s="1131"/>
      <c r="AM10" s="1131"/>
      <c r="AN10" s="1132"/>
      <c r="AO10" s="302">
        <v>357824</v>
      </c>
      <c r="AP10" s="302">
        <v>57</v>
      </c>
      <c r="AQ10" s="303">
        <v>187</v>
      </c>
      <c r="AR10" s="304">
        <v>-69.5</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488</v>
      </c>
      <c r="AL11" s="1131"/>
      <c r="AM11" s="1131"/>
      <c r="AN11" s="1132"/>
      <c r="AO11" s="302">
        <v>8964090</v>
      </c>
      <c r="AP11" s="302">
        <v>1420</v>
      </c>
      <c r="AQ11" s="303">
        <v>439</v>
      </c>
      <c r="AR11" s="304">
        <v>223.5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489</v>
      </c>
      <c r="AL12" s="1131"/>
      <c r="AM12" s="1131"/>
      <c r="AN12" s="1132"/>
      <c r="AO12" s="302" t="s">
        <v>490</v>
      </c>
      <c r="AP12" s="302" t="s">
        <v>490</v>
      </c>
      <c r="AQ12" s="303" t="s">
        <v>490</v>
      </c>
      <c r="AR12" s="304" t="s">
        <v>490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491</v>
      </c>
      <c r="AL13" s="1131"/>
      <c r="AM13" s="1131"/>
      <c r="AN13" s="1132"/>
      <c r="AO13" s="302" t="s">
        <v>490</v>
      </c>
      <c r="AP13" s="302" t="s">
        <v>490</v>
      </c>
      <c r="AQ13" s="303">
        <v>18</v>
      </c>
      <c r="AR13" s="304" t="s">
        <v>490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492</v>
      </c>
      <c r="AL14" s="1131"/>
      <c r="AM14" s="1131"/>
      <c r="AN14" s="1132"/>
      <c r="AO14" s="302">
        <v>2068210</v>
      </c>
      <c r="AP14" s="302">
        <v>328</v>
      </c>
      <c r="AQ14" s="303">
        <v>1001</v>
      </c>
      <c r="AR14" s="304">
        <v>-67.2</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493</v>
      </c>
      <c r="AL15" s="1131"/>
      <c r="AM15" s="1131"/>
      <c r="AN15" s="1132"/>
      <c r="AO15" s="302">
        <v>-48573763</v>
      </c>
      <c r="AP15" s="302">
        <v>-7696</v>
      </c>
      <c r="AQ15" s="303">
        <v>-7401</v>
      </c>
      <c r="AR15" s="304">
        <v>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493954564</v>
      </c>
      <c r="AP16" s="302">
        <v>78266</v>
      </c>
      <c r="AQ16" s="303">
        <v>79646</v>
      </c>
      <c r="AR16" s="304">
        <v>-1.7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494</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495</v>
      </c>
      <c r="AP20" s="313" t="s">
        <v>496</v>
      </c>
      <c r="AQ20" s="314" t="s">
        <v>497</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498</v>
      </c>
      <c r="AL21" s="1140"/>
      <c r="AM21" s="1140"/>
      <c r="AN21" s="1141"/>
      <c r="AO21" s="317">
        <v>867.46</v>
      </c>
      <c r="AP21" s="318">
        <v>878.91</v>
      </c>
      <c r="AQ21" s="319">
        <v>-11.45</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499</v>
      </c>
      <c r="AL22" s="1140"/>
      <c r="AM22" s="1140"/>
      <c r="AN22" s="1141"/>
      <c r="AO22" s="322">
        <v>99.9</v>
      </c>
      <c r="AP22" s="323">
        <v>100.4</v>
      </c>
      <c r="AQ22" s="324">
        <v>-0.5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502</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481</v>
      </c>
      <c r="AP30" s="293"/>
      <c r="AQ30" s="294" t="s">
        <v>482</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483</v>
      </c>
      <c r="AQ31" s="300" t="s">
        <v>484</v>
      </c>
      <c r="AR31" s="301" t="s">
        <v>485</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503</v>
      </c>
      <c r="AL32" s="1134"/>
      <c r="AM32" s="1134"/>
      <c r="AN32" s="1135"/>
      <c r="AO32" s="302">
        <v>82378858</v>
      </c>
      <c r="AP32" s="302">
        <v>13053</v>
      </c>
      <c r="AQ32" s="303">
        <v>26912</v>
      </c>
      <c r="AR32" s="304">
        <v>-51.5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504</v>
      </c>
      <c r="AL33" s="1134"/>
      <c r="AM33" s="1134"/>
      <c r="AN33" s="1135"/>
      <c r="AO33" s="302">
        <v>18017047</v>
      </c>
      <c r="AP33" s="302">
        <v>2855</v>
      </c>
      <c r="AQ33" s="303">
        <v>2365</v>
      </c>
      <c r="AR33" s="304">
        <v>20.7</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505</v>
      </c>
      <c r="AL34" s="1134"/>
      <c r="AM34" s="1134"/>
      <c r="AN34" s="1135"/>
      <c r="AO34" s="302">
        <v>124971431</v>
      </c>
      <c r="AP34" s="302">
        <v>19802</v>
      </c>
      <c r="AQ34" s="303">
        <v>18453</v>
      </c>
      <c r="AR34" s="304">
        <v>7.3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506</v>
      </c>
      <c r="AL35" s="1134"/>
      <c r="AM35" s="1134"/>
      <c r="AN35" s="1135"/>
      <c r="AO35" s="302">
        <v>4236981</v>
      </c>
      <c r="AP35" s="302">
        <v>671</v>
      </c>
      <c r="AQ35" s="303">
        <v>957</v>
      </c>
      <c r="AR35" s="304">
        <v>-29.9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507</v>
      </c>
      <c r="AL36" s="1134"/>
      <c r="AM36" s="1134"/>
      <c r="AN36" s="1135"/>
      <c r="AO36" s="302">
        <v>7923</v>
      </c>
      <c r="AP36" s="302">
        <v>1</v>
      </c>
      <c r="AQ36" s="303">
        <v>59</v>
      </c>
      <c r="AR36" s="304">
        <v>-98.3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508</v>
      </c>
      <c r="AL37" s="1134"/>
      <c r="AM37" s="1134"/>
      <c r="AN37" s="1135"/>
      <c r="AO37" s="302">
        <v>2983317</v>
      </c>
      <c r="AP37" s="302">
        <v>473</v>
      </c>
      <c r="AQ37" s="303">
        <v>548</v>
      </c>
      <c r="AR37" s="304">
        <v>-13.7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509</v>
      </c>
      <c r="AL38" s="1143"/>
      <c r="AM38" s="1143"/>
      <c r="AN38" s="1144"/>
      <c r="AO38" s="332">
        <v>1874</v>
      </c>
      <c r="AP38" s="332">
        <v>0</v>
      </c>
      <c r="AQ38" s="333">
        <v>0</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510</v>
      </c>
      <c r="AL39" s="1143"/>
      <c r="AM39" s="1143"/>
      <c r="AN39" s="1144"/>
      <c r="AO39" s="302">
        <v>-10923400</v>
      </c>
      <c r="AP39" s="302">
        <v>-1731</v>
      </c>
      <c r="AQ39" s="303">
        <v>-1814</v>
      </c>
      <c r="AR39" s="304">
        <v>-4.5999999999999996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511</v>
      </c>
      <c r="AL40" s="1134"/>
      <c r="AM40" s="1134"/>
      <c r="AN40" s="1135"/>
      <c r="AO40" s="302">
        <v>-139315752</v>
      </c>
      <c r="AP40" s="302">
        <v>-22074</v>
      </c>
      <c r="AQ40" s="303">
        <v>-28598</v>
      </c>
      <c r="AR40" s="304">
        <v>-22.8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512</v>
      </c>
      <c r="AL41" s="1137"/>
      <c r="AM41" s="1137"/>
      <c r="AN41" s="1138"/>
      <c r="AO41" s="302">
        <v>82358279</v>
      </c>
      <c r="AP41" s="302">
        <v>13050</v>
      </c>
      <c r="AQ41" s="303">
        <v>18881</v>
      </c>
      <c r="AR41" s="304">
        <v>-30.9</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513</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514</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481</v>
      </c>
      <c r="AN49" s="1147" t="s">
        <v>515</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516</v>
      </c>
      <c r="AO50" s="345" t="s">
        <v>517</v>
      </c>
      <c r="AP50" s="346" t="s">
        <v>518</v>
      </c>
      <c r="AQ50" s="347" t="s">
        <v>519</v>
      </c>
      <c r="AR50" s="348" t="s">
        <v>520</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521</v>
      </c>
      <c r="AL51" s="341"/>
      <c r="AM51" s="349">
        <v>142487227</v>
      </c>
      <c r="AN51" s="350">
        <v>22783</v>
      </c>
      <c r="AO51" s="351">
        <v>-0.7</v>
      </c>
      <c r="AP51" s="352">
        <v>35216</v>
      </c>
      <c r="AQ51" s="353">
        <v>2.4</v>
      </c>
      <c r="AR51" s="354">
        <v>-3.1</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522</v>
      </c>
      <c r="AM52" s="357">
        <v>49739831</v>
      </c>
      <c r="AN52" s="358">
        <v>7953</v>
      </c>
      <c r="AO52" s="359">
        <v>9.6</v>
      </c>
      <c r="AP52" s="360">
        <v>12644</v>
      </c>
      <c r="AQ52" s="361">
        <v>15.8</v>
      </c>
      <c r="AR52" s="362">
        <v>-6.2</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523</v>
      </c>
      <c r="AL53" s="341"/>
      <c r="AM53" s="349">
        <v>145208135</v>
      </c>
      <c r="AN53" s="350">
        <v>23174</v>
      </c>
      <c r="AO53" s="351">
        <v>1.7</v>
      </c>
      <c r="AP53" s="352">
        <v>36736</v>
      </c>
      <c r="AQ53" s="353">
        <v>4.3</v>
      </c>
      <c r="AR53" s="354">
        <v>-2.6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522</v>
      </c>
      <c r="AM54" s="357">
        <v>50223189</v>
      </c>
      <c r="AN54" s="358">
        <v>8015</v>
      </c>
      <c r="AO54" s="359">
        <v>0.8</v>
      </c>
      <c r="AP54" s="360">
        <v>13410</v>
      </c>
      <c r="AQ54" s="361">
        <v>6.1</v>
      </c>
      <c r="AR54" s="362">
        <v>-5.3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524</v>
      </c>
      <c r="AL55" s="341"/>
      <c r="AM55" s="349">
        <v>130921018</v>
      </c>
      <c r="AN55" s="350">
        <v>20835</v>
      </c>
      <c r="AO55" s="351">
        <v>-10.1</v>
      </c>
      <c r="AP55" s="352">
        <v>38259</v>
      </c>
      <c r="AQ55" s="353">
        <v>4.0999999999999996</v>
      </c>
      <c r="AR55" s="354">
        <v>-14.2</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522</v>
      </c>
      <c r="AM56" s="357">
        <v>40828247</v>
      </c>
      <c r="AN56" s="358">
        <v>6498</v>
      </c>
      <c r="AO56" s="359">
        <v>-18.899999999999999</v>
      </c>
      <c r="AP56" s="360">
        <v>13379</v>
      </c>
      <c r="AQ56" s="361">
        <v>-0.2</v>
      </c>
      <c r="AR56" s="362">
        <v>-18.7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525</v>
      </c>
      <c r="AL57" s="341"/>
      <c r="AM57" s="349">
        <v>142263975</v>
      </c>
      <c r="AN57" s="350">
        <v>22585</v>
      </c>
      <c r="AO57" s="351">
        <v>8.4</v>
      </c>
      <c r="AP57" s="352">
        <v>39075</v>
      </c>
      <c r="AQ57" s="353">
        <v>2.1</v>
      </c>
      <c r="AR57" s="354">
        <v>6.3</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522</v>
      </c>
      <c r="AM58" s="357">
        <v>51834424</v>
      </c>
      <c r="AN58" s="358">
        <v>8229</v>
      </c>
      <c r="AO58" s="359">
        <v>26.6</v>
      </c>
      <c r="AP58" s="360">
        <v>13441</v>
      </c>
      <c r="AQ58" s="361">
        <v>0.5</v>
      </c>
      <c r="AR58" s="362">
        <v>26.1</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526</v>
      </c>
      <c r="AL59" s="341"/>
      <c r="AM59" s="349">
        <v>137477662</v>
      </c>
      <c r="AN59" s="350">
        <v>21783</v>
      </c>
      <c r="AO59" s="351">
        <v>-3.6</v>
      </c>
      <c r="AP59" s="352">
        <v>39072</v>
      </c>
      <c r="AQ59" s="353">
        <v>0</v>
      </c>
      <c r="AR59" s="354">
        <v>-3.6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522</v>
      </c>
      <c r="AM60" s="357">
        <v>56522933</v>
      </c>
      <c r="AN60" s="358">
        <v>8956</v>
      </c>
      <c r="AO60" s="359">
        <v>8.8000000000000007</v>
      </c>
      <c r="AP60" s="360">
        <v>14106</v>
      </c>
      <c r="AQ60" s="361">
        <v>4.9000000000000004</v>
      </c>
      <c r="AR60" s="362">
        <v>3.9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527</v>
      </c>
      <c r="AL61" s="363"/>
      <c r="AM61" s="364">
        <v>139671603</v>
      </c>
      <c r="AN61" s="365">
        <v>22232</v>
      </c>
      <c r="AO61" s="366">
        <v>-0.9</v>
      </c>
      <c r="AP61" s="367">
        <v>37672</v>
      </c>
      <c r="AQ61" s="368">
        <v>2.6</v>
      </c>
      <c r="AR61" s="354">
        <v>-3.5</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522</v>
      </c>
      <c r="AM62" s="357">
        <v>49829725</v>
      </c>
      <c r="AN62" s="358">
        <v>7930</v>
      </c>
      <c r="AO62" s="359">
        <v>5.4</v>
      </c>
      <c r="AP62" s="360">
        <v>13396</v>
      </c>
      <c r="AQ62" s="361">
        <v>5.4</v>
      </c>
      <c r="AR62" s="362">
        <v>0</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HwJxHhcjUYoFH1Sb6WUGEnEHMIiAo5dymAc58aPUCTvwgVgcht4vrmEbRj3kg4pHpFSjvaJpjYMq6QliG3E2fQ==" saltValue="5sA5lgWTnIQL6L1uigZr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pt+ZBG8ZT1mmVdtbFYBDZHoSGYLI4dGaNT3MPjsvMICYFip2wn+2F/6SwE+ZjQu69xd594dh7R92b5OvdsGHQ==" saltValue="SSXA0q4OLcp3HTdxopQy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0" zoomScaleNormal="8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2D94vlyBHumAaw8e8yUpTVDaBqF90MdX3z8QgLTx9QXczCXgxxIbePCxEYxJ8pFq9erhlcNQX2q00qMGLHtOg==" saltValue="IdxmaHhFB7NwJtNO8Q73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530</v>
      </c>
      <c r="G46" s="372" t="s">
        <v>531</v>
      </c>
      <c r="H46" s="372" t="s">
        <v>532</v>
      </c>
      <c r="I46" s="372" t="s">
        <v>533</v>
      </c>
      <c r="J46" s="373" t="s">
        <v>534</v>
      </c>
    </row>
    <row r="47" spans="2:10" ht="57.75" customHeight="1" x14ac:dyDescent="0.2">
      <c r="B47" s="7"/>
      <c r="C47" s="1150" t="s">
        <v>3</v>
      </c>
      <c r="D47" s="1150"/>
      <c r="E47" s="1151"/>
      <c r="F47" s="374">
        <v>3.81</v>
      </c>
      <c r="G47" s="375">
        <v>4.47</v>
      </c>
      <c r="H47" s="375">
        <v>4.43</v>
      </c>
      <c r="I47" s="375">
        <v>4.49</v>
      </c>
      <c r="J47" s="376">
        <v>4.42</v>
      </c>
    </row>
    <row r="48" spans="2:10" ht="57.75" customHeight="1" x14ac:dyDescent="0.2">
      <c r="B48" s="8"/>
      <c r="C48" s="1152" t="s">
        <v>4</v>
      </c>
      <c r="D48" s="1152"/>
      <c r="E48" s="1153"/>
      <c r="F48" s="377">
        <v>0.96</v>
      </c>
      <c r="G48" s="378">
        <v>0.51</v>
      </c>
      <c r="H48" s="378">
        <v>1.38</v>
      </c>
      <c r="I48" s="378">
        <v>1.51</v>
      </c>
      <c r="J48" s="379">
        <v>0.93</v>
      </c>
    </row>
    <row r="49" spans="2:10" ht="57.75" customHeight="1" thickBot="1" x14ac:dyDescent="0.25">
      <c r="B49" s="9"/>
      <c r="C49" s="1154" t="s">
        <v>5</v>
      </c>
      <c r="D49" s="1154"/>
      <c r="E49" s="1155"/>
      <c r="F49" s="380">
        <v>1.53</v>
      </c>
      <c r="G49" s="381">
        <v>0.37</v>
      </c>
      <c r="H49" s="381">
        <v>0.85</v>
      </c>
      <c r="I49" s="381">
        <v>0.13</v>
      </c>
      <c r="J49" s="382" t="s">
        <v>535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SlbN3oY8A7QlxOvxlF5VQFmihwDpJEy2LcHv/z4V0eP0L8Qi3is7fHyjhDssKVLM2arRgh9OmRulaPLh5RBrQ==" saltValue="8fBveKiiuIFbFm+stHQj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2020-03-25T02:33:28Z</cp:lastPrinted>
  <dcterms:created xsi:type="dcterms:W3CDTF">2020-02-10T01:29:56Z</dcterms:created>
  <dcterms:modified xsi:type="dcterms:W3CDTF">2020-10-07T06:43:34Z</dcterms:modified>
  <cp:category/>
</cp:coreProperties>
</file>