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9" r:id="rId5"/>
    <sheet name="経常経費分析表（人件費・公債費・普通建設事業費の分析）" sheetId="15" r:id="rId6"/>
    <sheet name="性質別歳出決算分析表（住民一人当たりのコスト）" sheetId="20" r:id="rId7"/>
    <sheet name="目的別歳出決算分析表（住民一人当たりのコスト）" sheetId="21" r:id="rId8"/>
    <sheet name="実質収支比率等に係る経年分析" sheetId="22" r:id="rId9"/>
    <sheet name="連結実質赤字比率に係る赤字・黒字の構成分析" sheetId="23" r:id="rId10"/>
    <sheet name="実質公債費比率（分子）の構造" sheetId="24" r:id="rId11"/>
    <sheet name="将来負担比率（分子）の構造" sheetId="25" r:id="rId12"/>
    <sheet name="基金残高に係る経年分析" sheetId="26" r:id="rId13"/>
    <sheet name="公会計指標分析・財政指標組合せ分析表" sheetId="27" r:id="rId14"/>
    <sheet name="施設類型別ストック情報分析表①" sheetId="28" r:id="rId15"/>
    <sheet name="施設類型別ストック情報分析表②" sheetId="29" r:id="rId16"/>
    <sheet name="データシート" sheetId="9" state="hidden" r:id="rId17"/>
  </sheets>
  <externalReferences>
    <externalReference r:id="rId18"/>
    <externalReference r:id="rId19"/>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40" i="10"/>
  <c r="AO39" i="10"/>
  <c r="AO38" i="10"/>
  <c r="AO37" i="10"/>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U40" i="10"/>
  <c r="C40" i="10"/>
  <c r="BW39" i="10"/>
  <c r="BE39" i="10"/>
  <c r="U39" i="10"/>
  <c r="C39" i="10"/>
  <c r="BW38" i="10"/>
  <c r="BE38" i="10"/>
  <c r="U38" i="10"/>
  <c r="C38" i="10"/>
  <c r="BW37" i="10"/>
  <c r="BE37" i="10"/>
  <c r="U37" i="10"/>
  <c r="C37" i="10"/>
  <c r="BW36" i="10"/>
  <c r="BE36" i="10"/>
  <c r="U36" i="10"/>
  <c r="C36" i="10"/>
  <c r="BW35" i="10"/>
  <c r="BE35" i="10"/>
  <c r="U35" i="10"/>
  <c r="C35" i="10"/>
  <c r="BW34" i="10"/>
  <c r="BE34" i="10"/>
  <c r="U34" i="10"/>
  <c r="C34" i="10"/>
  <c r="BW33" i="10"/>
  <c r="BE33" i="10"/>
  <c r="U33" i="10"/>
  <c r="BW32" i="10"/>
  <c r="BE32" i="10"/>
  <c r="U32" i="10"/>
  <c r="C32" i="10"/>
  <c r="C33" i="10" s="1"/>
  <c r="CO31" i="10"/>
  <c r="CO32" i="10" s="1"/>
  <c r="CO33" i="10" s="1"/>
  <c r="CO34" i="10" s="1"/>
  <c r="CO35" i="10" s="1"/>
  <c r="CO36" i="10" s="1"/>
  <c r="CO37" i="10" s="1"/>
  <c r="CO38" i="10" s="1"/>
  <c r="CO39" i="10" s="1"/>
  <c r="CO40" i="10" s="1"/>
  <c r="BW31" i="10"/>
  <c r="C31" i="10"/>
  <c r="U31" i="10" l="1"/>
  <c r="AM31" i="10" s="1"/>
  <c r="AM32" i="10" s="1"/>
  <c r="AM33" i="10" s="1"/>
  <c r="AM34" i="10" s="1"/>
  <c r="AM35" i="10" s="1"/>
  <c r="AM36" i="10" s="1"/>
  <c r="AM37" i="10" s="1"/>
  <c r="AM38" i="10" s="1"/>
  <c r="AM39" i="10" s="1"/>
  <c r="AM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1" i="10" l="1"/>
</calcChain>
</file>

<file path=xl/sharedStrings.xml><?xml version="1.0" encoding="utf-8"?>
<sst xmlns="http://schemas.openxmlformats.org/spreadsheetml/2006/main" count="1404" uniqueCount="642">
  <si>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</si>
  <si>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</si>
  <si>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</si>
  <si>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</si>
  <si>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</si>
  <si>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</si>
  <si>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</si>
  <si>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</si>
  <si>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</si>
  <si>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t>
  </si>
  <si>
    <t>減債基金積立不足算定額※</t>
    <phoneticPr fontId="5"/>
  </si>
  <si>
    <t>公営企業債の元利償還金に対する繰入金</t>
  </si>
  <si>
    <t>組合等が起こした地方債の元利償還金に対する負担金等</t>
  </si>
  <si>
    <t>債務負担行為に基づく支出額</t>
  </si>
  <si>
    <t>算入公債費等(B)</t>
    <phoneticPr fontId="5"/>
  </si>
  <si>
    <t>算入公債費等</t>
    <phoneticPr fontId="5"/>
  </si>
  <si>
    <t>(A)－(B)</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</si>
  <si>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</si>
  <si>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</si>
  <si>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</si>
  <si>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</si>
  <si>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</si>
  <si>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</si>
  <si>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</si>
  <si>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</si>
  <si>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</si>
  <si>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</si>
  <si>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</si>
  <si>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</si>
  <si>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</si>
  <si>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</si>
  <si>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</si>
  <si>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</si>
  <si>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</si>
  <si>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</si>
  <si>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</si>
  <si>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</si>
  <si>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</si>
  <si>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</si>
  <si>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</si>
  <si>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</si>
  <si>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</si>
  <si>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</si>
  <si>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</si>
  <si>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</si>
  <si>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</si>
  <si>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</si>
  <si>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</si>
  <si>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</si>
  <si>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</si>
  <si>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</si>
  <si>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</si>
  <si>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</si>
  <si>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</si>
  <si>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</si>
  <si>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</si>
  <si>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</si>
  <si>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</si>
  <si>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</si>
  <si>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</si>
  <si>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</si>
  <si>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</si>
  <si>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</si>
  <si>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</si>
  <si>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</si>
  <si>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</si>
  <si>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</si>
  <si>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</si>
  <si>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</si>
  <si>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</si>
  <si>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</si>
  <si>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</si>
  <si>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</si>
  <si>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東京都</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</si>
  <si>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</si>
  <si>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</si>
  <si>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</si>
  <si>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</si>
  <si>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</si>
  <si>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</si>
  <si>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</si>
  <si>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</si>
  <si>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</si>
  <si>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</si>
  <si>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</si>
  <si>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</si>
  <si>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</si>
  <si>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</si>
  <si>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</si>
  <si>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</si>
  <si>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</si>
  <si>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</si>
  <si>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</si>
  <si>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</si>
  <si>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</si>
  <si>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</si>
  <si>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</si>
  <si>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</si>
  <si>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</si>
  <si>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</si>
  <si>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</si>
  <si>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</si>
  <si>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</si>
  <si>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</si>
  <si>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</si>
  <si>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</si>
  <si>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</si>
  <si>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</si>
  <si>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</si>
  <si>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</si>
  <si>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</si>
  <si>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</si>
  <si>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</si>
  <si>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</si>
  <si>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</si>
  <si>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</si>
  <si>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</si>
  <si>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</si>
  <si>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</si>
  <si>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</si>
  <si>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</si>
  <si>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</si>
  <si>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</si>
  <si>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</si>
  <si>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</si>
  <si>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</si>
  <si>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</si>
  <si>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</si>
  <si>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</si>
  <si>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</si>
  <si>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</si>
  <si>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</si>
  <si>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</si>
  <si>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</si>
  <si>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</si>
  <si>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</si>
  <si>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</si>
  <si>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</si>
  <si>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</si>
  <si>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</si>
  <si>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</si>
  <si>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</si>
  <si>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</si>
  <si>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</si>
  <si>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</si>
  <si>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</si>
  <si>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</si>
  <si>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</si>
  <si>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</si>
  <si>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</si>
  <si>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</si>
  <si>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</si>
  <si>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</si>
  <si>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</si>
  <si>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</si>
  <si>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</si>
  <si>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</si>
  <si>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</si>
  <si>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t>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</si>
  <si>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</si>
  <si>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</si>
  <si>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</si>
  <si>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</si>
  <si>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</si>
  <si>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</si>
  <si>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</si>
  <si>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</si>
  <si>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</si>
  <si>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</si>
  <si>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</si>
  <si>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</si>
  <si>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phoneticPr fontId="5"/>
  </si>
  <si>
    <t>組合等名</t>
    <rPh sb="0" eb="3">
      <t>クミアイトウ</t>
    </rPh>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</si>
  <si>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</si>
  <si>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</si>
  <si>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</si>
  <si>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</si>
  <si>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</si>
  <si>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</si>
  <si>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</si>
  <si>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</si>
  <si>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</si>
  <si>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</si>
  <si>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</si>
  <si>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東京都</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</si>
  <si>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</si>
  <si>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</si>
  <si>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千円・％）(※2)</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</si>
  <si>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</si>
  <si>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</si>
  <si>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</si>
  <si>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</si>
  <si>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</si>
  <si>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</si>
  <si>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</si>
  <si>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</si>
  <si>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</si>
  <si>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</si>
  <si>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</si>
  <si>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</si>
  <si>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</si>
  <si>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</si>
  <si>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</si>
  <si>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</si>
  <si>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</si>
  <si>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</si>
  <si>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</si>
  <si>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</si>
  <si>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</si>
  <si>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</si>
  <si>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</si>
  <si>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</si>
  <si>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</si>
  <si>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</si>
  <si>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</si>
  <si>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</si>
  <si>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</si>
  <si>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</si>
  <si>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</si>
  <si>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</si>
  <si>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</si>
  <si>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</si>
  <si>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t>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</si>
  <si>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</si>
  <si>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</si>
  <si>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</si>
  <si>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</si>
  <si>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</si>
  <si>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</si>
  <si>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</si>
  <si>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</si>
  <si>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</si>
  <si>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</si>
  <si>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</si>
  <si>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</si>
  <si>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</si>
  <si>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</si>
  <si>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</si>
  <si>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</si>
  <si>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</si>
  <si>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</si>
  <si>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</si>
  <si>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</si>
  <si>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</si>
  <si>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</si>
  <si>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</si>
  <si>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</si>
  <si>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</si>
  <si>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</si>
  <si>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</si>
  <si>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</si>
  <si>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</si>
  <si>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</si>
  <si>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</si>
  <si>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</si>
  <si>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</si>
  <si>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</si>
  <si>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</si>
  <si>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</si>
  <si>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</si>
  <si>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</si>
  <si>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</si>
  <si>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</si>
  <si>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</si>
  <si>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</si>
  <si>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</si>
  <si>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</si>
  <si>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</si>
  <si>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</si>
  <si>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</si>
  <si>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</si>
  <si>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</si>
  <si>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</si>
  <si>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</si>
  <si>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</si>
  <si>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</si>
  <si>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</si>
  <si>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</si>
  <si>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</si>
  <si>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</si>
  <si>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</si>
  <si>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</si>
  <si>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</si>
  <si>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</si>
  <si>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</si>
  <si>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</si>
  <si>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</si>
  <si>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</si>
  <si>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</si>
  <si>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</si>
  <si>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</si>
  <si>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</si>
  <si>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</si>
  <si>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</si>
  <si>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</si>
  <si>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</si>
  <si>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</si>
  <si>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</si>
  <si>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</si>
  <si>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</si>
  <si>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</si>
  <si>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</si>
  <si>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</si>
  <si>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</si>
  <si>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</si>
  <si>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</si>
  <si>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</si>
  <si>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</si>
  <si>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</si>
  <si>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</si>
  <si>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</si>
  <si>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</si>
  <si>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t>
    <phoneticPr fontId="2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</si>
  <si>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</si>
  <si>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</si>
  <si>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</si>
  <si>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</si>
  <si>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</si>
  <si>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※1：普通建設事業費の補助事業費には受託事業費のうちの補助事業費を含み、単独事業費には同級他団体施行事業負担金及び受託事業費のうちの単独事業費を含む。</t>
    <rPh sb="3" eb="5">
      <t>フツウ</t>
    </rPh>
    <rPh sb="5" eb="7">
      <t>ケンセツ</t>
    </rPh>
    <rPh sb="7" eb="10">
      <t>ジギョウヒ</t>
    </rPh>
    <rPh sb="11" eb="13">
      <t>ホジョ</t>
    </rPh>
    <rPh sb="13" eb="16">
      <t>ジギョウヒ</t>
    </rPh>
    <rPh sb="18" eb="20">
      <t>ジュタク</t>
    </rPh>
    <rPh sb="20" eb="23">
      <t>ジギョウヒ</t>
    </rPh>
    <rPh sb="27" eb="29">
      <t>ホジョ</t>
    </rPh>
    <rPh sb="29" eb="32">
      <t>ジギョウヒ</t>
    </rPh>
    <rPh sb="33" eb="34">
      <t>フク</t>
    </rPh>
    <phoneticPr fontId="5"/>
  </si>
  <si>
    <t>　維持補修費</t>
    <phoneticPr fontId="5"/>
  </si>
  <si>
    <t>※2：道府県税の状況欄には、特別区財政調整交付金の原資となる調整税(固定資産税・市町村民税法人分・特別土地保有税)、事業所税及び都市計画税を含まない。</t>
  </si>
  <si>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</si>
  <si>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</si>
  <si>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</si>
  <si>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</si>
  <si>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</si>
  <si>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</si>
  <si>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</si>
  <si>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</si>
  <si>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普通建設事業費(※1)</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</si>
  <si>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</si>
  <si>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</si>
  <si>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</si>
  <si>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</si>
  <si>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</si>
  <si>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</si>
  <si>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</si>
  <si>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東京都</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</si>
  <si>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</si>
  <si>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</si>
  <si>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</si>
  <si>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</si>
  <si>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</si>
  <si>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</si>
  <si>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</si>
  <si>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</si>
  <si>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</si>
  <si>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</si>
  <si>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</si>
  <si>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</si>
  <si>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</si>
  <si>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</si>
  <si>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</si>
  <si>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</si>
  <si>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</si>
  <si>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</si>
  <si>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</si>
  <si>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</si>
  <si>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</si>
  <si>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</si>
  <si>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</si>
  <si>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</si>
  <si>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</si>
  <si>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</si>
  <si>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</si>
  <si>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</si>
  <si>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</si>
  <si>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</si>
  <si>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</si>
  <si>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</si>
  <si>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</si>
  <si>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</si>
  <si>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病院会計</t>
    <phoneticPr fontId="5"/>
  </si>
  <si>
    <t>法適用企業</t>
    <phoneticPr fontId="5"/>
  </si>
  <si>
    <t>中央卸売市場会計</t>
    <phoneticPr fontId="5"/>
  </si>
  <si>
    <t>港湾事業会計</t>
    <phoneticPr fontId="5"/>
  </si>
  <si>
    <t>交通事業会計</t>
    <phoneticPr fontId="5"/>
  </si>
  <si>
    <t>高速電車事業会計</t>
    <phoneticPr fontId="5"/>
  </si>
  <si>
    <t>電気事業会計</t>
    <phoneticPr fontId="5"/>
  </si>
  <si>
    <t>水道事業会計</t>
    <phoneticPr fontId="5"/>
  </si>
  <si>
    <t>工業用水道事業会計</t>
    <phoneticPr fontId="5"/>
  </si>
  <si>
    <t>法適用企業</t>
    <phoneticPr fontId="5"/>
  </si>
  <si>
    <t>下水道事業会計</t>
    <phoneticPr fontId="5"/>
  </si>
  <si>
    <t>都市再開発事業会計</t>
    <phoneticPr fontId="5"/>
  </si>
  <si>
    <t>臨海地域開発事業会計</t>
    <phoneticPr fontId="5"/>
  </si>
  <si>
    <t>と場会計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</si>
  <si>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</si>
  <si>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</si>
  <si>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</si>
  <si>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</si>
  <si>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</si>
  <si>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</si>
  <si>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</si>
  <si>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</si>
  <si>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</si>
  <si>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</si>
  <si>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</si>
  <si>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</si>
  <si>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</si>
  <si>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</si>
  <si>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</si>
  <si>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</si>
  <si>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</si>
  <si>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</si>
  <si>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</si>
  <si>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</si>
  <si>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</si>
  <si>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</si>
  <si>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</si>
  <si>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</si>
  <si>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</si>
  <si>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</si>
  <si>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</si>
  <si>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</si>
  <si>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</si>
  <si>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</si>
  <si>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</si>
  <si>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</si>
  <si>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</si>
  <si>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</si>
  <si>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</si>
  <si>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</si>
  <si>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</si>
  <si>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</si>
  <si>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t>
    <phoneticPr fontId="5"/>
  </si>
  <si>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</si>
  <si>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</si>
  <si>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</si>
  <si>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</si>
  <si>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</si>
  <si>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</si>
  <si>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</si>
  <si>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</si>
  <si>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</si>
  <si>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</si>
  <si>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</si>
  <si>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</si>
  <si>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</si>
  <si>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</si>
  <si>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</si>
  <si>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</si>
  <si>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</si>
  <si>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</si>
  <si>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</si>
  <si>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</si>
  <si>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</si>
  <si>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</si>
  <si>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病院会計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</si>
  <si>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</si>
  <si>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</si>
  <si>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</si>
  <si>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</si>
  <si>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</si>
  <si>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</si>
  <si>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</si>
  <si>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</si>
  <si>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</si>
  <si>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</si>
  <si>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</si>
  <si>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</si>
  <si>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</si>
  <si>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</si>
  <si>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</si>
  <si>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</si>
  <si>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</si>
  <si>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</si>
  <si>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</si>
  <si>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</si>
  <si>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</si>
  <si>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</si>
  <si>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</si>
  <si>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</si>
  <si>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</si>
  <si>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</si>
  <si>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</si>
  <si>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</si>
  <si>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</si>
  <si>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</si>
  <si>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</si>
  <si>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</si>
  <si>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</si>
  <si>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</si>
  <si>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</si>
  <si>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</si>
  <si>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</si>
  <si>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</si>
  <si>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t>
  </si>
  <si>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</si>
  <si>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</si>
  <si>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</si>
  <si>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</si>
  <si>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</si>
  <si>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</si>
  <si>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</si>
  <si>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</si>
  <si>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</si>
  <si>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</si>
  <si>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</si>
  <si>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</si>
  <si>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</si>
  <si>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</si>
  <si>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</si>
  <si>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</si>
  <si>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</si>
  <si>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</si>
  <si>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</si>
  <si>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</si>
  <si>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</si>
  <si>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</si>
  <si>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</si>
  <si>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</si>
  <si>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</si>
  <si>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</si>
  <si>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</si>
  <si>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</si>
  <si>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</si>
  <si>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</si>
  <si>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</si>
  <si>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</si>
  <si>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</si>
  <si>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</si>
  <si>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</si>
  <si>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</si>
  <si>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</si>
  <si>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</si>
  <si>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</si>
  <si>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</si>
  <si>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H26</t>
  </si>
  <si>
    <t>H27</t>
  </si>
  <si>
    <t>H28</t>
  </si>
  <si>
    <t>H29</t>
  </si>
  <si>
    <t>H30</t>
  </si>
  <si>
    <t>中央卸売市場会計</t>
  </si>
  <si>
    <t>高速電車事業会計</t>
  </si>
  <si>
    <t>一般会計</t>
  </si>
  <si>
    <t>水道事業会計</t>
  </si>
  <si>
    <t>病院会計</t>
  </si>
  <si>
    <t>臨海地域開発事業会計</t>
  </si>
  <si>
    <t>都市再開発事業会計</t>
  </si>
  <si>
    <t>下水道事業会計</t>
  </si>
  <si>
    <t>その他会計（赤字）</t>
  </si>
  <si>
    <t>その他会計（黒字）</t>
  </si>
  <si>
    <t>H25末</t>
    <phoneticPr fontId="2"/>
  </si>
  <si>
    <t>H26末</t>
    <phoneticPr fontId="2"/>
  </si>
  <si>
    <t>H27末</t>
    <phoneticPr fontId="2"/>
  </si>
  <si>
    <t>H28末</t>
    <phoneticPr fontId="2"/>
  </si>
  <si>
    <t>H29末</t>
    <phoneticPr fontId="2"/>
  </si>
  <si>
    <t>特別区財政調整会計</t>
    <rPh sb="0" eb="3">
      <t>トクベツク</t>
    </rPh>
    <rPh sb="3" eb="5">
      <t>ザイセイ</t>
    </rPh>
    <rPh sb="5" eb="7">
      <t>チョウセイ</t>
    </rPh>
    <rPh sb="7" eb="9">
      <t>カイケイ</t>
    </rPh>
    <phoneticPr fontId="5"/>
  </si>
  <si>
    <t>-</t>
    <phoneticPr fontId="2"/>
  </si>
  <si>
    <t>-</t>
    <phoneticPr fontId="2"/>
  </si>
  <si>
    <t>地方消費税清算会計</t>
    <rPh sb="0" eb="2">
      <t>チホウ</t>
    </rPh>
    <rPh sb="2" eb="5">
      <t>ショウヒゼイ</t>
    </rPh>
    <rPh sb="5" eb="7">
      <t>セイサン</t>
    </rPh>
    <rPh sb="7" eb="9">
      <t>カイケイ</t>
    </rPh>
    <phoneticPr fontId="5"/>
  </si>
  <si>
    <t>小笠原諸島生活再建資金会計</t>
    <rPh sb="0" eb="3">
      <t>オガサワラ</t>
    </rPh>
    <rPh sb="3" eb="5">
      <t>ショトウ</t>
    </rPh>
    <rPh sb="5" eb="7">
      <t>セイカツ</t>
    </rPh>
    <rPh sb="7" eb="9">
      <t>サイケン</t>
    </rPh>
    <rPh sb="9" eb="11">
      <t>シキン</t>
    </rPh>
    <rPh sb="11" eb="13">
      <t>カイケイ</t>
    </rPh>
    <phoneticPr fontId="2"/>
  </si>
  <si>
    <t>母子父子福祉貸付資金会計</t>
    <rPh sb="0" eb="2">
      <t>ボシ</t>
    </rPh>
    <rPh sb="2" eb="4">
      <t>フシ</t>
    </rPh>
    <rPh sb="4" eb="6">
      <t>フクシ</t>
    </rPh>
    <rPh sb="6" eb="8">
      <t>カシツケ</t>
    </rPh>
    <rPh sb="8" eb="10">
      <t>シキン</t>
    </rPh>
    <rPh sb="10" eb="12">
      <t>カイケイ</t>
    </rPh>
    <phoneticPr fontId="2"/>
  </si>
  <si>
    <t>心身障害者扶養年金会計</t>
    <rPh sb="0" eb="2">
      <t>シンシン</t>
    </rPh>
    <rPh sb="2" eb="5">
      <t>ショウガイシャ</t>
    </rPh>
    <rPh sb="5" eb="7">
      <t>フヨウ</t>
    </rPh>
    <rPh sb="7" eb="9">
      <t>ネンキン</t>
    </rPh>
    <rPh sb="9" eb="11">
      <t>カイケイ</t>
    </rPh>
    <phoneticPr fontId="2"/>
  </si>
  <si>
    <t>中小企業設備導入等資金会計</t>
    <rPh sb="0" eb="2">
      <t>チュウショウ</t>
    </rPh>
    <rPh sb="2" eb="4">
      <t>キギョウ</t>
    </rPh>
    <rPh sb="4" eb="6">
      <t>セツビ</t>
    </rPh>
    <rPh sb="6" eb="8">
      <t>ドウニュウ</t>
    </rPh>
    <rPh sb="8" eb="9">
      <t>トウ</t>
    </rPh>
    <rPh sb="9" eb="11">
      <t>シキン</t>
    </rPh>
    <rPh sb="11" eb="13">
      <t>カイケイ</t>
    </rPh>
    <phoneticPr fontId="2"/>
  </si>
  <si>
    <t>-</t>
    <phoneticPr fontId="2"/>
  </si>
  <si>
    <t>林業・木材産業改善資金助成会計</t>
    <rPh sb="0" eb="2">
      <t>リンギョウ</t>
    </rPh>
    <rPh sb="3" eb="5">
      <t>モクザイ</t>
    </rPh>
    <rPh sb="5" eb="7">
      <t>サンギョウ</t>
    </rPh>
    <rPh sb="7" eb="9">
      <t>カイゼン</t>
    </rPh>
    <rPh sb="9" eb="11">
      <t>シキン</t>
    </rPh>
    <rPh sb="11" eb="13">
      <t>スケナリ</t>
    </rPh>
    <rPh sb="13" eb="15">
      <t>カイケイ</t>
    </rPh>
    <phoneticPr fontId="2"/>
  </si>
  <si>
    <t>沿岸漁業改善資金助成会計</t>
    <rPh sb="0" eb="2">
      <t>エンガン</t>
    </rPh>
    <rPh sb="2" eb="4">
      <t>ギョギョウ</t>
    </rPh>
    <rPh sb="4" eb="6">
      <t>カイゼン</t>
    </rPh>
    <rPh sb="6" eb="8">
      <t>シキン</t>
    </rPh>
    <rPh sb="8" eb="10">
      <t>スケナリ</t>
    </rPh>
    <rPh sb="10" eb="12">
      <t>カイケイ</t>
    </rPh>
    <phoneticPr fontId="2"/>
  </si>
  <si>
    <t>都営住宅等事業会計</t>
    <rPh sb="0" eb="2">
      <t>トエイ</t>
    </rPh>
    <rPh sb="2" eb="4">
      <t>ジュウタク</t>
    </rPh>
    <rPh sb="4" eb="5">
      <t>トウ</t>
    </rPh>
    <rPh sb="5" eb="7">
      <t>ジギョウ</t>
    </rPh>
    <rPh sb="7" eb="9">
      <t>カイケイ</t>
    </rPh>
    <phoneticPr fontId="2"/>
  </si>
  <si>
    <t>都市開発資金会計</t>
    <rPh sb="0" eb="2">
      <t>トシ</t>
    </rPh>
    <rPh sb="2" eb="4">
      <t>カイハツ</t>
    </rPh>
    <rPh sb="4" eb="6">
      <t>シキン</t>
    </rPh>
    <rPh sb="6" eb="8">
      <t>カイケイ</t>
    </rPh>
    <phoneticPr fontId="2"/>
  </si>
  <si>
    <t>用地会計</t>
    <rPh sb="0" eb="2">
      <t>ヨウチ</t>
    </rPh>
    <rPh sb="2" eb="4">
      <t>カイケイ</t>
    </rPh>
    <phoneticPr fontId="2"/>
  </si>
  <si>
    <t>公債費会計</t>
    <rPh sb="0" eb="3">
      <t>コウサイヒ</t>
    </rPh>
    <rPh sb="3" eb="5">
      <t>カイケイ</t>
    </rPh>
    <phoneticPr fontId="2"/>
  </si>
  <si>
    <t>臨海都市基盤整備事業会計</t>
    <rPh sb="0" eb="2">
      <t>リンカイ</t>
    </rPh>
    <rPh sb="2" eb="4">
      <t>トシ</t>
    </rPh>
    <rPh sb="4" eb="6">
      <t>キバン</t>
    </rPh>
    <rPh sb="6" eb="8">
      <t>セイビ</t>
    </rPh>
    <rPh sb="8" eb="10">
      <t>ジギョウ</t>
    </rPh>
    <rPh sb="10" eb="12">
      <t>カイケイ</t>
    </rPh>
    <phoneticPr fontId="2"/>
  </si>
  <si>
    <t>都営住宅等保証金会計</t>
    <rPh sb="0" eb="2">
      <t>トエイ</t>
    </rPh>
    <rPh sb="2" eb="4">
      <t>ジュウタク</t>
    </rPh>
    <rPh sb="4" eb="5">
      <t>トウ</t>
    </rPh>
    <rPh sb="5" eb="8">
      <t>ホショウキン</t>
    </rPh>
    <rPh sb="8" eb="10">
      <t>カイケイ</t>
    </rPh>
    <phoneticPr fontId="2"/>
  </si>
  <si>
    <t>-</t>
    <phoneticPr fontId="2"/>
  </si>
  <si>
    <t>東京都人権啓発センター</t>
    <rPh sb="0" eb="2">
      <t>トウキョウ</t>
    </rPh>
    <rPh sb="2" eb="3">
      <t>ト</t>
    </rPh>
    <rPh sb="3" eb="5">
      <t>ジンケン</t>
    </rPh>
    <rPh sb="5" eb="7">
      <t>ケイハツ</t>
    </rPh>
    <phoneticPr fontId="2"/>
  </si>
  <si>
    <t>東京都島しょ振興公社</t>
    <rPh sb="0" eb="2">
      <t>トウキョウ</t>
    </rPh>
    <rPh sb="2" eb="3">
      <t>ト</t>
    </rPh>
    <rPh sb="3" eb="4">
      <t>シマ</t>
    </rPh>
    <rPh sb="6" eb="8">
      <t>シンコウ</t>
    </rPh>
    <rPh sb="8" eb="10">
      <t>コウシャ</t>
    </rPh>
    <phoneticPr fontId="2"/>
  </si>
  <si>
    <t>東京都人材支援事業団</t>
    <rPh sb="0" eb="2">
      <t>トウキョウ</t>
    </rPh>
    <rPh sb="2" eb="3">
      <t>ト</t>
    </rPh>
    <rPh sb="3" eb="5">
      <t>ジンザイ</t>
    </rPh>
    <rPh sb="5" eb="7">
      <t>シエン</t>
    </rPh>
    <rPh sb="7" eb="10">
      <t>ジギョウダン</t>
    </rPh>
    <phoneticPr fontId="2"/>
  </si>
  <si>
    <t>セントラルプラザ</t>
  </si>
  <si>
    <t>東京税務協会</t>
    <rPh sb="0" eb="2">
      <t>トウキョウ</t>
    </rPh>
    <rPh sb="2" eb="4">
      <t>ゼイム</t>
    </rPh>
    <rPh sb="4" eb="6">
      <t>キョウカイ</t>
    </rPh>
    <phoneticPr fontId="2"/>
  </si>
  <si>
    <t>東京都私学財団</t>
    <rPh sb="0" eb="2">
      <t>トウキョウ</t>
    </rPh>
    <rPh sb="2" eb="3">
      <t>ト</t>
    </rPh>
    <rPh sb="3" eb="5">
      <t>シガク</t>
    </rPh>
    <rPh sb="5" eb="7">
      <t>ザイダン</t>
    </rPh>
    <phoneticPr fontId="2"/>
  </si>
  <si>
    <t>東京都歴史文化財団</t>
    <rPh sb="0" eb="2">
      <t>トウキョウ</t>
    </rPh>
    <rPh sb="2" eb="3">
      <t>ト</t>
    </rPh>
    <rPh sb="3" eb="5">
      <t>レキシ</t>
    </rPh>
    <rPh sb="5" eb="7">
      <t>ブンカ</t>
    </rPh>
    <rPh sb="7" eb="9">
      <t>ザイダン</t>
    </rPh>
    <phoneticPr fontId="2"/>
  </si>
  <si>
    <t>東京都交響楽団</t>
    <rPh sb="0" eb="2">
      <t>トウキョウ</t>
    </rPh>
    <rPh sb="2" eb="3">
      <t>ト</t>
    </rPh>
    <rPh sb="3" eb="5">
      <t>コウキョウ</t>
    </rPh>
    <rPh sb="5" eb="7">
      <t>ガクダン</t>
    </rPh>
    <phoneticPr fontId="2"/>
  </si>
  <si>
    <t>東京都環境公社</t>
    <rPh sb="0" eb="2">
      <t>トウキョウ</t>
    </rPh>
    <rPh sb="2" eb="3">
      <t>ト</t>
    </rPh>
    <rPh sb="3" eb="5">
      <t>カンキョウ</t>
    </rPh>
    <rPh sb="5" eb="7">
      <t>コウシャ</t>
    </rPh>
    <phoneticPr fontId="2"/>
  </si>
  <si>
    <t>東京熱供給</t>
    <rPh sb="0" eb="2">
      <t>トウキョウ</t>
    </rPh>
    <rPh sb="2" eb="3">
      <t>ネツ</t>
    </rPh>
    <rPh sb="3" eb="5">
      <t>キョウキュウ</t>
    </rPh>
    <phoneticPr fontId="2"/>
  </si>
  <si>
    <t>東京都都市づくり公社</t>
    <rPh sb="0" eb="2">
      <t>トウキョウ</t>
    </rPh>
    <rPh sb="2" eb="3">
      <t>ト</t>
    </rPh>
    <rPh sb="3" eb="5">
      <t>トシ</t>
    </rPh>
    <rPh sb="8" eb="10">
      <t>コウシャ</t>
    </rPh>
    <phoneticPr fontId="2"/>
  </si>
  <si>
    <t>多摩都市モノレール</t>
    <rPh sb="0" eb="2">
      <t>タマ</t>
    </rPh>
    <rPh sb="2" eb="4">
      <t>トシ</t>
    </rPh>
    <phoneticPr fontId="2"/>
  </si>
  <si>
    <t>東京都臨海高速鉄道</t>
    <rPh sb="0" eb="2">
      <t>トウキョウ</t>
    </rPh>
    <rPh sb="2" eb="3">
      <t>ト</t>
    </rPh>
    <rPh sb="3" eb="5">
      <t>リンカイ</t>
    </rPh>
    <rPh sb="5" eb="7">
      <t>コウソク</t>
    </rPh>
    <rPh sb="7" eb="9">
      <t>テツドウ</t>
    </rPh>
    <phoneticPr fontId="2"/>
  </si>
  <si>
    <t>建設資源広域利用センター</t>
    <rPh sb="0" eb="2">
      <t>ケンセツ</t>
    </rPh>
    <rPh sb="2" eb="4">
      <t>シゲン</t>
    </rPh>
    <rPh sb="4" eb="6">
      <t>コウイキ</t>
    </rPh>
    <rPh sb="6" eb="8">
      <t>リヨウ</t>
    </rPh>
    <phoneticPr fontId="2"/>
  </si>
  <si>
    <t>日本自動車ターミナル</t>
    <rPh sb="0" eb="2">
      <t>ニホン</t>
    </rPh>
    <rPh sb="2" eb="5">
      <t>ジドウシャ</t>
    </rPh>
    <phoneticPr fontId="2"/>
  </si>
  <si>
    <t>東京都住宅供給公社</t>
    <rPh sb="0" eb="2">
      <t>トウキョウ</t>
    </rPh>
    <rPh sb="2" eb="3">
      <t>ト</t>
    </rPh>
    <rPh sb="3" eb="5">
      <t>ジュウタク</t>
    </rPh>
    <rPh sb="5" eb="7">
      <t>キョウキュウ</t>
    </rPh>
    <rPh sb="7" eb="9">
      <t>コウシャ</t>
    </rPh>
    <phoneticPr fontId="2"/>
  </si>
  <si>
    <t>多摩ニュータウン開発センター</t>
    <rPh sb="0" eb="2">
      <t>タマ</t>
    </rPh>
    <rPh sb="8" eb="10">
      <t>カイハツ</t>
    </rPh>
    <phoneticPr fontId="2"/>
  </si>
  <si>
    <t>東京都保健医療公社</t>
    <rPh sb="0" eb="2">
      <t>トウキョウ</t>
    </rPh>
    <rPh sb="2" eb="3">
      <t>ト</t>
    </rPh>
    <rPh sb="3" eb="5">
      <t>ホケン</t>
    </rPh>
    <rPh sb="5" eb="7">
      <t>イリョウ</t>
    </rPh>
    <rPh sb="7" eb="9">
      <t>コウシャ</t>
    </rPh>
    <phoneticPr fontId="2"/>
  </si>
  <si>
    <t>東京都医学総合研究所</t>
    <rPh sb="0" eb="2">
      <t>トウキョウ</t>
    </rPh>
    <rPh sb="2" eb="3">
      <t>ト</t>
    </rPh>
    <rPh sb="3" eb="5">
      <t>イガク</t>
    </rPh>
    <rPh sb="5" eb="7">
      <t>ソウゴウ</t>
    </rPh>
    <rPh sb="7" eb="10">
      <t>ケンキュウショ</t>
    </rPh>
    <phoneticPr fontId="2"/>
  </si>
  <si>
    <t>東京都生活衛生営業指導センター</t>
    <rPh sb="0" eb="2">
      <t>トウキョウ</t>
    </rPh>
    <rPh sb="2" eb="3">
      <t>ト</t>
    </rPh>
    <rPh sb="3" eb="5">
      <t>セイカツ</t>
    </rPh>
    <rPh sb="5" eb="7">
      <t>エイセイ</t>
    </rPh>
    <rPh sb="7" eb="9">
      <t>エイギョウ</t>
    </rPh>
    <rPh sb="9" eb="11">
      <t>シドウ</t>
    </rPh>
    <phoneticPr fontId="2"/>
  </si>
  <si>
    <t>城北労働・福祉センター</t>
    <rPh sb="0" eb="2">
      <t>ジョウホク</t>
    </rPh>
    <rPh sb="2" eb="4">
      <t>ロウドウ</t>
    </rPh>
    <rPh sb="5" eb="7">
      <t>フクシ</t>
    </rPh>
    <phoneticPr fontId="2"/>
  </si>
  <si>
    <t>東京都中小企業振興公社</t>
    <rPh sb="0" eb="2">
      <t>トウキョウ</t>
    </rPh>
    <rPh sb="2" eb="3">
      <t>ト</t>
    </rPh>
    <rPh sb="3" eb="5">
      <t>チュウショウ</t>
    </rPh>
    <rPh sb="5" eb="7">
      <t>キギョウ</t>
    </rPh>
    <rPh sb="7" eb="9">
      <t>シンコウ</t>
    </rPh>
    <rPh sb="9" eb="11">
      <t>コウシャ</t>
    </rPh>
    <phoneticPr fontId="2"/>
  </si>
  <si>
    <t>東京都ビジネスサービス</t>
    <rPh sb="0" eb="2">
      <t>トウキョウ</t>
    </rPh>
    <rPh sb="2" eb="3">
      <t>ト</t>
    </rPh>
    <phoneticPr fontId="2"/>
  </si>
  <si>
    <t>東京都プリプレス・トッパン</t>
    <rPh sb="0" eb="2">
      <t>トウキョウ</t>
    </rPh>
    <rPh sb="2" eb="3">
      <t>ト</t>
    </rPh>
    <phoneticPr fontId="2"/>
  </si>
  <si>
    <t>東京都農住都市支援センター</t>
    <rPh sb="0" eb="2">
      <t>トウキョウ</t>
    </rPh>
    <rPh sb="2" eb="3">
      <t>ト</t>
    </rPh>
    <rPh sb="3" eb="4">
      <t>ノウ</t>
    </rPh>
    <rPh sb="4" eb="5">
      <t>ス</t>
    </rPh>
    <rPh sb="5" eb="7">
      <t>トシ</t>
    </rPh>
    <rPh sb="7" eb="9">
      <t>シエン</t>
    </rPh>
    <phoneticPr fontId="2"/>
  </si>
  <si>
    <t>東京国際フォーラム</t>
    <rPh sb="0" eb="2">
      <t>トウキョウ</t>
    </rPh>
    <rPh sb="2" eb="4">
      <t>コクサイ</t>
    </rPh>
    <phoneticPr fontId="2"/>
  </si>
  <si>
    <t>東京しごと財団</t>
    <rPh sb="0" eb="2">
      <t>トウキョウ</t>
    </rPh>
    <rPh sb="5" eb="7">
      <t>ザイダン</t>
    </rPh>
    <phoneticPr fontId="2"/>
  </si>
  <si>
    <t>東京都スポーツ文化事業団</t>
    <rPh sb="0" eb="2">
      <t>トウキョウ</t>
    </rPh>
    <rPh sb="2" eb="3">
      <t>ト</t>
    </rPh>
    <rPh sb="7" eb="9">
      <t>ブンカ</t>
    </rPh>
    <rPh sb="9" eb="12">
      <t>ジギョウダン</t>
    </rPh>
    <phoneticPr fontId="2"/>
  </si>
  <si>
    <t>東京マラソン財団</t>
    <rPh sb="0" eb="2">
      <t>トウキョウ</t>
    </rPh>
    <rPh sb="6" eb="8">
      <t>ザイダン</t>
    </rPh>
    <phoneticPr fontId="2"/>
  </si>
  <si>
    <t>東京スタジアム</t>
    <rPh sb="0" eb="2">
      <t>トウキョウ</t>
    </rPh>
    <phoneticPr fontId="2"/>
  </si>
  <si>
    <t>東京オリンピック・パラリンピック競技大会組織委員会</t>
    <rPh sb="0" eb="2">
      <t>トウキョウ</t>
    </rPh>
    <rPh sb="16" eb="18">
      <t>キョウギ</t>
    </rPh>
    <rPh sb="18" eb="20">
      <t>タイカイ</t>
    </rPh>
    <rPh sb="20" eb="22">
      <t>ソシキ</t>
    </rPh>
    <rPh sb="22" eb="25">
      <t>イインカイ</t>
    </rPh>
    <phoneticPr fontId="2"/>
  </si>
  <si>
    <t>八丈島空港ターミナルビル</t>
    <rPh sb="0" eb="3">
      <t>ハチジョウジマ</t>
    </rPh>
    <rPh sb="3" eb="5">
      <t>クウコウ</t>
    </rPh>
    <phoneticPr fontId="2"/>
  </si>
  <si>
    <t>東京臨海ホールディングス</t>
    <rPh sb="0" eb="2">
      <t>トウキョウ</t>
    </rPh>
    <rPh sb="2" eb="4">
      <t>リンカイ</t>
    </rPh>
    <phoneticPr fontId="2"/>
  </si>
  <si>
    <t>東京港埠頭</t>
    <rPh sb="0" eb="2">
      <t>トウキョウ</t>
    </rPh>
    <rPh sb="2" eb="3">
      <t>コウ</t>
    </rPh>
    <rPh sb="3" eb="5">
      <t>フトウ</t>
    </rPh>
    <phoneticPr fontId="2"/>
  </si>
  <si>
    <t>東京食肉市場</t>
    <rPh sb="0" eb="2">
      <t>トウキョウ</t>
    </rPh>
    <rPh sb="2" eb="4">
      <t>ショクニク</t>
    </rPh>
    <rPh sb="4" eb="6">
      <t>シジョウ</t>
    </rPh>
    <phoneticPr fontId="2"/>
  </si>
  <si>
    <t>東京都地下鉄建設</t>
    <rPh sb="0" eb="2">
      <t>トウキョウ</t>
    </rPh>
    <rPh sb="2" eb="3">
      <t>ト</t>
    </rPh>
    <rPh sb="3" eb="6">
      <t>チカテツ</t>
    </rPh>
    <rPh sb="6" eb="8">
      <t>ケンセツ</t>
    </rPh>
    <phoneticPr fontId="2"/>
  </si>
  <si>
    <t>東京トラフィック開発</t>
    <rPh sb="0" eb="2">
      <t>トウキョウ</t>
    </rPh>
    <rPh sb="8" eb="10">
      <t>カイハツ</t>
    </rPh>
    <phoneticPr fontId="2"/>
  </si>
  <si>
    <t>はとバス</t>
  </si>
  <si>
    <t>東京交通会館</t>
    <rPh sb="0" eb="2">
      <t>トウキョウ</t>
    </rPh>
    <rPh sb="2" eb="4">
      <t>コウツウ</t>
    </rPh>
    <rPh sb="4" eb="6">
      <t>カイカン</t>
    </rPh>
    <phoneticPr fontId="2"/>
  </si>
  <si>
    <t>東京交通サービス</t>
    <rPh sb="0" eb="2">
      <t>トウキョウ</t>
    </rPh>
    <rPh sb="2" eb="4">
      <t>コウツウ</t>
    </rPh>
    <phoneticPr fontId="2"/>
  </si>
  <si>
    <t>東京水道サービス</t>
    <rPh sb="0" eb="2">
      <t>トウキョウ</t>
    </rPh>
    <rPh sb="2" eb="4">
      <t>スイドウ</t>
    </rPh>
    <phoneticPr fontId="2"/>
  </si>
  <si>
    <t>ＰＵＣ</t>
  </si>
  <si>
    <t>東京都下水道サービス</t>
    <rPh sb="0" eb="2">
      <t>トウキョウ</t>
    </rPh>
    <rPh sb="2" eb="3">
      <t>ト</t>
    </rPh>
    <rPh sb="3" eb="6">
      <t>ゲスイドウ</t>
    </rPh>
    <phoneticPr fontId="2"/>
  </si>
  <si>
    <t>暴力団追放運動推進都民センター</t>
    <rPh sb="0" eb="3">
      <t>ボウリョクダン</t>
    </rPh>
    <rPh sb="3" eb="5">
      <t>ツイホウ</t>
    </rPh>
    <rPh sb="5" eb="7">
      <t>ウンドウ</t>
    </rPh>
    <rPh sb="7" eb="9">
      <t>スイシン</t>
    </rPh>
    <rPh sb="9" eb="11">
      <t>トミン</t>
    </rPh>
    <phoneticPr fontId="2"/>
  </si>
  <si>
    <t>公立大学法人首都大学東京</t>
    <rPh sb="0" eb="2">
      <t>コウリツ</t>
    </rPh>
    <rPh sb="2" eb="4">
      <t>ダイガク</t>
    </rPh>
    <rPh sb="4" eb="6">
      <t>ホウジン</t>
    </rPh>
    <rPh sb="6" eb="10">
      <t>シュトダイガク</t>
    </rPh>
    <rPh sb="10" eb="12">
      <t>トウキョウ</t>
    </rPh>
    <phoneticPr fontId="2"/>
  </si>
  <si>
    <t>東京都立産業技術研究センター</t>
    <rPh sb="0" eb="2">
      <t>トウキョウ</t>
    </rPh>
    <rPh sb="2" eb="4">
      <t>トリツ</t>
    </rPh>
    <rPh sb="4" eb="6">
      <t>サンギョウ</t>
    </rPh>
    <rPh sb="6" eb="8">
      <t>ギジュツ</t>
    </rPh>
    <rPh sb="8" eb="10">
      <t>ケンキュウ</t>
    </rPh>
    <phoneticPr fontId="2"/>
  </si>
  <si>
    <t>東京都健康長寿医療センター</t>
    <rPh sb="0" eb="2">
      <t>トウキョウ</t>
    </rPh>
    <rPh sb="2" eb="3">
      <t>ト</t>
    </rPh>
    <rPh sb="3" eb="5">
      <t>ケンコウ</t>
    </rPh>
    <rPh sb="5" eb="7">
      <t>チョウジュ</t>
    </rPh>
    <rPh sb="7" eb="9">
      <t>イリョウ</t>
    </rPh>
    <phoneticPr fontId="2"/>
  </si>
  <si>
    <t>〇</t>
    <phoneticPr fontId="2"/>
  </si>
  <si>
    <t xml:space="preserve"> </t>
    <phoneticPr fontId="5"/>
  </si>
  <si>
    <t xml:space="preserve"> </t>
    <phoneticPr fontId="5"/>
  </si>
  <si>
    <t>標準財政規模比（％）</t>
    <phoneticPr fontId="5"/>
  </si>
  <si>
    <t>元利償還金等(A)</t>
    <phoneticPr fontId="5"/>
  </si>
  <si>
    <t>満期一括償還地方債に係る年度割相当額</t>
    <phoneticPr fontId="5"/>
  </si>
  <si>
    <t>一時借入金の利子</t>
    <phoneticPr fontId="5"/>
  </si>
  <si>
    <t>実質公債費比率の分子</t>
    <phoneticPr fontId="5"/>
  </si>
  <si>
    <t>将来負担額(A)</t>
    <phoneticPr fontId="5"/>
  </si>
  <si>
    <t>うち、健全化法施行規則附則第三条に係る負担見込額</t>
    <phoneticPr fontId="5"/>
  </si>
  <si>
    <t>(A)－(B)</t>
    <phoneticPr fontId="5"/>
  </si>
  <si>
    <t>東京オリンピック・パラリンピック開催準備基金</t>
    <rPh sb="0" eb="2">
      <t>トウキョウ</t>
    </rPh>
    <rPh sb="16" eb="18">
      <t>カイサイ</t>
    </rPh>
    <rPh sb="18" eb="20">
      <t>ジュンビ</t>
    </rPh>
    <rPh sb="20" eb="22">
      <t>キキン</t>
    </rPh>
    <phoneticPr fontId="2"/>
  </si>
  <si>
    <t>社会資本等整備基金</t>
    <rPh sb="0" eb="9">
      <t>シャカイシホントウセイビキキン</t>
    </rPh>
    <phoneticPr fontId="2"/>
  </si>
  <si>
    <t>防災街づくり基金</t>
    <rPh sb="0" eb="2">
      <t>ボウサイ</t>
    </rPh>
    <rPh sb="2" eb="3">
      <t>マチ</t>
    </rPh>
    <rPh sb="6" eb="8">
      <t>キキン</t>
    </rPh>
    <phoneticPr fontId="2"/>
  </si>
  <si>
    <t>福祉先進都市実現基金</t>
    <rPh sb="0" eb="2">
      <t>フクシ</t>
    </rPh>
    <rPh sb="2" eb="4">
      <t>センシン</t>
    </rPh>
    <rPh sb="4" eb="6">
      <t>トシ</t>
    </rPh>
    <rPh sb="6" eb="8">
      <t>ジツゲン</t>
    </rPh>
    <rPh sb="8" eb="10">
      <t>キキン</t>
    </rPh>
    <phoneticPr fontId="2"/>
  </si>
  <si>
    <t>鉄道新線建設等準備基金</t>
    <rPh sb="0" eb="2">
      <t>テツドウ</t>
    </rPh>
    <rPh sb="2" eb="4">
      <t>シンセン</t>
    </rPh>
    <rPh sb="4" eb="6">
      <t>ケンセツ</t>
    </rPh>
    <rPh sb="6" eb="7">
      <t>トウ</t>
    </rPh>
    <rPh sb="7" eb="9">
      <t>ジュンビ</t>
    </rPh>
    <rPh sb="9" eb="11">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</si>
  <si>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</si>
  <si>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</si>
  <si>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</si>
  <si>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</si>
  <si>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</si>
  <si>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現在高の減少に伴い将来負担額が着実に減少し、将来負担比率は平成27年から29年まで減少してきたところである。30年度は将来負担比率が上昇しているが、これは、同年度においても将来負担額は減少しているものの、基準財政需要額算入見込額をはじめとした充当可能財源額等が相対的により大きく減少したことから、算定上、指標が上昇しているものである。
・また、有形固定資産減価償却率は、平成29年度の30.2％から47.9％に上昇しているが、平成30年度より有形固定資産の残価率を廃止し、残存簿価1円まで償却する方式に変更したことなどによるものである。</t>
    <rPh sb="1" eb="4">
      <t>チホウサイ</t>
    </rPh>
    <rPh sb="4" eb="6">
      <t>ゲンザイ</t>
    </rPh>
    <rPh sb="6" eb="7">
      <t>ダカ</t>
    </rPh>
    <rPh sb="8" eb="10">
      <t>ゲンショウ</t>
    </rPh>
    <rPh sb="11" eb="12">
      <t>トモナ</t>
    </rPh>
    <rPh sb="13" eb="15">
      <t>ショウライ</t>
    </rPh>
    <rPh sb="15" eb="17">
      <t>フタン</t>
    </rPh>
    <rPh sb="17" eb="18">
      <t>ガク</t>
    </rPh>
    <rPh sb="19" eb="21">
      <t>チャクジツ</t>
    </rPh>
    <rPh sb="22" eb="24">
      <t>ゲンショウ</t>
    </rPh>
    <rPh sb="26" eb="28">
      <t>ショウライ</t>
    </rPh>
    <rPh sb="28" eb="30">
      <t>フタン</t>
    </rPh>
    <rPh sb="30" eb="32">
      <t>ヒリツ</t>
    </rPh>
    <rPh sb="33" eb="35">
      <t>ヘイセイ</t>
    </rPh>
    <rPh sb="37" eb="38">
      <t>ネン</t>
    </rPh>
    <rPh sb="42" eb="43">
      <t>ネン</t>
    </rPh>
    <rPh sb="45" eb="47">
      <t>ゲンショウ</t>
    </rPh>
    <rPh sb="60" eb="62">
      <t>ネンド</t>
    </rPh>
    <rPh sb="63" eb="65">
      <t>ショウライ</t>
    </rPh>
    <rPh sb="65" eb="67">
      <t>フタン</t>
    </rPh>
    <rPh sb="67" eb="69">
      <t>ヒリツ</t>
    </rPh>
    <rPh sb="70" eb="72">
      <t>ジョウショウ</t>
    </rPh>
    <rPh sb="82" eb="85">
      <t>ドウネンド</t>
    </rPh>
    <rPh sb="90" eb="92">
      <t>ショウライ</t>
    </rPh>
    <rPh sb="92" eb="94">
      <t>フタン</t>
    </rPh>
    <rPh sb="94" eb="95">
      <t>ガク</t>
    </rPh>
    <rPh sb="96" eb="98">
      <t>ゲンショウ</t>
    </rPh>
    <rPh sb="106" eb="108">
      <t>キジュン</t>
    </rPh>
    <rPh sb="108" eb="110">
      <t>ザイセイ</t>
    </rPh>
    <rPh sb="110" eb="112">
      <t>ジュヨウ</t>
    </rPh>
    <rPh sb="112" eb="113">
      <t>ガク</t>
    </rPh>
    <rPh sb="113" eb="115">
      <t>サンニュウ</t>
    </rPh>
    <rPh sb="115" eb="117">
      <t>ミコ</t>
    </rPh>
    <rPh sb="117" eb="118">
      <t>ガク</t>
    </rPh>
    <rPh sb="125" eb="127">
      <t>ジュウトウ</t>
    </rPh>
    <rPh sb="127" eb="129">
      <t>カノウ</t>
    </rPh>
    <rPh sb="129" eb="131">
      <t>ザイゲン</t>
    </rPh>
    <rPh sb="131" eb="132">
      <t>ガク</t>
    </rPh>
    <rPh sb="132" eb="133">
      <t>トウ</t>
    </rPh>
    <rPh sb="134" eb="137">
      <t>ソウタイテキ</t>
    </rPh>
    <rPh sb="140" eb="141">
      <t>オオ</t>
    </rPh>
    <rPh sb="143" eb="145">
      <t>ゲンショウ</t>
    </rPh>
    <rPh sb="152" eb="154">
      <t>サンテイ</t>
    </rPh>
    <rPh sb="154" eb="155">
      <t>ジョウ</t>
    </rPh>
    <rPh sb="156" eb="158">
      <t>シヒョウ</t>
    </rPh>
    <rPh sb="159" eb="161">
      <t>ジョウショウ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</si>
  <si>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</si>
  <si>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</si>
  <si>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</si>
  <si>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</si>
  <si>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</si>
  <si>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</si>
  <si>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地方債残高や退職手当負担見込額の減少など、将来負担額は着実に減少しているが、基準財政需要額算入見込額をはじめとした充当可能財源等が相対的により大きく減少したことから、算定上、指標が上昇しているものである。
・実質公債費比率は、元利償還金が減少したことや、特定財源の額が増加したこと等により0.1ポイント改善した。
・都にあっては、元利償還金等から算定上控除される都市計画税を都道府県で唯一特例で課税しているため、他道府県に比べて実質公債費率が低くなる傾向がある。</t>
    <rPh sb="1" eb="3">
      <t>ショウライ</t>
    </rPh>
    <rPh sb="3" eb="5">
      <t>フタン</t>
    </rPh>
    <rPh sb="5" eb="7">
      <t>ヒリツ</t>
    </rPh>
    <rPh sb="9" eb="12">
      <t>チホウサイ</t>
    </rPh>
    <rPh sb="12" eb="14">
      <t>ザンダカ</t>
    </rPh>
    <rPh sb="15" eb="17">
      <t>タイショク</t>
    </rPh>
    <rPh sb="17" eb="19">
      <t>テアテ</t>
    </rPh>
    <rPh sb="19" eb="21">
      <t>フタン</t>
    </rPh>
    <rPh sb="21" eb="23">
      <t>ミコミ</t>
    </rPh>
    <rPh sb="23" eb="24">
      <t>ガク</t>
    </rPh>
    <rPh sb="25" eb="27">
      <t>ゲンショウ</t>
    </rPh>
    <rPh sb="30" eb="32">
      <t>ショウライ</t>
    </rPh>
    <rPh sb="32" eb="34">
      <t>フタン</t>
    </rPh>
    <rPh sb="34" eb="35">
      <t>ガク</t>
    </rPh>
    <rPh sb="36" eb="38">
      <t>チャクジツ</t>
    </rPh>
    <rPh sb="39" eb="41">
      <t>ゲンショウ</t>
    </rPh>
    <rPh sb="47" eb="49">
      <t>キジュン</t>
    </rPh>
    <rPh sb="49" eb="51">
      <t>ザイセイ</t>
    </rPh>
    <rPh sb="51" eb="53">
      <t>ジュヨウ</t>
    </rPh>
    <rPh sb="53" eb="54">
      <t>ガク</t>
    </rPh>
    <rPh sb="54" eb="56">
      <t>サンニュウ</t>
    </rPh>
    <rPh sb="56" eb="58">
      <t>ミコミ</t>
    </rPh>
    <rPh sb="58" eb="59">
      <t>ガク</t>
    </rPh>
    <rPh sb="66" eb="68">
      <t>ジュウトウ</t>
    </rPh>
    <rPh sb="68" eb="70">
      <t>カノウ</t>
    </rPh>
    <rPh sb="70" eb="72">
      <t>ザイゲン</t>
    </rPh>
    <rPh sb="72" eb="73">
      <t>トウ</t>
    </rPh>
    <rPh sb="74" eb="77">
      <t>ソウタイテキ</t>
    </rPh>
    <rPh sb="80" eb="81">
      <t>オオ</t>
    </rPh>
    <rPh sb="83" eb="85">
      <t>ゲンショウ</t>
    </rPh>
    <rPh sb="92" eb="94">
      <t>サンテイ</t>
    </rPh>
    <rPh sb="94" eb="95">
      <t>ジョウ</t>
    </rPh>
    <rPh sb="96" eb="98">
      <t>シヒョウ</t>
    </rPh>
    <rPh sb="99" eb="101">
      <t>ジョウショウ</t>
    </rPh>
    <rPh sb="122" eb="124">
      <t>ガンリ</t>
    </rPh>
    <rPh sb="124" eb="127">
      <t>ショウカンキン</t>
    </rPh>
    <rPh sb="128" eb="130">
      <t>ゲンショウ</t>
    </rPh>
    <rPh sb="136" eb="138">
      <t>トクテイ</t>
    </rPh>
    <rPh sb="138" eb="140">
      <t>ザイゲン</t>
    </rPh>
    <rPh sb="141" eb="142">
      <t>ガク</t>
    </rPh>
    <rPh sb="143" eb="145">
      <t>ゾウカ</t>
    </rPh>
    <rPh sb="149" eb="150">
      <t>トウ</t>
    </rPh>
    <rPh sb="160" eb="162">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</si>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</sst>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43">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9" fontId="1" fillId="0" borderId="0" applyFont="0" applyFill="0" applyBorder="0" applyAlignment="0" applyProtection="0">
      <alignment vertical="center"/>
    </xf>
    <xf numFmtId="38" fontId="10" fillId="0" borderId="0" applyFont="0" applyFill="0" applyBorder="0" applyAlignment="0" applyProtection="0"/>
    <xf numFmtId="38" fontId="10"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6" fontId="10" fillId="0" borderId="0" applyFont="0" applyFill="0" applyBorder="0" applyAlignment="0" applyProtection="0"/>
    <xf numFmtId="0" fontId="17" fillId="0" borderId="0">
      <alignment vertical="center"/>
    </xf>
    <xf numFmtId="0" fontId="1" fillId="0" borderId="0">
      <alignment vertical="center"/>
    </xf>
    <xf numFmtId="0" fontId="1" fillId="0" borderId="0">
      <alignment vertical="center"/>
    </xf>
    <xf numFmtId="0" fontId="10" fillId="0" borderId="0"/>
    <xf numFmtId="0" fontId="1" fillId="0" borderId="0">
      <alignment vertical="center"/>
    </xf>
    <xf numFmtId="0" fontId="21" fillId="0" borderId="0"/>
    <xf numFmtId="0" fontId="10" fillId="0" borderId="0">
      <alignment vertical="center"/>
    </xf>
    <xf numFmtId="0" fontId="21" fillId="0" borderId="0"/>
    <xf numFmtId="0" fontId="10" fillId="0" borderId="0"/>
    <xf numFmtId="6" fontId="10" fillId="0" borderId="0" applyFont="0" applyFill="0" applyBorder="0" applyAlignment="0" applyProtection="0">
      <alignment vertical="center"/>
    </xf>
    <xf numFmtId="6" fontId="10" fillId="0" borderId="0" applyFont="0" applyFill="0" applyBorder="0" applyAlignment="0" applyProtection="0"/>
    <xf numFmtId="6" fontId="10" fillId="0" borderId="0" applyFont="0" applyFill="0" applyBorder="0" applyAlignment="0" applyProtection="0">
      <alignment vertical="center"/>
    </xf>
    <xf numFmtId="6" fontId="10" fillId="0" borderId="0" applyFont="0" applyFill="0" applyBorder="0" applyAlignment="0" applyProtection="0"/>
    <xf numFmtId="0" fontId="35" fillId="0" borderId="0">
      <alignment vertical="center"/>
    </xf>
  </cellStyleXfs>
  <cellXfs count="129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0" fontId="17" fillId="0" borderId="0" xfId="10" applyFont="1">
      <alignment vertical="center"/>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21" fillId="0" borderId="0" xfId="10" applyFont="1" applyAlignment="1">
      <alignment vertical="center" shrinkToFit="1"/>
    </xf>
    <xf numFmtId="0" fontId="21" fillId="0" borderId="38" xfId="10" applyFont="1" applyBorder="1" applyAlignment="1">
      <alignment vertical="center" shrinkToFi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88" fontId="29" fillId="0" borderId="112" xfId="12" applyNumberFormat="1" applyFont="1" applyBorder="1" applyAlignment="1" applyProtection="1">
      <alignment horizontal="right" vertical="center" shrinkToFit="1"/>
      <protection locked="0"/>
    </xf>
    <xf numFmtId="188" fontId="29" fillId="0" borderId="108" xfId="12" applyNumberFormat="1" applyFont="1" applyBorder="1" applyAlignment="1" applyProtection="1">
      <alignment horizontal="right" vertical="center" shrinkToFit="1"/>
      <protection locked="0"/>
    </xf>
    <xf numFmtId="188" fontId="29" fillId="0" borderId="115"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42" applyFont="1">
      <alignment vertical="center"/>
    </xf>
    <xf numFmtId="180" fontId="1" fillId="0" borderId="0" xfId="16" applyNumberFormat="1" applyFont="1">
      <alignment vertical="center"/>
    </xf>
  </cellXfs>
  <cellStyles count="43">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2 2" xfId="38"/>
    <cellStyle name="通貨 2 3" xfId="40"/>
    <cellStyle name="通貨 3" xfId="28"/>
    <cellStyle name="通貨 3 2" xfId="39"/>
    <cellStyle name="通貨 3 3" xfId="41"/>
    <cellStyle name="標準" xfId="0" builtinId="0"/>
    <cellStyle name="標準 2" xfId="6"/>
    <cellStyle name="標準 2 2" xfId="7"/>
    <cellStyle name="標準 2 3" xfId="30"/>
    <cellStyle name="標準 2 4" xfId="29"/>
    <cellStyle name="標準 2_2007AJAHO401600" xfId="31"/>
    <cellStyle name="標準 3" xfId="10"/>
    <cellStyle name="標準 3 2" xfId="32"/>
    <cellStyle name="標準 3 3" xfId="11"/>
    <cellStyle name="標準 3_APAHO401000" xfId="33"/>
    <cellStyle name="標準 4" xfId="5"/>
    <cellStyle name="標準 4 2" xfId="35"/>
    <cellStyle name="標準 4 3" xfId="34"/>
    <cellStyle name="標準 4_APAHO401000" xfId="36"/>
    <cellStyle name="標準 4_APAHO401600" xfId="1"/>
    <cellStyle name="標準 4_APAHO401900" xfId="4"/>
    <cellStyle name="標準 4_ZJ08_022012_青森市_2010" xfId="3"/>
    <cellStyle name="標準 5" xfId="37"/>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4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numCache>
            </c:numRef>
          </c:val>
          <c:smooth val="0"/>
          <c:extLst>
            <c:ext xmlns:c16="http://schemas.microsoft.com/office/drawing/2014/chart" uri="{C3380CC4-5D6E-409C-BE32-E72D297353CC}">
              <c16:uniqueId val="{00000000-DEDF-4378-9487-6C88CFF6E0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56666</c:v>
                </c:pt>
                <c:pt idx="1">
                  <c:v>57088</c:v>
                </c:pt>
                <c:pt idx="2">
                  <c:v>64326</c:v>
                </c:pt>
                <c:pt idx="3">
                  <c:v>59777</c:v>
                </c:pt>
                <c:pt idx="4">
                  <c:v>107309</c:v>
                </c:pt>
              </c:numCache>
            </c:numRef>
          </c:val>
          <c:smooth val="0"/>
          <c:extLst>
            <c:ext xmlns:c16="http://schemas.microsoft.com/office/drawing/2014/chart" uri="{C3380CC4-5D6E-409C-BE32-E72D297353CC}">
              <c16:uniqueId val="{00000001-DEDF-4378-9487-6C88CFF6E0F5}"/>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[1]データシート!$B$19:$F$19</c:f>
              <c:numCache>
                <c:formatCode>General</c:formatCode>
                <c:ptCount val="5"/>
                <c:pt idx="0">
                  <c:v>4.09</c:v>
                </c:pt>
                <c:pt idx="1">
                  <c:v>3.13</c:v>
                </c:pt>
                <c:pt idx="2">
                  <c:v>8.34</c:v>
                </c:pt>
                <c:pt idx="3">
                  <c:v>8.44</c:v>
                </c:pt>
                <c:pt idx="4">
                  <c:v>8.91</c:v>
                </c:pt>
              </c:numCache>
            </c:numRef>
          </c:val>
          <c:extLst>
            <c:ext xmlns:c16="http://schemas.microsoft.com/office/drawing/2014/chart" uri="{C3380CC4-5D6E-409C-BE32-E72D297353CC}">
              <c16:uniqueId val="{00000000-55A7-4ADF-95A1-42AB344EECC7}"/>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H26</c:v>
                </c:pt>
                <c:pt idx="1">
                  <c:v>H27</c:v>
                </c:pt>
                <c:pt idx="2">
                  <c:v>H28</c:v>
                </c:pt>
                <c:pt idx="3">
                  <c:v>H29</c:v>
                </c:pt>
                <c:pt idx="4">
                  <c:v>H30</c:v>
                </c:pt>
              </c:strCache>
            </c:strRef>
          </c:cat>
          <c:val>
            <c:numRef>
              <c:f>[1]データシート!$B$20:$F$20</c:f>
              <c:numCache>
                <c:formatCode>General</c:formatCode>
                <c:ptCount val="5"/>
                <c:pt idx="0">
                  <c:v>16.600000000000001</c:v>
                </c:pt>
                <c:pt idx="1">
                  <c:v>17.149999999999999</c:v>
                </c:pt>
                <c:pt idx="2">
                  <c:v>16.32</c:v>
                </c:pt>
                <c:pt idx="3">
                  <c:v>18.45</c:v>
                </c:pt>
                <c:pt idx="4">
                  <c:v>22.04</c:v>
                </c:pt>
              </c:numCache>
            </c:numRef>
          </c:val>
          <c:extLst>
            <c:ext xmlns:c16="http://schemas.microsoft.com/office/drawing/2014/chart" uri="{C3380CC4-5D6E-409C-BE32-E72D297353CC}">
              <c16:uniqueId val="{00000001-55A7-4ADF-95A1-42AB344EECC7}"/>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H26</c:v>
                </c:pt>
                <c:pt idx="1">
                  <c:v>H27</c:v>
                </c:pt>
                <c:pt idx="2">
                  <c:v>H28</c:v>
                </c:pt>
                <c:pt idx="3">
                  <c:v>H29</c:v>
                </c:pt>
                <c:pt idx="4">
                  <c:v>H30</c:v>
                </c:pt>
              </c:strCache>
            </c:strRef>
          </c:cat>
          <c:val>
            <c:numRef>
              <c:f>[1]データシート!$B$21:$F$21</c:f>
              <c:numCache>
                <c:formatCode>General</c:formatCode>
                <c:ptCount val="5"/>
                <c:pt idx="0">
                  <c:v>3.01</c:v>
                </c:pt>
                <c:pt idx="1">
                  <c:v>0.9</c:v>
                </c:pt>
                <c:pt idx="2">
                  <c:v>5.44</c:v>
                </c:pt>
                <c:pt idx="3">
                  <c:v>2.48</c:v>
                </c:pt>
                <c:pt idx="4">
                  <c:v>3.64</c:v>
                </c:pt>
              </c:numCache>
            </c:numRef>
          </c:val>
          <c:smooth val="0"/>
          <c:extLst>
            <c:ext xmlns:c16="http://schemas.microsoft.com/office/drawing/2014/chart" uri="{C3380CC4-5D6E-409C-BE32-E72D297353CC}">
              <c16:uniqueId val="{00000002-55A7-4ADF-95A1-42AB344EECC7}"/>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[1]データシート!$B$27:$K$27</c:f>
              <c:numCache>
                <c:formatCode>General</c:formatCode>
                <c:ptCount val="10"/>
                <c:pt idx="0">
                  <c:v>#N/A</c:v>
                </c:pt>
                <c:pt idx="1">
                  <c:v>1.96</c:v>
                </c:pt>
                <c:pt idx="2">
                  <c:v>#N/A</c:v>
                </c:pt>
                <c:pt idx="3">
                  <c:v>1.83</c:v>
                </c:pt>
                <c:pt idx="4">
                  <c:v>#N/A</c:v>
                </c:pt>
                <c:pt idx="5">
                  <c:v>1.65</c:v>
                </c:pt>
                <c:pt idx="6">
                  <c:v>#N/A</c:v>
                </c:pt>
                <c:pt idx="7">
                  <c:v>1.74</c:v>
                </c:pt>
                <c:pt idx="8">
                  <c:v>#N/A</c:v>
                </c:pt>
                <c:pt idx="9">
                  <c:v>2.44</c:v>
                </c:pt>
              </c:numCache>
            </c:numRef>
          </c:val>
          <c:extLst>
            <c:ext xmlns:c16="http://schemas.microsoft.com/office/drawing/2014/chart" uri="{C3380CC4-5D6E-409C-BE32-E72D297353CC}">
              <c16:uniqueId val="{00000000-EF0A-4BB2-AF3A-187AB1D3BC97}"/>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F0A-4BB2-AF3A-187AB1D3BC97}"/>
            </c:ext>
          </c:extLst>
        </c:ser>
        <c:ser>
          <c:idx val="2"/>
          <c:order val="2"/>
          <c:tx>
            <c:strRef>
              <c:f>[1]データシート!$A$29</c:f>
              <c:strCache>
                <c:ptCount val="1"/>
                <c:pt idx="0">
                  <c:v>下水道事業会計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[1]データシート!$B$29:$K$29</c:f>
              <c:numCache>
                <c:formatCode>General</c:formatCode>
                <c:ptCount val="10"/>
                <c:pt idx="0">
                  <c:v>#N/A</c:v>
                </c:pt>
                <c:pt idx="1">
                  <c:v>1.88</c:v>
                </c:pt>
                <c:pt idx="2">
                  <c:v>#N/A</c:v>
                </c:pt>
                <c:pt idx="3">
                  <c:v>1.59</c:v>
                </c:pt>
                <c:pt idx="4">
                  <c:v>#N/A</c:v>
                </c:pt>
                <c:pt idx="5">
                  <c:v>1.24</c:v>
                </c:pt>
                <c:pt idx="6">
                  <c:v>#N/A</c:v>
                </c:pt>
                <c:pt idx="7">
                  <c:v>0.81</c:v>
                </c:pt>
                <c:pt idx="8">
                  <c:v>#N/A</c:v>
                </c:pt>
                <c:pt idx="9">
                  <c:v>0.78</c:v>
                </c:pt>
              </c:numCache>
            </c:numRef>
          </c:val>
          <c:extLst>
            <c:ext xmlns:c16="http://schemas.microsoft.com/office/drawing/2014/chart" uri="{C3380CC4-5D6E-409C-BE32-E72D297353CC}">
              <c16:uniqueId val="{00000002-EF0A-4BB2-AF3A-187AB1D3BC97}"/>
            </c:ext>
          </c:extLst>
        </c:ser>
        <c:ser>
          <c:idx val="3"/>
          <c:order val="3"/>
          <c:tx>
            <c:strRef>
              <c:f>[1]データシート!$A$30</c:f>
              <c:strCache>
                <c:ptCount val="1"/>
                <c:pt idx="0">
                  <c:v>都市再開発事業会計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[1]データシート!$B$30:$K$30</c:f>
              <c:numCache>
                <c:formatCode>General</c:formatCode>
                <c:ptCount val="10"/>
                <c:pt idx="0">
                  <c:v>#N/A</c:v>
                </c:pt>
                <c:pt idx="1">
                  <c:v>1.1000000000000001</c:v>
                </c:pt>
                <c:pt idx="2">
                  <c:v>#N/A</c:v>
                </c:pt>
                <c:pt idx="3">
                  <c:v>1.03</c:v>
                </c:pt>
                <c:pt idx="4">
                  <c:v>#N/A</c:v>
                </c:pt>
                <c:pt idx="5">
                  <c:v>0.97</c:v>
                </c:pt>
                <c:pt idx="6">
                  <c:v>#N/A</c:v>
                </c:pt>
                <c:pt idx="7">
                  <c:v>0.97</c:v>
                </c:pt>
                <c:pt idx="8">
                  <c:v>#N/A</c:v>
                </c:pt>
                <c:pt idx="9">
                  <c:v>0.99</c:v>
                </c:pt>
              </c:numCache>
            </c:numRef>
          </c:val>
          <c:extLst>
            <c:ext xmlns:c16="http://schemas.microsoft.com/office/drawing/2014/chart" uri="{C3380CC4-5D6E-409C-BE32-E72D297353CC}">
              <c16:uniqueId val="{00000003-EF0A-4BB2-AF3A-187AB1D3BC97}"/>
            </c:ext>
          </c:extLst>
        </c:ser>
        <c:ser>
          <c:idx val="4"/>
          <c:order val="4"/>
          <c:tx>
            <c:strRef>
              <c:f>[1]データシート!$A$31</c:f>
              <c:strCache>
                <c:ptCount val="1"/>
                <c:pt idx="0">
                  <c:v>臨海地域開発事業会計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[1]データシート!$B$31:$K$31</c:f>
              <c:numCache>
                <c:formatCode>General</c:formatCode>
                <c:ptCount val="10"/>
                <c:pt idx="0">
                  <c:v>#N/A</c:v>
                </c:pt>
                <c:pt idx="1">
                  <c:v>0</c:v>
                </c:pt>
                <c:pt idx="2">
                  <c:v>#N/A</c:v>
                </c:pt>
                <c:pt idx="3">
                  <c:v>0.23</c:v>
                </c:pt>
                <c:pt idx="4">
                  <c:v>#N/A</c:v>
                </c:pt>
                <c:pt idx="5">
                  <c:v>0.51</c:v>
                </c:pt>
                <c:pt idx="6">
                  <c:v>#N/A</c:v>
                </c:pt>
                <c:pt idx="7">
                  <c:v>0.67</c:v>
                </c:pt>
                <c:pt idx="8">
                  <c:v>#N/A</c:v>
                </c:pt>
                <c:pt idx="9">
                  <c:v>1.63</c:v>
                </c:pt>
              </c:numCache>
            </c:numRef>
          </c:val>
          <c:extLst>
            <c:ext xmlns:c16="http://schemas.microsoft.com/office/drawing/2014/chart" uri="{C3380CC4-5D6E-409C-BE32-E72D297353CC}">
              <c16:uniqueId val="{00000004-EF0A-4BB2-AF3A-187AB1D3BC97}"/>
            </c:ext>
          </c:extLst>
        </c:ser>
        <c:ser>
          <c:idx val="5"/>
          <c:order val="5"/>
          <c:tx>
            <c:strRef>
              <c:f>[1]データシート!$A$32</c:f>
              <c:strCache>
                <c:ptCount val="1"/>
                <c:pt idx="0">
                  <c:v>病院会計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[1]データシート!$B$32:$K$32</c:f>
              <c:numCache>
                <c:formatCode>General</c:formatCode>
                <c:ptCount val="10"/>
                <c:pt idx="0">
                  <c:v>#N/A</c:v>
                </c:pt>
                <c:pt idx="1">
                  <c:v>3.1</c:v>
                </c:pt>
                <c:pt idx="2">
                  <c:v>#N/A</c:v>
                </c:pt>
                <c:pt idx="3">
                  <c:v>3.08</c:v>
                </c:pt>
                <c:pt idx="4">
                  <c:v>#N/A</c:v>
                </c:pt>
                <c:pt idx="5">
                  <c:v>2.82</c:v>
                </c:pt>
                <c:pt idx="6">
                  <c:v>#N/A</c:v>
                </c:pt>
                <c:pt idx="7">
                  <c:v>2.62</c:v>
                </c:pt>
                <c:pt idx="8">
                  <c:v>#N/A</c:v>
                </c:pt>
                <c:pt idx="9">
                  <c:v>1.98</c:v>
                </c:pt>
              </c:numCache>
            </c:numRef>
          </c:val>
          <c:extLst>
            <c:ext xmlns:c16="http://schemas.microsoft.com/office/drawing/2014/chart" uri="{C3380CC4-5D6E-409C-BE32-E72D297353CC}">
              <c16:uniqueId val="{00000005-EF0A-4BB2-AF3A-187AB1D3BC97}"/>
            </c:ext>
          </c:extLst>
        </c:ser>
        <c:ser>
          <c:idx val="6"/>
          <c:order val="6"/>
          <c:tx>
            <c:strRef>
              <c:f>[1]データシート!$A$33</c:f>
              <c:strCache>
                <c:ptCount val="1"/>
                <c:pt idx="0">
                  <c:v>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[1]データシート!$B$33:$K$33</c:f>
              <c:numCache>
                <c:formatCode>General</c:formatCode>
                <c:ptCount val="10"/>
                <c:pt idx="0">
                  <c:v>#N/A</c:v>
                </c:pt>
                <c:pt idx="1">
                  <c:v>5.13</c:v>
                </c:pt>
                <c:pt idx="2">
                  <c:v>#N/A</c:v>
                </c:pt>
                <c:pt idx="3">
                  <c:v>3.62</c:v>
                </c:pt>
                <c:pt idx="4">
                  <c:v>#N/A</c:v>
                </c:pt>
                <c:pt idx="5">
                  <c:v>2.5299999999999998</c:v>
                </c:pt>
                <c:pt idx="6">
                  <c:v>#N/A</c:v>
                </c:pt>
                <c:pt idx="7">
                  <c:v>2.82</c:v>
                </c:pt>
                <c:pt idx="8">
                  <c:v>#N/A</c:v>
                </c:pt>
                <c:pt idx="9">
                  <c:v>3.15</c:v>
                </c:pt>
              </c:numCache>
            </c:numRef>
          </c:val>
          <c:extLst>
            <c:ext xmlns:c16="http://schemas.microsoft.com/office/drawing/2014/chart" uri="{C3380CC4-5D6E-409C-BE32-E72D297353CC}">
              <c16:uniqueId val="{00000006-EF0A-4BB2-AF3A-187AB1D3BC97}"/>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[1]データシート!$B$34:$K$34</c:f>
              <c:numCache>
                <c:formatCode>General</c:formatCode>
                <c:ptCount val="10"/>
                <c:pt idx="0">
                  <c:v>#N/A</c:v>
                </c:pt>
                <c:pt idx="1">
                  <c:v>0.01</c:v>
                </c:pt>
                <c:pt idx="2">
                  <c:v>#N/A</c:v>
                </c:pt>
                <c:pt idx="3">
                  <c:v>0.01</c:v>
                </c:pt>
                <c:pt idx="4">
                  <c:v>#N/A</c:v>
                </c:pt>
                <c:pt idx="5">
                  <c:v>3.37</c:v>
                </c:pt>
                <c:pt idx="6">
                  <c:v>#N/A</c:v>
                </c:pt>
                <c:pt idx="7">
                  <c:v>3.34</c:v>
                </c:pt>
                <c:pt idx="8">
                  <c:v>#N/A</c:v>
                </c:pt>
                <c:pt idx="9">
                  <c:v>3.66</c:v>
                </c:pt>
              </c:numCache>
            </c:numRef>
          </c:val>
          <c:extLst>
            <c:ext xmlns:c16="http://schemas.microsoft.com/office/drawing/2014/chart" uri="{C3380CC4-5D6E-409C-BE32-E72D297353CC}">
              <c16:uniqueId val="{00000007-EF0A-4BB2-AF3A-187AB1D3BC97}"/>
            </c:ext>
          </c:extLst>
        </c:ser>
        <c:ser>
          <c:idx val="8"/>
          <c:order val="8"/>
          <c:tx>
            <c:strRef>
              <c:f>[1]データシート!$A$35</c:f>
              <c:strCache>
                <c:ptCount val="1"/>
                <c:pt idx="0">
                  <c:v>高速電車事業会計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[1]データシート!$B$35:$K$35</c:f>
              <c:numCache>
                <c:formatCode>General</c:formatCode>
                <c:ptCount val="10"/>
                <c:pt idx="0">
                  <c:v>#N/A</c:v>
                </c:pt>
                <c:pt idx="1">
                  <c:v>3.65</c:v>
                </c:pt>
                <c:pt idx="2">
                  <c:v>#N/A</c:v>
                </c:pt>
                <c:pt idx="3">
                  <c:v>3.66</c:v>
                </c:pt>
                <c:pt idx="4">
                  <c:v>#N/A</c:v>
                </c:pt>
                <c:pt idx="5">
                  <c:v>4.1399999999999997</c:v>
                </c:pt>
                <c:pt idx="6">
                  <c:v>#N/A</c:v>
                </c:pt>
                <c:pt idx="7">
                  <c:v>3.77</c:v>
                </c:pt>
                <c:pt idx="8">
                  <c:v>#N/A</c:v>
                </c:pt>
                <c:pt idx="9">
                  <c:v>3.83</c:v>
                </c:pt>
              </c:numCache>
            </c:numRef>
          </c:val>
          <c:extLst>
            <c:ext xmlns:c16="http://schemas.microsoft.com/office/drawing/2014/chart" uri="{C3380CC4-5D6E-409C-BE32-E72D297353CC}">
              <c16:uniqueId val="{00000008-EF0A-4BB2-AF3A-187AB1D3BC97}"/>
            </c:ext>
          </c:extLst>
        </c:ser>
        <c:ser>
          <c:idx val="9"/>
          <c:order val="9"/>
          <c:tx>
            <c:strRef>
              <c:f>[1]データシート!$A$36</c:f>
              <c:strCache>
                <c:ptCount val="1"/>
                <c:pt idx="0">
                  <c:v>中央卸売市場会計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[1]データシート!$B$36:$K$36</c:f>
              <c:numCache>
                <c:formatCode>General</c:formatCode>
                <c:ptCount val="10"/>
                <c:pt idx="0">
                  <c:v>#N/A</c:v>
                </c:pt>
                <c:pt idx="1">
                  <c:v>4.09</c:v>
                </c:pt>
                <c:pt idx="2">
                  <c:v>#N/A</c:v>
                </c:pt>
                <c:pt idx="3">
                  <c:v>3.74</c:v>
                </c:pt>
                <c:pt idx="4">
                  <c:v>#N/A</c:v>
                </c:pt>
                <c:pt idx="5">
                  <c:v>3.15</c:v>
                </c:pt>
                <c:pt idx="6">
                  <c:v>#N/A</c:v>
                </c:pt>
                <c:pt idx="7">
                  <c:v>2.79</c:v>
                </c:pt>
                <c:pt idx="8">
                  <c:v>#N/A</c:v>
                </c:pt>
                <c:pt idx="9">
                  <c:v>15.74</c:v>
                </c:pt>
              </c:numCache>
            </c:numRef>
          </c:val>
          <c:extLst>
            <c:ext xmlns:c16="http://schemas.microsoft.com/office/drawing/2014/chart" uri="{C3380CC4-5D6E-409C-BE32-E72D297353CC}">
              <c16:uniqueId val="{00000009-EF0A-4BB2-AF3A-187AB1D3BC97}"/>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562266</c:v>
                </c:pt>
                <c:pt idx="5">
                  <c:v>538164</c:v>
                </c:pt>
                <c:pt idx="8">
                  <c:v>501749</c:v>
                </c:pt>
                <c:pt idx="11">
                  <c:v>481569</c:v>
                </c:pt>
                <c:pt idx="14">
                  <c:v>484511</c:v>
                </c:pt>
              </c:numCache>
            </c:numRef>
          </c:val>
          <c:extLst>
            <c:ext xmlns:c16="http://schemas.microsoft.com/office/drawing/2014/chart" uri="{C3380CC4-5D6E-409C-BE32-E72D297353CC}">
              <c16:uniqueId val="{00000000-BE7C-4768-82D8-0D07AB41518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7C-4768-82D8-0D07AB41518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4566</c:v>
                </c:pt>
                <c:pt idx="3">
                  <c:v>3168</c:v>
                </c:pt>
                <c:pt idx="6">
                  <c:v>3063</c:v>
                </c:pt>
                <c:pt idx="9">
                  <c:v>5109</c:v>
                </c:pt>
                <c:pt idx="12">
                  <c:v>2492</c:v>
                </c:pt>
              </c:numCache>
            </c:numRef>
          </c:val>
          <c:extLst>
            <c:ext xmlns:c16="http://schemas.microsoft.com/office/drawing/2014/chart" uri="{C3380CC4-5D6E-409C-BE32-E72D297353CC}">
              <c16:uniqueId val="{00000002-BE7C-4768-82D8-0D07AB41518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E7C-4768-82D8-0D07AB41518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117767</c:v>
                </c:pt>
                <c:pt idx="3">
                  <c:v>116074</c:v>
                </c:pt>
                <c:pt idx="6">
                  <c:v>117757</c:v>
                </c:pt>
                <c:pt idx="9">
                  <c:v>114333</c:v>
                </c:pt>
                <c:pt idx="12">
                  <c:v>115593</c:v>
                </c:pt>
              </c:numCache>
            </c:numRef>
          </c:val>
          <c:extLst>
            <c:ext xmlns:c16="http://schemas.microsoft.com/office/drawing/2014/chart" uri="{C3380CC4-5D6E-409C-BE32-E72D297353CC}">
              <c16:uniqueId val="{00000004-BE7C-4768-82D8-0D07AB41518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299946</c:v>
                </c:pt>
                <c:pt idx="3">
                  <c:v>310053</c:v>
                </c:pt>
                <c:pt idx="6">
                  <c:v>300349</c:v>
                </c:pt>
                <c:pt idx="9">
                  <c:v>293517</c:v>
                </c:pt>
                <c:pt idx="12">
                  <c:v>302198</c:v>
                </c:pt>
              </c:numCache>
            </c:numRef>
          </c:val>
          <c:extLst>
            <c:ext xmlns:c16="http://schemas.microsoft.com/office/drawing/2014/chart" uri="{C3380CC4-5D6E-409C-BE32-E72D297353CC}">
              <c16:uniqueId val="{00000005-BE7C-4768-82D8-0D07AB41518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7C-4768-82D8-0D07AB41518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177549</c:v>
                </c:pt>
                <c:pt idx="3">
                  <c:v>171969</c:v>
                </c:pt>
                <c:pt idx="6">
                  <c:v>137757</c:v>
                </c:pt>
                <c:pt idx="9">
                  <c:v>123879</c:v>
                </c:pt>
                <c:pt idx="12">
                  <c:v>111531</c:v>
                </c:pt>
              </c:numCache>
            </c:numRef>
          </c:val>
          <c:extLst>
            <c:ext xmlns:c16="http://schemas.microsoft.com/office/drawing/2014/chart" uri="{C3380CC4-5D6E-409C-BE32-E72D297353CC}">
              <c16:uniqueId val="{00000007-BE7C-4768-82D8-0D07AB415188}"/>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37562</c:v>
                </c:pt>
                <c:pt idx="2">
                  <c:v>#N/A</c:v>
                </c:pt>
                <c:pt idx="3">
                  <c:v>#N/A</c:v>
                </c:pt>
                <c:pt idx="4">
                  <c:v>63100</c:v>
                </c:pt>
                <c:pt idx="5">
                  <c:v>#N/A</c:v>
                </c:pt>
                <c:pt idx="6">
                  <c:v>#N/A</c:v>
                </c:pt>
                <c:pt idx="7">
                  <c:v>57177</c:v>
                </c:pt>
                <c:pt idx="8">
                  <c:v>#N/A</c:v>
                </c:pt>
                <c:pt idx="9">
                  <c:v>#N/A</c:v>
                </c:pt>
                <c:pt idx="10">
                  <c:v>55269</c:v>
                </c:pt>
                <c:pt idx="11">
                  <c:v>#N/A</c:v>
                </c:pt>
                <c:pt idx="12">
                  <c:v>#N/A</c:v>
                </c:pt>
                <c:pt idx="13">
                  <c:v>47303</c:v>
                </c:pt>
                <c:pt idx="14">
                  <c:v>#N/A</c:v>
                </c:pt>
              </c:numCache>
            </c:numRef>
          </c:val>
          <c:smooth val="0"/>
          <c:extLst>
            <c:ext xmlns:c16="http://schemas.microsoft.com/office/drawing/2014/chart" uri="{C3380CC4-5D6E-409C-BE32-E72D297353CC}">
              <c16:uniqueId val="{00000008-BE7C-4768-82D8-0D07AB415188}"/>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3102416</c:v>
                </c:pt>
                <c:pt idx="5">
                  <c:v>2759384</c:v>
                </c:pt>
                <c:pt idx="8">
                  <c:v>2580637</c:v>
                </c:pt>
                <c:pt idx="11">
                  <c:v>2331222</c:v>
                </c:pt>
                <c:pt idx="14">
                  <c:v>2103609</c:v>
                </c:pt>
              </c:numCache>
            </c:numRef>
          </c:val>
          <c:extLst>
            <c:ext xmlns:c16="http://schemas.microsoft.com/office/drawing/2014/chart" uri="{C3380CC4-5D6E-409C-BE32-E72D297353CC}">
              <c16:uniqueId val="{00000000-5748-4E1D-8F6C-2825D28061E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1398424</c:v>
                </c:pt>
                <c:pt idx="5">
                  <c:v>1355780</c:v>
                </c:pt>
                <c:pt idx="8">
                  <c:v>1332788</c:v>
                </c:pt>
                <c:pt idx="11">
                  <c:v>1220336</c:v>
                </c:pt>
                <c:pt idx="14">
                  <c:v>1151270</c:v>
                </c:pt>
              </c:numCache>
            </c:numRef>
          </c:val>
          <c:extLst>
            <c:ext xmlns:c16="http://schemas.microsoft.com/office/drawing/2014/chart" uri="{C3380CC4-5D6E-409C-BE32-E72D297353CC}">
              <c16:uniqueId val="{00000001-5748-4E1D-8F6C-2825D28061E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2903714</c:v>
                </c:pt>
                <c:pt idx="5">
                  <c:v>3375222</c:v>
                </c:pt>
                <c:pt idx="8">
                  <c:v>3741276</c:v>
                </c:pt>
                <c:pt idx="11">
                  <c:v>4027144</c:v>
                </c:pt>
                <c:pt idx="14">
                  <c:v>3735114</c:v>
                </c:pt>
              </c:numCache>
            </c:numRef>
          </c:val>
          <c:extLst>
            <c:ext xmlns:c16="http://schemas.microsoft.com/office/drawing/2014/chart" uri="{C3380CC4-5D6E-409C-BE32-E72D297353CC}">
              <c16:uniqueId val="{00000002-5748-4E1D-8F6C-2825D28061E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748-4E1D-8F6C-2825D28061E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748-4E1D-8F6C-2825D28061E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39218</c:v>
                </c:pt>
                <c:pt idx="3">
                  <c:v>32236</c:v>
                </c:pt>
                <c:pt idx="6">
                  <c:v>30251</c:v>
                </c:pt>
                <c:pt idx="9">
                  <c:v>29320</c:v>
                </c:pt>
                <c:pt idx="12">
                  <c:v>28201</c:v>
                </c:pt>
              </c:numCache>
            </c:numRef>
          </c:val>
          <c:extLst>
            <c:ext xmlns:c16="http://schemas.microsoft.com/office/drawing/2014/chart" uri="{C3380CC4-5D6E-409C-BE32-E72D297353CC}">
              <c16:uniqueId val="{00000005-5748-4E1D-8F6C-2825D28061E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1073038</c:v>
                </c:pt>
                <c:pt idx="3">
                  <c:v>1031464</c:v>
                </c:pt>
                <c:pt idx="6">
                  <c:v>1015621</c:v>
                </c:pt>
                <c:pt idx="9">
                  <c:v>963710</c:v>
                </c:pt>
                <c:pt idx="12">
                  <c:v>923556</c:v>
                </c:pt>
              </c:numCache>
            </c:numRef>
          </c:val>
          <c:extLst>
            <c:ext xmlns:c16="http://schemas.microsoft.com/office/drawing/2014/chart" uri="{C3380CC4-5D6E-409C-BE32-E72D297353CC}">
              <c16:uniqueId val="{00000006-5748-4E1D-8F6C-2825D28061E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5748-4E1D-8F6C-2825D28061E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1171377</c:v>
                </c:pt>
                <c:pt idx="3">
                  <c:v>1163015</c:v>
                </c:pt>
                <c:pt idx="6">
                  <c:v>1183580</c:v>
                </c:pt>
                <c:pt idx="9">
                  <c:v>1130383</c:v>
                </c:pt>
                <c:pt idx="12">
                  <c:v>1128728</c:v>
                </c:pt>
              </c:numCache>
            </c:numRef>
          </c:val>
          <c:extLst>
            <c:ext xmlns:c16="http://schemas.microsoft.com/office/drawing/2014/chart" uri="{C3380CC4-5D6E-409C-BE32-E72D297353CC}">
              <c16:uniqueId val="{00000008-5748-4E1D-8F6C-2825D28061E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81707</c:v>
                </c:pt>
                <c:pt idx="3">
                  <c:v>73325</c:v>
                </c:pt>
                <c:pt idx="6">
                  <c:v>64739</c:v>
                </c:pt>
                <c:pt idx="9">
                  <c:v>53826</c:v>
                </c:pt>
                <c:pt idx="12">
                  <c:v>46831</c:v>
                </c:pt>
              </c:numCache>
            </c:numRef>
          </c:val>
          <c:extLst>
            <c:ext xmlns:c16="http://schemas.microsoft.com/office/drawing/2014/chart" uri="{C3380CC4-5D6E-409C-BE32-E72D297353CC}">
              <c16:uniqueId val="{00000009-5748-4E1D-8F6C-2825D28061E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6548270</c:v>
                </c:pt>
                <c:pt idx="3">
                  <c:v>6249084</c:v>
                </c:pt>
                <c:pt idx="6">
                  <c:v>6059353</c:v>
                </c:pt>
                <c:pt idx="9">
                  <c:v>5849226</c:v>
                </c:pt>
                <c:pt idx="12">
                  <c:v>5667531</c:v>
                </c:pt>
              </c:numCache>
            </c:numRef>
          </c:val>
          <c:extLst>
            <c:ext xmlns:c16="http://schemas.microsoft.com/office/drawing/2014/chart" uri="{C3380CC4-5D6E-409C-BE32-E72D297353CC}">
              <c16:uniqueId val="{0000000A-5748-4E1D-8F6C-2825D28061E5}"/>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1509056</c:v>
                </c:pt>
                <c:pt idx="2">
                  <c:v>#N/A</c:v>
                </c:pt>
                <c:pt idx="3">
                  <c:v>#N/A</c:v>
                </c:pt>
                <c:pt idx="4">
                  <c:v>1058739</c:v>
                </c:pt>
                <c:pt idx="5">
                  <c:v>#N/A</c:v>
                </c:pt>
                <c:pt idx="6">
                  <c:v>#N/A</c:v>
                </c:pt>
                <c:pt idx="7">
                  <c:v>698845</c:v>
                </c:pt>
                <c:pt idx="8">
                  <c:v>#N/A</c:v>
                </c:pt>
                <c:pt idx="9">
                  <c:v>#N/A</c:v>
                </c:pt>
                <c:pt idx="10">
                  <c:v>447762</c:v>
                </c:pt>
                <c:pt idx="11">
                  <c:v>#N/A</c:v>
                </c:pt>
                <c:pt idx="12">
                  <c:v>#N/A</c:v>
                </c:pt>
                <c:pt idx="13">
                  <c:v>804854</c:v>
                </c:pt>
                <c:pt idx="14">
                  <c:v>#N/A</c:v>
                </c:pt>
              </c:numCache>
            </c:numRef>
          </c:val>
          <c:smooth val="0"/>
          <c:extLst>
            <c:ext xmlns:c16="http://schemas.microsoft.com/office/drawing/2014/chart" uri="{C3380CC4-5D6E-409C-BE32-E72D297353CC}">
              <c16:uniqueId val="{0000000B-5748-4E1D-8F6C-2825D28061E5}"/>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627429</c:v>
                </c:pt>
                <c:pt idx="1">
                  <c:v>716516</c:v>
                </c:pt>
                <c:pt idx="2">
                  <c:v>842800</c:v>
                </c:pt>
              </c:numCache>
            </c:numRef>
          </c:val>
          <c:extLst>
            <c:ext xmlns:c16="http://schemas.microsoft.com/office/drawing/2014/chart" uri="{C3380CC4-5D6E-409C-BE32-E72D297353CC}">
              <c16:uniqueId val="{00000000-541C-42CA-9C20-F6A9C948B96A}"/>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541C-42CA-9C20-F6A9C948B96A}"/>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1950430</c:v>
                </c:pt>
                <c:pt idx="1">
                  <c:v>2012007</c:v>
                </c:pt>
                <c:pt idx="2">
                  <c:v>1656655</c:v>
                </c:pt>
              </c:numCache>
            </c:numRef>
          </c:val>
          <c:extLst>
            <c:ext xmlns:c16="http://schemas.microsoft.com/office/drawing/2014/chart" uri="{C3380CC4-5D6E-409C-BE32-E72D297353CC}">
              <c16:uniqueId val="{00000002-541C-42CA-9C20-F6A9C948B9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{22936658-E835-4E4C-98CD-E4FD22C9ADC3}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97C-46C3-B365-8DE0872B42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{A77B6C99-ADCE-49BD-B66C-2449777A3599}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7C-46C3-B365-8DE0872B42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{F79A138E-3DFD-439F-A5EA-8B619ACFE30D}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7C-46C3-B365-8DE0872B42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{C707972A-A2CC-4765-A994-840FA3DE4A42}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7C-46C3-B365-8DE0872B42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{F8D0CF75-D2A5-4098-812B-DE38C6972E7E}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7C-46C3-B365-8DE0872B42A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{C45CC75F-95BF-4104-A0F4-F4E4DE0C27D9}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97C-46C3-B365-8DE0872B42A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{5CA49AD7-810B-4D80-A878-F70F5C48B72A}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97C-46C3-B365-8DE0872B42A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{02D4AEF1-D0B2-4E22-B131-76F7DA82DF7F}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97C-46C3-B365-8DE0872B42A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{ACA55B65-3D1C-4BEF-B166-668A594263BB}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97C-46C3-B365-8DE0872B42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29</c:v>
                </c:pt>
                <c:pt idx="16">
                  <c:v>29.6</c:v>
                </c:pt>
                <c:pt idx="24">
                  <c:v>30.2</c:v>
                </c:pt>
                <c:pt idx="32">
                  <c:v>47.9</c:v>
                </c:pt>
              </c:numCache>
            </c:numRef>
          </c:xVal>
          <c:yVal>
            <c:numRef>
              <c:f>公会計指標分析・財政指標組合せ分析表!$BP$51:$DC$51</c:f>
              <c:numCache>
                <c:formatCode>#,##0.0;"▲ "#,##0.0</c:formatCode>
                <c:ptCount val="40"/>
                <c:pt idx="8">
                  <c:v>32.1</c:v>
                </c:pt>
                <c:pt idx="16">
                  <c:v>19.8</c:v>
                </c:pt>
                <c:pt idx="24">
                  <c:v>12.5</c:v>
                </c:pt>
                <c:pt idx="32">
                  <c:v>22.7</c:v>
                </c:pt>
              </c:numCache>
            </c:numRef>
          </c:yVal>
          <c:smooth val="0"/>
          <c:extLst>
            <c:ext xmlns:c16="http://schemas.microsoft.com/office/drawing/2014/chart" uri="{C3380CC4-5D6E-409C-BE32-E72D297353CC}">
              <c16:uniqueId val="{00000009-F97C-46C3-B365-8DE0872B42A9}"/>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{82E9B8A1-7E3B-4D8C-B9EA-43271274C158}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97C-46C3-B365-8DE0872B42A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{541CCC3D-97B6-4571-9F75-704FCDCD9282}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7C-46C3-B365-8DE0872B42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{87112136-E90D-4DD6-A789-2E184F5B681F}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7C-46C3-B365-8DE0872B42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{10B3F6D9-8F21-4F54-88E5-B553FBEA7D74}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7C-46C3-B365-8DE0872B42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{74082A1A-FB5F-468E-8824-1163C130C1AD}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7C-46C3-B365-8DE0872B42A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{F96AFB65-DD29-4E75-84C3-0BC1974C57F3}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97C-46C3-B365-8DE0872B42A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{64DE9DE7-8275-4166-A41F-012D36D94EC9}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97C-46C3-B365-8DE0872B42A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{5AD4A12B-D6A2-4A37-B955-C7773B7E4BAF}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97C-46C3-B365-8DE0872B42A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{B909108C-E4DB-4BB2-A9A6-1F5E0F86E9C9}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97C-46C3-B365-8DE0872B42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F97C-46C3-B365-8DE0872B42A9}"/>
            </c:ext>
          </c:extLst>
        </c:ser>
        <c:dLbls>
          <c:showLegendKey val="0"/>
          <c:showVal val="1"/>
          <c:showCatName val="0"/>
          <c:showSerName val="0"/>
          <c:showPercent val="0"/>
          <c:showBubbleSize val="0"/>
        </c:dLbls>
        <c:axId val="46179840"/>
        <c:axId val="46181760"/>
      </c:scatterChart>
      <c:valAx>
        <c:axId val="46179840"/>
        <c:scaling>
          <c:orientation val="minMax"/>
          <c:max val="50"/>
          <c:min val="2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6"/>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{FB4D82B7-A8D8-4C69-A117-D31AB2DA520B}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6D4-4A0C-96A8-EA246BC2834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{05403B4F-660E-40BC-A433-267CAFA821BC}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D4-4A0C-96A8-EA246BC2834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{F5B42343-D547-4830-BCC3-215EF73C1DF8}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D4-4A0C-96A8-EA246BC2834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{2DEB793A-CE97-491B-84A2-1CD7B9182B6B}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D4-4A0C-96A8-EA246BC2834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{2457FA0A-5C0B-4E36-AFE7-9721C8C6C39A}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D4-4A0C-96A8-EA246BC283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{63E033A9-7BF9-4BA3-86EE-5913D0C428F0}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6D4-4A0C-96A8-EA246BC283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{3B9828BD-5946-4AF4-BCEF-2AB0FE63B1CD}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6D4-4A0C-96A8-EA246BC283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{B8CB462B-E2E8-4EEE-9BA4-E345E3CA51C1}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6D4-4A0C-96A8-EA246BC283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{E315E293-C37B-44B3-A4E0-C0C7D3096FE4}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6D4-4A0C-96A8-EA246BC2834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1.3</c:v>
                </c:pt>
                <c:pt idx="16">
                  <c:v>1.5</c:v>
                </c:pt>
                <c:pt idx="24">
                  <c:v>1.6</c:v>
                </c:pt>
                <c:pt idx="32">
                  <c:v>1.5</c:v>
                </c:pt>
              </c:numCache>
            </c:numRef>
          </c:xVal>
          <c:yVal>
            <c:numRef>
              <c:f>公会計指標分析・財政指標組合せ分析表!$BP$73:$DC$73</c:f>
              <c:numCache>
                <c:formatCode>#,##0.0;"▲ "#,##0.0</c:formatCode>
                <c:ptCount val="40"/>
                <c:pt idx="0">
                  <c:v>49.7</c:v>
                </c:pt>
                <c:pt idx="8">
                  <c:v>32.1</c:v>
                </c:pt>
                <c:pt idx="16">
                  <c:v>19.8</c:v>
                </c:pt>
                <c:pt idx="24">
                  <c:v>12.5</c:v>
                </c:pt>
                <c:pt idx="32">
                  <c:v>22.7</c:v>
                </c:pt>
              </c:numCache>
            </c:numRef>
          </c:yVal>
          <c:smooth val="0"/>
          <c:extLst>
            <c:ext xmlns:c16="http://schemas.microsoft.com/office/drawing/2014/chart" uri="{C3380CC4-5D6E-409C-BE32-E72D297353CC}">
              <c16:uniqueId val="{00000009-56D4-4A0C-96A8-EA246BC28348}"/>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{5EC5DC47-410A-46C7-AD5E-FBD61EC28B0B}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6D4-4A0C-96A8-EA246BC2834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{6D1C2886-0EB4-4BD6-B446-476766C088F4}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D4-4A0C-96A8-EA246BC2834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{FD2979B0-2EB1-4D4C-B186-E566BA7DF0C2}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D4-4A0C-96A8-EA246BC2834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{36FA3CD4-7BBD-4DC7-A530-50C3A0DD1124}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D4-4A0C-96A8-EA246BC2834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{26BF9A57-58A0-4FEB-A526-E5A7375D9EB4}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D4-4A0C-96A8-EA246BC2834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{D31BF73B-6ED4-4C4C-99F2-6C9818DCA22B}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6D4-4A0C-96A8-EA246BC2834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{02C1A817-68EB-4763-B0D7-06D35586D5D2}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6D4-4A0C-96A8-EA246BC2834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{1E9114D3-3F95-431D-86A4-D93C8149A9A7}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6D4-4A0C-96A8-EA246BC2834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{565B1160-B506-4760-BD06-D19577F14F35}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6D4-4A0C-96A8-EA246BC2834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numCache>
            </c:numRef>
          </c:xVal>
          <c:yVal>
            <c:numRef>
              <c:f>公会計指標分析・財政指標組合せ分析表!$BP$77:$DC$77</c:f>
              <c:numCache>
                <c:formatCode>#,##0.0;"▲ "#,##0.0</c:formatCode>
                <c:ptCount val="40"/>
              </c:numCache>
            </c:numRef>
          </c:yVal>
          <c:smooth val="0"/>
          <c:extLst>
            <c:ext xmlns:c16="http://schemas.microsoft.com/office/drawing/2014/chart" uri="{C3380CC4-5D6E-409C-BE32-E72D297353CC}">
              <c16:uniqueId val="{00000013-56D4-4A0C-96A8-EA246BC28348}"/>
            </c:ext>
          </c:extLst>
        </c:ser>
        <c:dLbls>
          <c:showLegendKey val="0"/>
          <c:showVal val="1"/>
          <c:showCatName val="0"/>
          <c:showSerName val="0"/>
          <c:showPercent val="0"/>
          <c:showBubbleSize val="0"/>
        </c:dLbls>
        <c:axId val="84219776"/>
        <c:axId val="84234240"/>
      </c:scatterChart>
      <c:valAx>
        <c:axId val="84219776"/>
        <c:scaling>
          <c:orientation val="minMax"/>
          <c:max val="1.7000000000000002"/>
          <c:min val="0.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6"/>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8633460" cy="62293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9799320" y="186690"/>
          <a:ext cx="2230755"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2420600" y="186690"/>
          <a:ext cx="3352800" cy="44005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457200" y="7429500"/>
          <a:ext cx="6705600" cy="38862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103120" y="786574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103120" y="825436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103120" y="864298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103120" y="903160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103120" y="94202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103120" y="980884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103120" y="1019746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103120" y="1058608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103120" y="1112710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265045" y="1103185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1811000" y="7439025"/>
          <a:ext cx="3971925" cy="38862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1811000" y="7429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37235"/>
          <a:ext cx="1308735" cy="31623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1944350" y="7753350"/>
          <a:ext cx="3686175" cy="3383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・元利償還金等は、過去に都債発行の抑制に努めた結</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果、元利償還金が減少するなど、近年は概ね減少傾向</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年度においても、元利償還金が減少したことな</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どにより対前年度比</a:t>
          </a:r>
          <a:r>
            <a:rPr kumimoji="1" lang="en-US" altLang="ja-JP" sz="1100">
              <a:latin typeface="ＭＳ ゴシック" pitchFamily="49" charset="-128"/>
              <a:ea typeface="ＭＳ ゴシック" pitchFamily="49" charset="-128"/>
            </a:rPr>
            <a:t>0.9</a:t>
          </a:r>
          <a:r>
            <a:rPr kumimoji="1" lang="ja-JP" altLang="en-US" sz="1100">
              <a:latin typeface="ＭＳ ゴシック" pitchFamily="49" charset="-128"/>
              <a:ea typeface="ＭＳ ゴシック" pitchFamily="49" charset="-128"/>
            </a:rPr>
            <a:t>％の減となった。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・算入公債費等は災害復旧費等に係る基準財政需要額の</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減などにより、近年は減少傾向にあったが、平成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度においては、特定財源の額の増などにより</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対前年度</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％の増となった。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・よって、平成</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年度の実質公債費比率の分子について</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は、対前年度比</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14.4</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億円）減の</a:t>
          </a:r>
          <a:r>
            <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473</a:t>
          </a: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ている。</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・都にあっては、特定財源である都市計画税を都道府県</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で唯一特例で課税しているため、他道府県に比し、実</a:t>
          </a:r>
          <a:endParaRPr kumimoji="1" lang="en-US" altLang="ja-JP"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質公債費比率が低くなる傾向にある。</a:t>
          </a:r>
          <a:endParaRPr kumimoji="1" lang="en-US" altLang="ja-JP" sz="1100">
            <a:latin typeface="ＭＳ ゴシック" pitchFamily="49" charset="-128"/>
            <a:ea typeface="ＭＳ ゴシック" pitchFamily="49" charset="-128"/>
          </a:endParaRP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457200" y="11620500"/>
          <a:ext cx="6705600" cy="388620"/>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1813374" y="11619309"/>
          <a:ext cx="3971925" cy="116538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1811000" y="11620500"/>
          <a:ext cx="79438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1938747" y="11833412"/>
          <a:ext cx="3722594" cy="8798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・減債基金積立額相当額が</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年均等積立で算定されるのに対</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し、都では</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年据置、</a:t>
          </a:r>
          <a:r>
            <a:rPr kumimoji="1" lang="en-US" altLang="ja-JP" sz="1000">
              <a:latin typeface="ＭＳ ゴシック" pitchFamily="49" charset="-128"/>
              <a:ea typeface="ＭＳ ゴシック" pitchFamily="49" charset="-128"/>
            </a:rPr>
            <a:t>29</a:t>
          </a:r>
          <a:r>
            <a:rPr kumimoji="1" lang="ja-JP" altLang="en-US" sz="1000">
              <a:latin typeface="ＭＳ ゴシック" pitchFamily="49" charset="-128"/>
              <a:ea typeface="ＭＳ ゴシック" pitchFamily="49" charset="-128"/>
            </a:rPr>
            <a:t>年積立（新規債）としていることな</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どから、減債基金残高と</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減債基金積立額相当額に乖離が生</a:t>
          </a:r>
          <a:endPar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じている。</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1706225" y="7572375"/>
          <a:ext cx="4200525" cy="493395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1764669" y="7602138"/>
          <a:ext cx="2243930" cy="6704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356485" y="799719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356485" y="834771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356485" y="868870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356485" y="903922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356485" y="939927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356485" y="97497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356485" y="1045083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356485" y="107918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356485" y="1115187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356485" y="1150239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356485" y="1184338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385060" y="1230820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537460" y="1222248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832935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9780270" y="238125"/>
          <a:ext cx="227838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2470130" y="238125"/>
          <a:ext cx="343662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457200" y="7589520"/>
          <a:ext cx="5372100" cy="350520"/>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571500" y="723900"/>
          <a:ext cx="1619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1839575" y="7968615"/>
          <a:ext cx="3930016" cy="4349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・将来負担額については、地方債現在高の減少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や退職手当負担見込額の減少などにより、毎</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年減少している。平成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年度においても、地</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方債現在高の減などにより、対前年度比</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・一方、充当可能財源等については、年度に</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よって増減しているが、</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年度おいて</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は、充当可能基金の減などにより、対前年度</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・よって、平成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年度の将来負担比率の分子に</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ついては、対前年度比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79.8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3,571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増の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8,049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・なお、この比率の将来負担額には、今後の社</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会資本ストックの更新需要や、社会保障関係</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経費の増加などが含まれていないなど、都</a:t>
          </a:r>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財</a:t>
          </a:r>
          <a:endParaRPr kumimoji="1" lang="en-US" altLang="ja-JP"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endParaRPr>
        </a:p>
        <a:p>
          <a:r>
            <a:rPr kumimoji="1" lang="ja-JP" altLang="en-US" sz="1400" b="0" i="0" u="none" strike="noStrike" kern="0" cap="none" spc="0" normalizeH="0" baseline="0" noProof="0">
              <a:ln>
                <a:noFill/>
              </a:ln>
              <a:solidFill>
                <a:schemeClr val="dk1"/>
              </a:solidFill>
              <a:effectLst/>
              <a:uLnTx/>
              <a:uFillTx/>
              <a:latin typeface="ＭＳ ゴシック" pitchFamily="49" charset="-128"/>
              <a:ea typeface="ＭＳ ゴシック" pitchFamily="49" charset="-128"/>
              <a:cs typeface="+mn-cs"/>
            </a:rPr>
            <a:t>　政の実態を表すものではない。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763905" y="1219771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763905" y="1353312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2077181"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563880" y="11727180"/>
          <a:ext cx="6515100" cy="36576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2402638" y="165045"/>
          <a:ext cx="3593374" cy="41148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6189638" y="165046"/>
          <a:ext cx="6652948" cy="41148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41589"/>
          <a:ext cx="216027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763905" y="1287018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2402638" y="794114"/>
          <a:ext cx="10439948" cy="425250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2402638" y="1275260"/>
          <a:ext cx="10438944" cy="37713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年度間の財源調整機能を有する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した一方</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、３つのシティ実現に向けた基金など</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を含む「その他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特定目的基金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３つのシティ実現に向けた基金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セーフシティ、ダイバーシティ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スマートシティの実現に向けた基金及び東京オリンピック・パラリン</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ピック開催準備基金の総称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景気変動の影響を受けやすい税収構造を有し、地方交付税の不交付団体である東京都が、将来にわたり安定的かつ継続的に行政サービス</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を行っていくためには、財源となる基金を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戦略的かつ計画的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する必要がある</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３つのシティ実現</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に向け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、これまで計画的に積み立ててきた基金を積極的に活用する一方、将来の財政需要への備えとして、今後も基</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金の計画的な積立に努め、強固で弾力的な財政基盤を堅持していく。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2485270" y="896301"/>
          <a:ext cx="1257055" cy="34571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2402638" y="12248803"/>
          <a:ext cx="10439948" cy="539911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2402638" y="12716395"/>
          <a:ext cx="10438944" cy="49323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大会の開催準備と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３つのシティ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実現</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するための施策に必要な財源などとして、基金を活用していく。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年度に比し、東京オリンピック・パラリンピック開催準備基金が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億円増加した一方、社会資本等整備基金が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たことなどにより、その他特定目的基金が減少した。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大会を確実な成功へ導くための取組や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３つのシティ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実現</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するための戦略的な施策に向けて、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３つのシティ実現に向けた基金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令和２年度までに１兆円程度取り崩すこととしている。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大会の確実な成功に向けた取組などを着実に進めるとともに、「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未来の東京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戦略ビジョン」で描く新たな政策を積極的に後</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押しするための必要な財源として、基金を活用していく。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2485269" y="12347948"/>
          <a:ext cx="231277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2402638" y="5184320"/>
          <a:ext cx="10439948" cy="338956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2402638" y="5650230"/>
          <a:ext cx="10438944" cy="2906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年度決算剰余金が生じ、その２分の１以上の積立を行ったことに加え、平成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年度補正予算で当初予算に計上された都税額を上回</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る額に規定の率を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乗じた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金額を積み立てたため、財政調整基金が増加し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・年度間の財源調整を図り、財政の健全な運営に資することを目的とする財政調整基金は、都税収入が不安定な</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東京</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都の財政運営にとって</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大きな役割を果たしている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都税収入が堅調な近年においても、歳出抑制努力と合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将来に備えて積立を継続して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2485269" y="5277298"/>
          <a:ext cx="1850129"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2402638" y="8716535"/>
          <a:ext cx="10439948" cy="339372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2402638" y="9182445"/>
          <a:ext cx="10438944" cy="2908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2485269" y="8809513"/>
          <a:ext cx="1256400" cy="33446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54</xdr:row>
      <xdr:rowOff>0</xdr:rowOff>
    </xdr:from>
    <xdr:to>
      <xdr:col>83</xdr:col>
      <xdr:colOff>0</xdr:colOff>
      <xdr:row>56</xdr:row>
      <xdr:rowOff>0</xdr:rowOff>
    </xdr:to>
    <xdr:sp macro="" textlink="">
      <xdr:nvSpPr>
        <xdr:cNvPr id="4" name="正方形/長方形 3"/>
        <xdr:cNvSpPr/>
      </xdr:nvSpPr>
      <xdr:spPr>
        <a:xfrm>
          <a:off x="13131800" y="97536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54</xdr:row>
      <xdr:rowOff>0</xdr:rowOff>
    </xdr:from>
    <xdr:to>
      <xdr:col>91</xdr:col>
      <xdr:colOff>0</xdr:colOff>
      <xdr:row>56</xdr:row>
      <xdr:rowOff>0</xdr:rowOff>
    </xdr:to>
    <xdr:sp macro="" textlink="">
      <xdr:nvSpPr>
        <xdr:cNvPr id="5" name="正方形/長方形 4"/>
        <xdr:cNvSpPr/>
      </xdr:nvSpPr>
      <xdr:spPr>
        <a:xfrm>
          <a:off x="14503400" y="97536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54</xdr:row>
      <xdr:rowOff>0</xdr:rowOff>
    </xdr:from>
    <xdr:to>
      <xdr:col>99</xdr:col>
      <xdr:colOff>0</xdr:colOff>
      <xdr:row>56</xdr:row>
      <xdr:rowOff>0</xdr:rowOff>
    </xdr:to>
    <xdr:sp macro="" textlink="">
      <xdr:nvSpPr>
        <xdr:cNvPr id="6" name="正方形/長方形 5"/>
        <xdr:cNvSpPr/>
      </xdr:nvSpPr>
      <xdr:spPr>
        <a:xfrm>
          <a:off x="15875000" y="97536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54</xdr:row>
      <xdr:rowOff>0</xdr:rowOff>
    </xdr:from>
    <xdr:to>
      <xdr:col>107</xdr:col>
      <xdr:colOff>0</xdr:colOff>
      <xdr:row>56</xdr:row>
      <xdr:rowOff>0</xdr:rowOff>
    </xdr:to>
    <xdr:sp macro="" textlink="">
      <xdr:nvSpPr>
        <xdr:cNvPr id="7" name="正方形/長方形 6"/>
        <xdr:cNvSpPr/>
      </xdr:nvSpPr>
      <xdr:spPr>
        <a:xfrm>
          <a:off x="17246600" y="97536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56</xdr:row>
      <xdr:rowOff>0</xdr:rowOff>
    </xdr:from>
    <xdr:to>
      <xdr:col>83</xdr:col>
      <xdr:colOff>0</xdr:colOff>
      <xdr:row>58</xdr:row>
      <xdr:rowOff>0</xdr:rowOff>
    </xdr:to>
    <xdr:sp macro="" textlink="">
      <xdr:nvSpPr>
        <xdr:cNvPr id="8" name="正方形/長方形 7"/>
        <xdr:cNvSpPr/>
      </xdr:nvSpPr>
      <xdr:spPr>
        <a:xfrm>
          <a:off x="13131800" y="100838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56</xdr:row>
      <xdr:rowOff>0</xdr:rowOff>
    </xdr:from>
    <xdr:to>
      <xdr:col>91</xdr:col>
      <xdr:colOff>0</xdr:colOff>
      <xdr:row>58</xdr:row>
      <xdr:rowOff>0</xdr:rowOff>
    </xdr:to>
    <xdr:sp macro="" textlink="">
      <xdr:nvSpPr>
        <xdr:cNvPr id="9" name="正方形/長方形 8"/>
        <xdr:cNvSpPr/>
      </xdr:nvSpPr>
      <xdr:spPr>
        <a:xfrm>
          <a:off x="14503400" y="100838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56</xdr:row>
      <xdr:rowOff>0</xdr:rowOff>
    </xdr:from>
    <xdr:to>
      <xdr:col>99</xdr:col>
      <xdr:colOff>0</xdr:colOff>
      <xdr:row>58</xdr:row>
      <xdr:rowOff>0</xdr:rowOff>
    </xdr:to>
    <xdr:sp macro="" textlink="">
      <xdr:nvSpPr>
        <xdr:cNvPr id="10" name="正方形/長方形 9"/>
        <xdr:cNvSpPr/>
      </xdr:nvSpPr>
      <xdr:spPr>
        <a:xfrm>
          <a:off x="15875000" y="100838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56</xdr:row>
      <xdr:rowOff>0</xdr:rowOff>
    </xdr:from>
    <xdr:to>
      <xdr:col>107</xdr:col>
      <xdr:colOff>0</xdr:colOff>
      <xdr:row>58</xdr:row>
      <xdr:rowOff>0</xdr:rowOff>
    </xdr:to>
    <xdr:sp macro="" textlink="">
      <xdr:nvSpPr>
        <xdr:cNvPr id="11" name="正方形/長方形 10"/>
        <xdr:cNvSpPr/>
      </xdr:nvSpPr>
      <xdr:spPr>
        <a:xfrm>
          <a:off x="17246600" y="100838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76</xdr:row>
      <xdr:rowOff>0</xdr:rowOff>
    </xdr:from>
    <xdr:to>
      <xdr:col>75</xdr:col>
      <xdr:colOff>0</xdr:colOff>
      <xdr:row>78</xdr:row>
      <xdr:rowOff>0</xdr:rowOff>
    </xdr:to>
    <xdr:sp macro="" textlink="">
      <xdr:nvSpPr>
        <xdr:cNvPr id="12" name="正方形/長方形 11"/>
        <xdr:cNvSpPr/>
      </xdr:nvSpPr>
      <xdr:spPr>
        <a:xfrm>
          <a:off x="11760200" y="134302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76</xdr:row>
      <xdr:rowOff>0</xdr:rowOff>
    </xdr:from>
    <xdr:to>
      <xdr:col>83</xdr:col>
      <xdr:colOff>0</xdr:colOff>
      <xdr:row>78</xdr:row>
      <xdr:rowOff>0</xdr:rowOff>
    </xdr:to>
    <xdr:sp macro="" textlink="">
      <xdr:nvSpPr>
        <xdr:cNvPr id="13" name="正方形/長方形 12"/>
        <xdr:cNvSpPr/>
      </xdr:nvSpPr>
      <xdr:spPr>
        <a:xfrm>
          <a:off x="13131800" y="134302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76</xdr:row>
      <xdr:rowOff>0</xdr:rowOff>
    </xdr:from>
    <xdr:to>
      <xdr:col>91</xdr:col>
      <xdr:colOff>0</xdr:colOff>
      <xdr:row>78</xdr:row>
      <xdr:rowOff>0</xdr:rowOff>
    </xdr:to>
    <xdr:sp macro="" textlink="">
      <xdr:nvSpPr>
        <xdr:cNvPr id="14" name="正方形/長方形 13"/>
        <xdr:cNvSpPr/>
      </xdr:nvSpPr>
      <xdr:spPr>
        <a:xfrm>
          <a:off x="14503400" y="134302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76</xdr:row>
      <xdr:rowOff>0</xdr:rowOff>
    </xdr:from>
    <xdr:to>
      <xdr:col>99</xdr:col>
      <xdr:colOff>0</xdr:colOff>
      <xdr:row>78</xdr:row>
      <xdr:rowOff>0</xdr:rowOff>
    </xdr:to>
    <xdr:sp macro="" textlink="">
      <xdr:nvSpPr>
        <xdr:cNvPr id="15" name="正方形/長方形 14"/>
        <xdr:cNvSpPr/>
      </xdr:nvSpPr>
      <xdr:spPr>
        <a:xfrm>
          <a:off x="15875000" y="134302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76</xdr:row>
      <xdr:rowOff>0</xdr:rowOff>
    </xdr:from>
    <xdr:to>
      <xdr:col>107</xdr:col>
      <xdr:colOff>0</xdr:colOff>
      <xdr:row>78</xdr:row>
      <xdr:rowOff>0</xdr:rowOff>
    </xdr:to>
    <xdr:sp macro="" textlink="">
      <xdr:nvSpPr>
        <xdr:cNvPr id="16" name="正方形/長方形 15"/>
        <xdr:cNvSpPr/>
      </xdr:nvSpPr>
      <xdr:spPr>
        <a:xfrm>
          <a:off x="17246600" y="134302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77</xdr:row>
      <xdr:rowOff>149225</xdr:rowOff>
    </xdr:from>
    <xdr:to>
      <xdr:col>75</xdr:col>
      <xdr:colOff>0</xdr:colOff>
      <xdr:row>79</xdr:row>
      <xdr:rowOff>149225</xdr:rowOff>
    </xdr:to>
    <xdr:sp macro="" textlink="">
      <xdr:nvSpPr>
        <xdr:cNvPr id="17" name="正方形/長方形 16"/>
        <xdr:cNvSpPr/>
      </xdr:nvSpPr>
      <xdr:spPr>
        <a:xfrm>
          <a:off x="11760200" y="13744575"/>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77</xdr:row>
      <xdr:rowOff>149225</xdr:rowOff>
    </xdr:from>
    <xdr:to>
      <xdr:col>83</xdr:col>
      <xdr:colOff>0</xdr:colOff>
      <xdr:row>79</xdr:row>
      <xdr:rowOff>149225</xdr:rowOff>
    </xdr:to>
    <xdr:sp macro="" textlink="">
      <xdr:nvSpPr>
        <xdr:cNvPr id="18" name="正方形/長方形 17"/>
        <xdr:cNvSpPr/>
      </xdr:nvSpPr>
      <xdr:spPr>
        <a:xfrm>
          <a:off x="13131800" y="13744575"/>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77</xdr:row>
      <xdr:rowOff>149225</xdr:rowOff>
    </xdr:from>
    <xdr:to>
      <xdr:col>91</xdr:col>
      <xdr:colOff>0</xdr:colOff>
      <xdr:row>79</xdr:row>
      <xdr:rowOff>149225</xdr:rowOff>
    </xdr:to>
    <xdr:sp macro="" textlink="">
      <xdr:nvSpPr>
        <xdr:cNvPr id="19" name="正方形/長方形 18"/>
        <xdr:cNvSpPr/>
      </xdr:nvSpPr>
      <xdr:spPr>
        <a:xfrm>
          <a:off x="14503400" y="13744575"/>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77</xdr:row>
      <xdr:rowOff>149225</xdr:rowOff>
    </xdr:from>
    <xdr:to>
      <xdr:col>99</xdr:col>
      <xdr:colOff>0</xdr:colOff>
      <xdr:row>79</xdr:row>
      <xdr:rowOff>149225</xdr:rowOff>
    </xdr:to>
    <xdr:sp macro="" textlink="">
      <xdr:nvSpPr>
        <xdr:cNvPr id="20" name="正方形/長方形 19"/>
        <xdr:cNvSpPr/>
      </xdr:nvSpPr>
      <xdr:spPr>
        <a:xfrm>
          <a:off x="15875000" y="13744575"/>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77</xdr:row>
      <xdr:rowOff>149225</xdr:rowOff>
    </xdr:from>
    <xdr:to>
      <xdr:col>107</xdr:col>
      <xdr:colOff>0</xdr:colOff>
      <xdr:row>79</xdr:row>
      <xdr:rowOff>149225</xdr:rowOff>
    </xdr:to>
    <xdr:sp macro="" textlink="">
      <xdr:nvSpPr>
        <xdr:cNvPr id="21" name="正方形/長方形 20"/>
        <xdr:cNvSpPr/>
      </xdr:nvSpPr>
      <xdr:spPr>
        <a:xfrm>
          <a:off x="17246600" y="13744575"/>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22" name="正方形/長方形 21"/>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23" name="正方形/長方形 22"/>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24" name="正方形/長方形 23"/>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25" name="正方形/長方形 24"/>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26" name="正方形/長方形 25"/>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27" name="正方形/長方形 26"/>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28" name="正方形/長方形 27"/>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9" name="正方形/長方形 28"/>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30" name="正方形/長方形 29"/>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31" name="正方形/長方形 30"/>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13,740,732
13,189,049
2,193.96
7,868,759,375
7,379,011,980
340,820,545
3,824,151,838
4,039,387,864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32" name="正方形/長方形 31"/>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33" name="正方形/長方形 32"/>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34" name="正方形/長方形 33"/>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35" name="正方形/長方形 34"/>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36" name="正方形/長方形 35"/>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37" name="正方形/長方形 36"/>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56</xdr:col>
      <xdr:colOff>111125</xdr:colOff>
      <xdr:row>2</xdr:row>
      <xdr:rowOff>22225</xdr:rowOff>
    </xdr:from>
    <xdr:to>
      <xdr:col>64</xdr:col>
      <xdr:colOff>111125</xdr:colOff>
      <xdr:row>3</xdr:row>
      <xdr:rowOff>79375</xdr:rowOff>
    </xdr:to>
    <xdr:sp macro="" textlink="">
      <xdr:nvSpPr>
        <xdr:cNvPr id="38" name="角丸四角形 37"/>
        <xdr:cNvSpPr/>
      </xdr:nvSpPr>
      <xdr:spPr>
        <a:xfrm>
          <a:off x="9985375" y="885825"/>
          <a:ext cx="13716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9" name="正方形/長方形 38"/>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40" name="直線コネクタ 39"/>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41" name="楕円 40"/>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12</xdr:row>
      <xdr:rowOff>60325</xdr:rowOff>
    </xdr:from>
    <xdr:ext cx="4609532" cy="259045"/>
    <xdr:sp macro="" textlink="">
      <xdr:nvSpPr>
        <xdr:cNvPr id="42" name="テキスト ボックス 41"/>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43" name="テキスト ボックス 42"/>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44" name="大かっこ 43"/>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45" name="テキスト ボックス 44"/>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46" name="テキスト ボックス 45"/>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7" name="正方形/長方形 46"/>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8" name="正方形/長方形 47"/>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9" name="正方形/長方形 48"/>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50" name="正方形/長方形 49"/>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1" name="正方形/長方形 50"/>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55" name="テキスト ボックス 54"/>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・都の有形固定資産減価償却率は、道府県平均と比較して、低い水準である。</a:t>
          </a:r>
          <a:b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29</a:t>
          </a:r>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年度の</a:t>
          </a:r>
          <a:r>
            <a:rPr lang="en-US" altLang="ja-JP"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30.2</a:t>
          </a:r>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47.9</a:t>
          </a:r>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％に上昇しているが、これは</a:t>
          </a:r>
          <a:r>
            <a:rPr lang="en-US" altLang="ja-JP"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年度より有形固定資産の残価率を廃止し、残存簿価</a:t>
          </a:r>
          <a:r>
            <a:rPr lang="en-US" altLang="ja-JP"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円まで償却する方式に変更したことなどによるものである。</a:t>
          </a:r>
          <a:endParaRPr lang="en-US" altLang="ja-JP"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900">
              <a:latin typeface="ＭＳ Ｐゴシック" panose="020B0600070205080204" pitchFamily="50" charset="-128"/>
              <a:ea typeface="ＭＳ Ｐゴシック" panose="020B0600070205080204" pitchFamily="50" charset="-128"/>
            </a:rPr>
            <a:t> </a:t>
          </a:r>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・都有施設は昭和</a:t>
          </a:r>
          <a:r>
            <a:rPr lang="en-US" altLang="ja-JP"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40</a:t>
          </a:r>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年代に多く整備され、近年は施設老朽化が進行していたため、平成</a:t>
          </a:r>
          <a:r>
            <a:rPr lang="en-US" altLang="ja-JP"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21</a:t>
          </a:r>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年２月に「主要施設</a:t>
          </a:r>
          <a:r>
            <a:rPr lang="en-US" altLang="ja-JP"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か年維持更新計画」の策定や、同年３月に「橋梁の管理に関する中長期計画」の策定等、個別施設ごとに計画的な維持・更新に取り組んできた。</a:t>
          </a:r>
          <a:endParaRPr lang="en-US" altLang="ja-JP"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9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・施設の安全性を確保するため今後も計画的な維持更新を進めていく必要がある。</a:t>
          </a:r>
          <a:r>
            <a:rPr lang="ja-JP" altLang="en-US" sz="900">
              <a:latin typeface="ＭＳ Ｐゴシック" panose="020B0600070205080204" pitchFamily="50" charset="-128"/>
              <a:ea typeface="ＭＳ Ｐゴシック" panose="020B0600070205080204" pitchFamily="50" charset="-128"/>
            </a:rPr>
            <a:t>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152525" y="65457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786781" y="64519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152525" y="61986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786781" y="61048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152525" y="5851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786781" y="57577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152525" y="55043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786781" y="54105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152525" y="51572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xdr:cNvSpPr txBox="1"/>
      </xdr:nvSpPr>
      <xdr:spPr>
        <a:xfrm>
          <a:off x="786781" y="50698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12488</xdr:rowOff>
    </xdr:from>
    <xdr:to>
      <xdr:col>23</xdr:col>
      <xdr:colOff>136525</xdr:colOff>
      <xdr:row>27</xdr:row>
      <xdr:rowOff>114088</xdr:rowOff>
    </xdr:to>
    <xdr:sp macro="" textlink="">
      <xdr:nvSpPr>
        <xdr:cNvPr id="77" name="楕円 76"/>
        <xdr:cNvSpPr/>
      </xdr:nvSpPr>
      <xdr:spPr>
        <a:xfrm>
          <a:off x="4251325" y="52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86165</xdr:rowOff>
    </xdr:from>
    <xdr:ext cx="405111" cy="259045"/>
    <xdr:sp macro="" textlink="">
      <xdr:nvSpPr>
        <xdr:cNvPr id="78" name="有形固定資産減価償却率該当値テキスト"/>
        <xdr:cNvSpPr txBox="1"/>
      </xdr:nvSpPr>
      <xdr:spPr>
        <a:xfrm>
          <a:off x="4352925" y="5159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86148</xdr:rowOff>
    </xdr:from>
    <xdr:to>
      <xdr:col>19</xdr:col>
      <xdr:colOff>187325</xdr:colOff>
      <xdr:row>35</xdr:row>
      <xdr:rowOff>16298</xdr:rowOff>
    </xdr:to>
    <xdr:sp macro="" textlink="">
      <xdr:nvSpPr>
        <xdr:cNvPr id="79" name="楕円 78"/>
        <xdr:cNvSpPr/>
      </xdr:nvSpPr>
      <xdr:spPr>
        <a:xfrm>
          <a:off x="3616325" y="648059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63288</xdr:rowOff>
    </xdr:from>
    <xdr:to>
      <xdr:col>23</xdr:col>
      <xdr:colOff>85725</xdr:colOff>
      <xdr:row>34</xdr:row>
      <xdr:rowOff>136948</xdr:rowOff>
    </xdr:to>
    <xdr:cxnSp macro="">
      <xdr:nvCxnSpPr>
        <xdr:cNvPr id="80" name="直線コネクタ 79"/>
        <xdr:cNvCxnSpPr/>
      </xdr:nvCxnSpPr>
      <xdr:spPr>
        <a:xfrm flipV="1">
          <a:off x="3667125" y="5302038"/>
          <a:ext cx="635000" cy="122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129329</xdr:rowOff>
    </xdr:from>
    <xdr:to>
      <xdr:col>15</xdr:col>
      <xdr:colOff>187325</xdr:colOff>
      <xdr:row>35</xdr:row>
      <xdr:rowOff>59479</xdr:rowOff>
    </xdr:to>
    <xdr:sp macro="" textlink="">
      <xdr:nvSpPr>
        <xdr:cNvPr id="81" name="楕円 80"/>
        <xdr:cNvSpPr/>
      </xdr:nvSpPr>
      <xdr:spPr>
        <a:xfrm>
          <a:off x="2930525" y="652377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136948</xdr:rowOff>
    </xdr:from>
    <xdr:to>
      <xdr:col>19</xdr:col>
      <xdr:colOff>136525</xdr:colOff>
      <xdr:row>35</xdr:row>
      <xdr:rowOff>8679</xdr:rowOff>
    </xdr:to>
    <xdr:cxnSp macro="">
      <xdr:nvCxnSpPr>
        <xdr:cNvPr id="82" name="直線コネクタ 81"/>
        <xdr:cNvCxnSpPr/>
      </xdr:nvCxnSpPr>
      <xdr:spPr>
        <a:xfrm flipV="1">
          <a:off x="2981325" y="6531398"/>
          <a:ext cx="6858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35</xdr:row>
      <xdr:rowOff>1058</xdr:rowOff>
    </xdr:from>
    <xdr:to>
      <xdr:col>11</xdr:col>
      <xdr:colOff>187325</xdr:colOff>
      <xdr:row>35</xdr:row>
      <xdr:rowOff>102658</xdr:rowOff>
    </xdr:to>
    <xdr:sp macro="" textlink="">
      <xdr:nvSpPr>
        <xdr:cNvPr id="83" name="楕円 82"/>
        <xdr:cNvSpPr/>
      </xdr:nvSpPr>
      <xdr:spPr>
        <a:xfrm>
          <a:off x="2244725" y="65606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35</xdr:row>
      <xdr:rowOff>8679</xdr:rowOff>
    </xdr:from>
    <xdr:to>
      <xdr:col>15</xdr:col>
      <xdr:colOff>136525</xdr:colOff>
      <xdr:row>35</xdr:row>
      <xdr:rowOff>51858</xdr:rowOff>
    </xdr:to>
    <xdr:cxnSp macro="">
      <xdr:nvCxnSpPr>
        <xdr:cNvPr id="84" name="直線コネクタ 83"/>
        <xdr:cNvCxnSpPr/>
      </xdr:nvCxnSpPr>
      <xdr:spPr>
        <a:xfrm flipV="1">
          <a:off x="2295525" y="6568229"/>
          <a:ext cx="685800" cy="43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33</xdr:row>
      <xdr:rowOff>32825</xdr:rowOff>
    </xdr:from>
    <xdr:ext cx="405111" cy="259045"/>
    <xdr:sp macro="" textlink="">
      <xdr:nvSpPr>
        <xdr:cNvPr id="85" name="n_1mainValue有形固定資産減価償却率"/>
        <xdr:cNvSpPr txBox="1"/>
      </xdr:nvSpPr>
      <xdr:spPr>
        <a:xfrm>
          <a:off x="3470919" y="6262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76006</xdr:rowOff>
    </xdr:from>
    <xdr:ext cx="405111" cy="259045"/>
    <xdr:sp macro="" textlink="">
      <xdr:nvSpPr>
        <xdr:cNvPr id="86" name="n_2mainValue有形固定資産減価償却率"/>
        <xdr:cNvSpPr txBox="1"/>
      </xdr:nvSpPr>
      <xdr:spPr>
        <a:xfrm>
          <a:off x="2797819" y="6305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119185</xdr:rowOff>
    </xdr:from>
    <xdr:ext cx="405111" cy="259045"/>
    <xdr:sp macro="" textlink="">
      <xdr:nvSpPr>
        <xdr:cNvPr id="87" name="n_3mainValue有形固定資産減価償却率"/>
        <xdr:cNvSpPr txBox="1"/>
      </xdr:nvSpPr>
      <xdr:spPr>
        <a:xfrm>
          <a:off x="2112019" y="6348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6" name="テキスト ボックス 95"/>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将来世代の負担を考慮して地方債の発行額を抑制したことによる地方債現在高の減少や、退職手当負担見込額の減少などにより将来負担額が減少傾向にあるため、都道府県平均の数値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年度は都税収入の堅調な増加等により、</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年度と比べ、指標が改善している。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9" name="テキスト ボックス 98"/>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195.0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01" name="テキスト ボックス 100"/>
        <xdr:cNvSpPr txBox="1"/>
      </xdr:nvSpPr>
      <xdr:spPr>
        <a:xfrm>
          <a:off x="9758836" y="650339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198.0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3" name="テキスト ボックス 102"/>
        <xdr:cNvSpPr txBox="1"/>
      </xdr:nvSpPr>
      <xdr:spPr>
        <a:xfrm>
          <a:off x="9758836" y="62076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5" name="テキスト ボックス 104"/>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7" name="テキスト ボックス 106"/>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09" name="テキスト ボックス 108"/>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11" name="テキスト ボックス 110"/>
        <xdr:cNvSpPr txBox="1"/>
      </xdr:nvSpPr>
      <xdr:spPr>
        <a:xfrm>
          <a:off x="9758836" y="501840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13" name="テキスト ボックス 112"/>
        <xdr:cNvSpPr txBox="1"/>
      </xdr:nvSpPr>
      <xdr:spPr>
        <a:xfrm>
          <a:off x="975883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69699</xdr:rowOff>
    </xdr:from>
    <xdr:to>
      <xdr:col>76</xdr:col>
      <xdr:colOff>73025</xdr:colOff>
      <xdr:row>34</xdr:row>
      <xdr:rowOff>171299</xdr:rowOff>
    </xdr:to>
    <xdr:sp macro="" textlink="">
      <xdr:nvSpPr>
        <xdr:cNvPr id="120" name="楕円 119"/>
        <xdr:cNvSpPr/>
      </xdr:nvSpPr>
      <xdr:spPr>
        <a:xfrm>
          <a:off x="13293725" y="646414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143376</xdr:rowOff>
    </xdr:from>
    <xdr:ext cx="469744" cy="259045"/>
    <xdr:sp macro="" textlink="">
      <xdr:nvSpPr>
        <xdr:cNvPr id="121" name="債務償還比率該当値テキスト"/>
        <xdr:cNvSpPr txBox="1"/>
      </xdr:nvSpPr>
      <xdr:spPr>
        <a:xfrm>
          <a:off x="13376275" y="637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94494</xdr:rowOff>
    </xdr:from>
    <xdr:to>
      <xdr:col>72</xdr:col>
      <xdr:colOff>123825</xdr:colOff>
      <xdr:row>27</xdr:row>
      <xdr:rowOff>24644</xdr:rowOff>
    </xdr:to>
    <xdr:sp macro="" textlink="">
      <xdr:nvSpPr>
        <xdr:cNvPr id="122" name="楕円 121"/>
        <xdr:cNvSpPr/>
      </xdr:nvSpPr>
      <xdr:spPr>
        <a:xfrm>
          <a:off x="12639675" y="51681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145294</xdr:rowOff>
    </xdr:from>
    <xdr:to>
      <xdr:col>76</xdr:col>
      <xdr:colOff>22225</xdr:colOff>
      <xdr:row>34</xdr:row>
      <xdr:rowOff>120499</xdr:rowOff>
    </xdr:to>
    <xdr:cxnSp macro="">
      <xdr:nvCxnSpPr>
        <xdr:cNvPr id="123" name="直線コネクタ 122"/>
        <xdr:cNvCxnSpPr/>
      </xdr:nvCxnSpPr>
      <xdr:spPr>
        <a:xfrm>
          <a:off x="12690475" y="5218944"/>
          <a:ext cx="635000" cy="1296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25</xdr:row>
      <xdr:rowOff>41171</xdr:rowOff>
    </xdr:from>
    <xdr:ext cx="469744" cy="259045"/>
    <xdr:sp macro="" textlink="">
      <xdr:nvSpPr>
        <xdr:cNvPr id="124" name="n_1mainValue債務償還比率"/>
        <xdr:cNvSpPr txBox="1"/>
      </xdr:nvSpPr>
      <xdr:spPr>
        <a:xfrm>
          <a:off x="12461952" y="494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13,740,732
13,189,049
2,193.96
7,868,759,375
7,379,011,980
340,820,545
3,824,151,838
4,039,387,864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9969500" y="863600"/>
          <a:ext cx="1371600" cy="3683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2" name="テキスト ボックス 21"/>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3" name="大かっこ 22"/>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4" name="テキスト ボックス 23"/>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5" name="テキスト ボックス 24"/>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7" name="正方形/長方形 26"/>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8" name="正方形/長方形 27"/>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9" name="正方形/長方形 28"/>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0" name="正方形/長方形 2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1" name="テキスト ボックス 3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2" name="直線コネクタ 3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37</xdr:row>
      <xdr:rowOff>133350</xdr:rowOff>
    </xdr:from>
    <xdr:to>
      <xdr:col>28</xdr:col>
      <xdr:colOff>114300</xdr:colOff>
      <xdr:row>37</xdr:row>
      <xdr:rowOff>133350</xdr:rowOff>
    </xdr:to>
    <xdr:cxnSp macro="">
      <xdr:nvCxnSpPr>
        <xdr:cNvPr id="33" name="直線コネクタ 32"/>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36</xdr:row>
      <xdr:rowOff>162577</xdr:rowOff>
    </xdr:from>
    <xdr:ext cx="338939" cy="259045"/>
    <xdr:sp macro="" textlink="">
      <xdr:nvSpPr>
        <xdr:cNvPr id="34" name="テキスト ボックス 33"/>
        <xdr:cNvSpPr txBox="1"/>
      </xdr:nvSpPr>
      <xdr:spPr>
        <a:xfrm>
          <a:off x="384961" y="61125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35" name="直線コネクタ 3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36" name="テキスト ボックス 35"/>
        <xdr:cNvSpPr txBox="1"/>
      </xdr:nvSpPr>
      <xdr:spPr>
        <a:xfrm>
          <a:off x="38496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3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38" name="テキスト ボックス 3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39" name="テキスト ボックス 3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40" name="テキスト ボックス 3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41" name="テキスト ボックス 4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42" name="テキスト ボックス 4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82550</xdr:rowOff>
    </xdr:from>
    <xdr:to>
      <xdr:col>24</xdr:col>
      <xdr:colOff>114300</xdr:colOff>
      <xdr:row>38</xdr:row>
      <xdr:rowOff>12700</xdr:rowOff>
    </xdr:to>
    <xdr:sp macro="" textlink="">
      <xdr:nvSpPr>
        <xdr:cNvPr id="43" name="楕円 42"/>
        <xdr:cNvSpPr/>
      </xdr:nvSpPr>
      <xdr:spPr>
        <a:xfrm>
          <a:off x="412750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156227</xdr:rowOff>
    </xdr:from>
    <xdr:ext cx="340478" cy="259045"/>
    <xdr:sp macro="" textlink="">
      <xdr:nvSpPr>
        <xdr:cNvPr id="44" name="【道路】&#10;有形固定資産減価償却率該当値テキスト"/>
        <xdr:cNvSpPr txBox="1"/>
      </xdr:nvSpPr>
      <xdr:spPr>
        <a:xfrm>
          <a:off x="4229100" y="6106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45" name="楕円 44"/>
        <xdr:cNvSpPr/>
      </xdr:nvSpPr>
      <xdr:spPr>
        <a:xfrm>
          <a:off x="3384550" y="6197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37</xdr:row>
      <xdr:rowOff>133350</xdr:rowOff>
    </xdr:to>
    <xdr:cxnSp macro="">
      <xdr:nvCxnSpPr>
        <xdr:cNvPr id="46" name="直線コネクタ 45"/>
        <xdr:cNvCxnSpPr/>
      </xdr:nvCxnSpPr>
      <xdr:spPr>
        <a:xfrm>
          <a:off x="3429000" y="62484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82550</xdr:rowOff>
    </xdr:from>
    <xdr:to>
      <xdr:col>15</xdr:col>
      <xdr:colOff>101600</xdr:colOff>
      <xdr:row>38</xdr:row>
      <xdr:rowOff>12700</xdr:rowOff>
    </xdr:to>
    <xdr:sp macro="" textlink="">
      <xdr:nvSpPr>
        <xdr:cNvPr id="47" name="楕円 46"/>
        <xdr:cNvSpPr/>
      </xdr:nvSpPr>
      <xdr:spPr>
        <a:xfrm>
          <a:off x="2571750" y="6197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133350</xdr:rowOff>
    </xdr:from>
    <xdr:to>
      <xdr:col>19</xdr:col>
      <xdr:colOff>177800</xdr:colOff>
      <xdr:row>37</xdr:row>
      <xdr:rowOff>133350</xdr:rowOff>
    </xdr:to>
    <xdr:cxnSp macro="">
      <xdr:nvCxnSpPr>
        <xdr:cNvPr id="48" name="直線コネクタ 47"/>
        <xdr:cNvCxnSpPr/>
      </xdr:nvCxnSpPr>
      <xdr:spPr>
        <a:xfrm>
          <a:off x="2622550" y="62484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36</xdr:row>
      <xdr:rowOff>29227</xdr:rowOff>
    </xdr:from>
    <xdr:ext cx="340478" cy="259045"/>
    <xdr:sp macro="" textlink="">
      <xdr:nvSpPr>
        <xdr:cNvPr id="49" name="n_1mainValue【道路】&#10;有形固定資産減価償却率"/>
        <xdr:cNvSpPr txBox="1"/>
      </xdr:nvSpPr>
      <xdr:spPr>
        <a:xfrm>
          <a:off x="3258761" y="5979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36</xdr:row>
      <xdr:rowOff>29227</xdr:rowOff>
    </xdr:from>
    <xdr:ext cx="340478" cy="259045"/>
    <xdr:sp macro="" textlink="">
      <xdr:nvSpPr>
        <xdr:cNvPr id="50" name="n_2mainValue【道路】&#10;有形固定資産減価償却率"/>
        <xdr:cNvSpPr txBox="1"/>
      </xdr:nvSpPr>
      <xdr:spPr>
        <a:xfrm>
          <a:off x="2471361" y="5979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51" name="正方形/長方形 5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52" name="正方形/長方形 51"/>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53" name="正方形/長方形 52"/>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54" name="正方形/長方形 53"/>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55" name="テキスト ボックス 54"/>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56" name="直線コネクタ 55"/>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57" name="テキスト ボックス 56"/>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58" name="直線コネクタ 57"/>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59" name="テキスト ボックス 58"/>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60" name="直線コネクタ 59"/>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61" name="テキスト ボックス 60"/>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62" name="直線コネクタ 61"/>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63" name="テキスト ボックス 62"/>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64" name="直線コネクタ 63"/>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65" name="テキスト ボックス 64"/>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66" name="直線コネクタ 6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67" name="テキスト ボックス 66"/>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68"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69" name="テキスト ボックス 68"/>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70" name="テキスト ボックス 69"/>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71" name="テキスト ボックス 70"/>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72" name="テキスト ボックス 71"/>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73" name="テキスト ボックス 72"/>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82550</xdr:rowOff>
    </xdr:from>
    <xdr:to>
      <xdr:col>55</xdr:col>
      <xdr:colOff>50800</xdr:colOff>
      <xdr:row>42</xdr:row>
      <xdr:rowOff>12700</xdr:rowOff>
    </xdr:to>
    <xdr:sp macro="" textlink="">
      <xdr:nvSpPr>
        <xdr:cNvPr id="74" name="楕円 73"/>
        <xdr:cNvSpPr/>
      </xdr:nvSpPr>
      <xdr:spPr>
        <a:xfrm>
          <a:off x="9398000" y="68580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156227</xdr:rowOff>
    </xdr:from>
    <xdr:ext cx="469744" cy="259045"/>
    <xdr:sp macro="" textlink="">
      <xdr:nvSpPr>
        <xdr:cNvPr id="75" name="【道路】&#10;一人当たり延長該当値テキスト"/>
        <xdr:cNvSpPr txBox="1"/>
      </xdr:nvSpPr>
      <xdr:spPr>
        <a:xfrm>
          <a:off x="9480550" y="67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76" name="楕円 75"/>
        <xdr:cNvSpPr/>
      </xdr:nvSpPr>
      <xdr:spPr>
        <a:xfrm>
          <a:off x="863600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41</xdr:row>
      <xdr:rowOff>133350</xdr:rowOff>
    </xdr:to>
    <xdr:cxnSp macro="">
      <xdr:nvCxnSpPr>
        <xdr:cNvPr id="77" name="直線コネクタ 76"/>
        <xdr:cNvCxnSpPr/>
      </xdr:nvCxnSpPr>
      <xdr:spPr>
        <a:xfrm>
          <a:off x="8686800" y="6464300"/>
          <a:ext cx="74295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25400</xdr:rowOff>
    </xdr:from>
    <xdr:to>
      <xdr:col>46</xdr:col>
      <xdr:colOff>38100</xdr:colOff>
      <xdr:row>36</xdr:row>
      <xdr:rowOff>127000</xdr:rowOff>
    </xdr:to>
    <xdr:sp macro="" textlink="">
      <xdr:nvSpPr>
        <xdr:cNvPr id="78" name="楕円 77"/>
        <xdr:cNvSpPr/>
      </xdr:nvSpPr>
      <xdr:spPr>
        <a:xfrm>
          <a:off x="7842250" y="5975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39</xdr:row>
      <xdr:rowOff>19050</xdr:rowOff>
    </xdr:to>
    <xdr:cxnSp macro="">
      <xdr:nvCxnSpPr>
        <xdr:cNvPr id="79" name="直線コネクタ 78"/>
        <xdr:cNvCxnSpPr/>
      </xdr:nvCxnSpPr>
      <xdr:spPr>
        <a:xfrm>
          <a:off x="7886700" y="6026150"/>
          <a:ext cx="80010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82550</xdr:rowOff>
    </xdr:from>
    <xdr:to>
      <xdr:col>41</xdr:col>
      <xdr:colOff>101600</xdr:colOff>
      <xdr:row>34</xdr:row>
      <xdr:rowOff>12700</xdr:rowOff>
    </xdr:to>
    <xdr:sp macro="" textlink="">
      <xdr:nvSpPr>
        <xdr:cNvPr id="80" name="楕円 79"/>
        <xdr:cNvSpPr/>
      </xdr:nvSpPr>
      <xdr:spPr>
        <a:xfrm>
          <a:off x="7029450" y="553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133350</xdr:rowOff>
    </xdr:from>
    <xdr:to>
      <xdr:col>45</xdr:col>
      <xdr:colOff>177800</xdr:colOff>
      <xdr:row>36</xdr:row>
      <xdr:rowOff>76200</xdr:rowOff>
    </xdr:to>
    <xdr:cxnSp macro="">
      <xdr:nvCxnSpPr>
        <xdr:cNvPr id="81" name="直線コネクタ 80"/>
        <xdr:cNvCxnSpPr/>
      </xdr:nvCxnSpPr>
      <xdr:spPr>
        <a:xfrm>
          <a:off x="7080250" y="5588000"/>
          <a:ext cx="806450" cy="43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82" name="n_1mainValue【道路】&#10;一人当たり延長"/>
        <xdr:cNvSpPr txBox="1"/>
      </xdr:nvSpPr>
      <xdr:spPr>
        <a:xfrm>
          <a:off x="84582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143527</xdr:rowOff>
    </xdr:from>
    <xdr:ext cx="469744" cy="259045"/>
    <xdr:sp macro="" textlink="">
      <xdr:nvSpPr>
        <xdr:cNvPr id="83" name="n_2mainValue【道路】&#10;一人当たり延長"/>
        <xdr:cNvSpPr txBox="1"/>
      </xdr:nvSpPr>
      <xdr:spPr>
        <a:xfrm>
          <a:off x="7677227" y="57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29227</xdr:rowOff>
    </xdr:from>
    <xdr:ext cx="469744" cy="259045"/>
    <xdr:sp macro="" textlink="">
      <xdr:nvSpPr>
        <xdr:cNvPr id="84" name="n_3mainValue【道路】&#10;一人当たり延長"/>
        <xdr:cNvSpPr txBox="1"/>
      </xdr:nvSpPr>
      <xdr:spPr>
        <a:xfrm>
          <a:off x="6864427" y="53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85" name="正方形/長方形 84"/>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86" name="正方形/長方形 85"/>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87" name="正方形/長方形 86"/>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88" name="正方形/長方形 87"/>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89" name="テキスト ボックス 88"/>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90" name="直線コネクタ 89"/>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91" name="テキスト ボックス 90"/>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92" name="直線コネクタ 91"/>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93" name="テキスト ボックス 92"/>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94" name="直線コネクタ 93"/>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95" name="テキスト ボックス 94"/>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96" name="直線コネクタ 95"/>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97" name="テキスト ボックス 96"/>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98" name="直線コネクタ 97"/>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99" name="テキスト ボックス 98"/>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00" name="直線コネクタ 99"/>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01" name="テキスト ボックス 100"/>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02" name="直線コネクタ 10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03" name="テキスト ボックス 102"/>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04"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05" name="テキスト ボックス 10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06" name="テキスト ボックス 10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07" name="テキスト ボックス 10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08" name="テキスト ボックス 10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09" name="テキスト ボックス 10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101600</xdr:rowOff>
    </xdr:from>
    <xdr:to>
      <xdr:col>24</xdr:col>
      <xdr:colOff>114300</xdr:colOff>
      <xdr:row>57</xdr:row>
      <xdr:rowOff>31750</xdr:rowOff>
    </xdr:to>
    <xdr:sp macro="" textlink="">
      <xdr:nvSpPr>
        <xdr:cNvPr id="110" name="楕円 109"/>
        <xdr:cNvSpPr/>
      </xdr:nvSpPr>
      <xdr:spPr>
        <a:xfrm>
          <a:off x="4127500" y="9353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3827</xdr:rowOff>
    </xdr:from>
    <xdr:ext cx="405111" cy="259045"/>
    <xdr:sp macro="" textlink="">
      <xdr:nvSpPr>
        <xdr:cNvPr id="111" name="【橋りょう・トンネル】&#10;有形固定資産減価償却率該当値テキスト"/>
        <xdr:cNvSpPr txBox="1"/>
      </xdr:nvSpPr>
      <xdr:spPr>
        <a:xfrm>
          <a:off x="42291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101600</xdr:rowOff>
    </xdr:from>
    <xdr:to>
      <xdr:col>20</xdr:col>
      <xdr:colOff>38100</xdr:colOff>
      <xdr:row>63</xdr:row>
      <xdr:rowOff>31750</xdr:rowOff>
    </xdr:to>
    <xdr:sp macro="" textlink="">
      <xdr:nvSpPr>
        <xdr:cNvPr id="112" name="楕円 111"/>
        <xdr:cNvSpPr/>
      </xdr:nvSpPr>
      <xdr:spPr>
        <a:xfrm>
          <a:off x="3384550" y="103441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152400</xdr:rowOff>
    </xdr:from>
    <xdr:to>
      <xdr:col>24</xdr:col>
      <xdr:colOff>63500</xdr:colOff>
      <xdr:row>62</xdr:row>
      <xdr:rowOff>152400</xdr:rowOff>
    </xdr:to>
    <xdr:cxnSp macro="">
      <xdr:nvCxnSpPr>
        <xdr:cNvPr id="113" name="直線コネクタ 112"/>
        <xdr:cNvCxnSpPr/>
      </xdr:nvCxnSpPr>
      <xdr:spPr>
        <a:xfrm flipV="1">
          <a:off x="3429000" y="9404350"/>
          <a:ext cx="749300" cy="99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120650</xdr:rowOff>
    </xdr:from>
    <xdr:to>
      <xdr:col>15</xdr:col>
      <xdr:colOff>101600</xdr:colOff>
      <xdr:row>63</xdr:row>
      <xdr:rowOff>50800</xdr:rowOff>
    </xdr:to>
    <xdr:sp macro="" textlink="">
      <xdr:nvSpPr>
        <xdr:cNvPr id="114" name="楕円 113"/>
        <xdr:cNvSpPr/>
      </xdr:nvSpPr>
      <xdr:spPr>
        <a:xfrm>
          <a:off x="257175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152400</xdr:rowOff>
    </xdr:from>
    <xdr:to>
      <xdr:col>19</xdr:col>
      <xdr:colOff>177800</xdr:colOff>
      <xdr:row>63</xdr:row>
      <xdr:rowOff>0</xdr:rowOff>
    </xdr:to>
    <xdr:cxnSp macro="">
      <xdr:nvCxnSpPr>
        <xdr:cNvPr id="115" name="直線コネクタ 114"/>
        <xdr:cNvCxnSpPr/>
      </xdr:nvCxnSpPr>
      <xdr:spPr>
        <a:xfrm flipV="1">
          <a:off x="2622550" y="103949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101600</xdr:rowOff>
    </xdr:from>
    <xdr:to>
      <xdr:col>10</xdr:col>
      <xdr:colOff>165100</xdr:colOff>
      <xdr:row>63</xdr:row>
      <xdr:rowOff>31750</xdr:rowOff>
    </xdr:to>
    <xdr:sp macro="" textlink="">
      <xdr:nvSpPr>
        <xdr:cNvPr id="116" name="楕円 115"/>
        <xdr:cNvSpPr/>
      </xdr:nvSpPr>
      <xdr:spPr>
        <a:xfrm>
          <a:off x="1778000" y="1034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152400</xdr:rowOff>
    </xdr:from>
    <xdr:to>
      <xdr:col>15</xdr:col>
      <xdr:colOff>50800</xdr:colOff>
      <xdr:row>63</xdr:row>
      <xdr:rowOff>0</xdr:rowOff>
    </xdr:to>
    <xdr:cxnSp macro="">
      <xdr:nvCxnSpPr>
        <xdr:cNvPr id="117" name="直線コネクタ 116"/>
        <xdr:cNvCxnSpPr/>
      </xdr:nvCxnSpPr>
      <xdr:spPr>
        <a:xfrm>
          <a:off x="1828800" y="1039495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48277</xdr:rowOff>
    </xdr:from>
    <xdr:ext cx="405111" cy="259045"/>
    <xdr:sp macro="" textlink="">
      <xdr:nvSpPr>
        <xdr:cNvPr id="118" name="n_1mainValue【橋りょう・トンネル】&#10;有形固定資産減価償却率"/>
        <xdr:cNvSpPr txBox="1"/>
      </xdr:nvSpPr>
      <xdr:spPr>
        <a:xfrm>
          <a:off x="32391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67327</xdr:rowOff>
    </xdr:from>
    <xdr:ext cx="405111" cy="259045"/>
    <xdr:sp macro="" textlink="">
      <xdr:nvSpPr>
        <xdr:cNvPr id="119" name="n_2mainValue【橋りょう・トンネル】&#10;有形固定資産減価償却率"/>
        <xdr:cNvSpPr txBox="1"/>
      </xdr:nvSpPr>
      <xdr:spPr>
        <a:xfrm>
          <a:off x="2439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48277</xdr:rowOff>
    </xdr:from>
    <xdr:ext cx="405111" cy="259045"/>
    <xdr:sp macro="" textlink="">
      <xdr:nvSpPr>
        <xdr:cNvPr id="120" name="n_3mainValue【橋りょう・トンネル】&#10;有形固定資産減価償却率"/>
        <xdr:cNvSpPr txBox="1"/>
      </xdr:nvSpPr>
      <xdr:spPr>
        <a:xfrm>
          <a:off x="164529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21" name="正方形/長方形 120"/>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22" name="正方形/長方形 121"/>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23" name="正方形/長方形 122"/>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24" name="正方形/長方形 123"/>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25" name="テキスト ボックス 124"/>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26" name="直線コネクタ 125"/>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65</xdr:row>
      <xdr:rowOff>143527</xdr:rowOff>
    </xdr:from>
    <xdr:ext cx="531299" cy="259045"/>
    <xdr:sp macro="" textlink="">
      <xdr:nvSpPr>
        <xdr:cNvPr id="127" name="テキスト ボックス 126"/>
        <xdr:cNvSpPr txBox="1"/>
      </xdr:nvSpPr>
      <xdr:spPr>
        <a:xfrm>
          <a:off x="5482151" y="10881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28" name="直線コネクタ 127"/>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63</xdr:row>
      <xdr:rowOff>105427</xdr:rowOff>
    </xdr:from>
    <xdr:ext cx="531299" cy="259045"/>
    <xdr:sp macro="" textlink="">
      <xdr:nvSpPr>
        <xdr:cNvPr id="129" name="テキスト ボックス 128"/>
        <xdr:cNvSpPr txBox="1"/>
      </xdr:nvSpPr>
      <xdr:spPr>
        <a:xfrm>
          <a:off x="5482151" y="10513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30" name="直線コネクタ 129"/>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131" name="テキスト ボックス 130"/>
        <xdr:cNvSpPr txBox="1"/>
      </xdr:nvSpPr>
      <xdr:spPr>
        <a:xfrm>
          <a:off x="548215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32" name="直線コネクタ 131"/>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59</xdr:row>
      <xdr:rowOff>29227</xdr:rowOff>
    </xdr:from>
    <xdr:ext cx="531299" cy="259045"/>
    <xdr:sp macro="" textlink="">
      <xdr:nvSpPr>
        <xdr:cNvPr id="133" name="テキスト ボックス 132"/>
        <xdr:cNvSpPr txBox="1"/>
      </xdr:nvSpPr>
      <xdr:spPr>
        <a:xfrm>
          <a:off x="5482151" y="97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34" name="直線コネクタ 133"/>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162577</xdr:rowOff>
    </xdr:from>
    <xdr:ext cx="531299" cy="259045"/>
    <xdr:sp macro="" textlink="">
      <xdr:nvSpPr>
        <xdr:cNvPr id="135" name="テキスト ボックス 134"/>
        <xdr:cNvSpPr txBox="1"/>
      </xdr:nvSpPr>
      <xdr:spPr>
        <a:xfrm>
          <a:off x="5482151" y="9414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36" name="直線コネクタ 135"/>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124477</xdr:rowOff>
    </xdr:from>
    <xdr:ext cx="531299" cy="259045"/>
    <xdr:sp macro="" textlink="">
      <xdr:nvSpPr>
        <xdr:cNvPr id="137" name="テキスト ボックス 136"/>
        <xdr:cNvSpPr txBox="1"/>
      </xdr:nvSpPr>
      <xdr:spPr>
        <a:xfrm>
          <a:off x="5482151" y="9046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8" name="直線コネクタ 137"/>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9" name="テキスト ボックス 138"/>
        <xdr:cNvSpPr txBox="1"/>
      </xdr:nvSpPr>
      <xdr:spPr>
        <a:xfrm>
          <a:off x="54821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40"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32068</xdr:rowOff>
    </xdr:from>
    <xdr:to>
      <xdr:col>55</xdr:col>
      <xdr:colOff>50800</xdr:colOff>
      <xdr:row>56</xdr:row>
      <xdr:rowOff>133668</xdr:rowOff>
    </xdr:to>
    <xdr:sp macro="" textlink="">
      <xdr:nvSpPr>
        <xdr:cNvPr id="146" name="楕円 145"/>
        <xdr:cNvSpPr/>
      </xdr:nvSpPr>
      <xdr:spPr>
        <a:xfrm>
          <a:off x="9398000" y="92840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105745</xdr:rowOff>
    </xdr:from>
    <xdr:ext cx="534377" cy="259045"/>
    <xdr:sp macro="" textlink="">
      <xdr:nvSpPr>
        <xdr:cNvPr id="147" name="【橋りょう・トンネル】&#10;一人当たり有形固定資産（償却資産）額該当値テキスト"/>
        <xdr:cNvSpPr txBox="1"/>
      </xdr:nvSpPr>
      <xdr:spPr>
        <a:xfrm>
          <a:off x="9480550" y="91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30924</xdr:rowOff>
    </xdr:from>
    <xdr:to>
      <xdr:col>50</xdr:col>
      <xdr:colOff>165100</xdr:colOff>
      <xdr:row>56</xdr:row>
      <xdr:rowOff>132524</xdr:rowOff>
    </xdr:to>
    <xdr:sp macro="" textlink="">
      <xdr:nvSpPr>
        <xdr:cNvPr id="148" name="楕円 147"/>
        <xdr:cNvSpPr/>
      </xdr:nvSpPr>
      <xdr:spPr>
        <a:xfrm>
          <a:off x="8636000" y="92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81724</xdr:rowOff>
    </xdr:from>
    <xdr:to>
      <xdr:col>55</xdr:col>
      <xdr:colOff>0</xdr:colOff>
      <xdr:row>56</xdr:row>
      <xdr:rowOff>82868</xdr:rowOff>
    </xdr:to>
    <xdr:cxnSp macro="">
      <xdr:nvCxnSpPr>
        <xdr:cNvPr id="149" name="直線コネクタ 148"/>
        <xdr:cNvCxnSpPr/>
      </xdr:nvCxnSpPr>
      <xdr:spPr>
        <a:xfrm>
          <a:off x="8686800" y="9333674"/>
          <a:ext cx="74295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49784</xdr:rowOff>
    </xdr:from>
    <xdr:to>
      <xdr:col>46</xdr:col>
      <xdr:colOff>38100</xdr:colOff>
      <xdr:row>55</xdr:row>
      <xdr:rowOff>151384</xdr:rowOff>
    </xdr:to>
    <xdr:sp macro="" textlink="">
      <xdr:nvSpPr>
        <xdr:cNvPr id="150" name="楕円 149"/>
        <xdr:cNvSpPr/>
      </xdr:nvSpPr>
      <xdr:spPr>
        <a:xfrm>
          <a:off x="7842250" y="913663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100584</xdr:rowOff>
    </xdr:from>
    <xdr:to>
      <xdr:col>50</xdr:col>
      <xdr:colOff>114300</xdr:colOff>
      <xdr:row>56</xdr:row>
      <xdr:rowOff>81724</xdr:rowOff>
    </xdr:to>
    <xdr:cxnSp macro="">
      <xdr:nvCxnSpPr>
        <xdr:cNvPr id="151" name="直線コネクタ 150"/>
        <xdr:cNvCxnSpPr/>
      </xdr:nvCxnSpPr>
      <xdr:spPr>
        <a:xfrm>
          <a:off x="7886700" y="9187434"/>
          <a:ext cx="800100" cy="14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60452</xdr:rowOff>
    </xdr:from>
    <xdr:to>
      <xdr:col>41</xdr:col>
      <xdr:colOff>101600</xdr:colOff>
      <xdr:row>63</xdr:row>
      <xdr:rowOff>162052</xdr:rowOff>
    </xdr:to>
    <xdr:sp macro="" textlink="">
      <xdr:nvSpPr>
        <xdr:cNvPr id="152" name="楕円 151"/>
        <xdr:cNvSpPr/>
      </xdr:nvSpPr>
      <xdr:spPr>
        <a:xfrm>
          <a:off x="7029450" y="104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100584</xdr:rowOff>
    </xdr:from>
    <xdr:to>
      <xdr:col>45</xdr:col>
      <xdr:colOff>177800</xdr:colOff>
      <xdr:row>63</xdr:row>
      <xdr:rowOff>111252</xdr:rowOff>
    </xdr:to>
    <xdr:cxnSp macro="">
      <xdr:nvCxnSpPr>
        <xdr:cNvPr id="153" name="直線コネクタ 152"/>
        <xdr:cNvCxnSpPr/>
      </xdr:nvCxnSpPr>
      <xdr:spPr>
        <a:xfrm flipV="1">
          <a:off x="7080250" y="9187434"/>
          <a:ext cx="806450" cy="133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54</xdr:row>
      <xdr:rowOff>149051</xdr:rowOff>
    </xdr:from>
    <xdr:ext cx="534377" cy="259045"/>
    <xdr:sp macro="" textlink="">
      <xdr:nvSpPr>
        <xdr:cNvPr id="154" name="n_1mainValue【橋りょう・トンネル】&#10;一人当たり有形固定資産（償却資産）額"/>
        <xdr:cNvSpPr txBox="1"/>
      </xdr:nvSpPr>
      <xdr:spPr>
        <a:xfrm>
          <a:off x="8425961" y="907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53</xdr:row>
      <xdr:rowOff>167911</xdr:rowOff>
    </xdr:from>
    <xdr:ext cx="534377" cy="259045"/>
    <xdr:sp macro="" textlink="">
      <xdr:nvSpPr>
        <xdr:cNvPr id="155" name="n_2mainValue【橋りょう・トンネル】&#10;一人当たり有形固定資産（償却資産）額"/>
        <xdr:cNvSpPr txBox="1"/>
      </xdr:nvSpPr>
      <xdr:spPr>
        <a:xfrm>
          <a:off x="7644911" y="892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7129</xdr:rowOff>
    </xdr:from>
    <xdr:ext cx="534377" cy="259045"/>
    <xdr:sp macro="" textlink="">
      <xdr:nvSpPr>
        <xdr:cNvPr id="156" name="n_3mainValue【橋りょう・トンネル】&#10;一人当たり有形固定資産（償却資産）額"/>
        <xdr:cNvSpPr txBox="1"/>
      </xdr:nvSpPr>
      <xdr:spPr>
        <a:xfrm>
          <a:off x="6851161" y="1024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7" name="正方形/長方形 15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58" name="正方形/長方形 157"/>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59" name="正方形/長方形 158"/>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63" name="テキスト ボックス 162"/>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4" name="直線コネクタ 163"/>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65" name="テキスト ボックス 164"/>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6" name="直線コネクタ 165"/>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7" name="テキスト ボックス 166"/>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8" name="直線コネクタ 167"/>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9" name="テキスト ボックス 168"/>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0" name="直線コネクタ 169"/>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1" name="テキスト ボックス 170"/>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2" name="直線コネクタ 171"/>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3" name="テキスト ボックス 172"/>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4" name="直線コネクタ 173"/>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75" name="テキスト ボックス 174"/>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6"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7" name="テキスト ボックス 17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8" name="テキスト ボックス 17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9" name="テキスト ボックス 17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0" name="テキスト ボックス 17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1" name="テキスト ボックス 18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25400</xdr:rowOff>
    </xdr:from>
    <xdr:to>
      <xdr:col>24</xdr:col>
      <xdr:colOff>114300</xdr:colOff>
      <xdr:row>78</xdr:row>
      <xdr:rowOff>127000</xdr:rowOff>
    </xdr:to>
    <xdr:sp macro="" textlink="">
      <xdr:nvSpPr>
        <xdr:cNvPr id="182" name="楕円 181"/>
        <xdr:cNvSpPr/>
      </xdr:nvSpPr>
      <xdr:spPr>
        <a:xfrm>
          <a:off x="4127500" y="1290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99077</xdr:rowOff>
    </xdr:from>
    <xdr:ext cx="405111" cy="259045"/>
    <xdr:sp macro="" textlink="">
      <xdr:nvSpPr>
        <xdr:cNvPr id="183" name="【公営住宅】&#10;有形固定資産減価償却率該当値テキスト"/>
        <xdr:cNvSpPr txBox="1"/>
      </xdr:nvSpPr>
      <xdr:spPr>
        <a:xfrm>
          <a:off x="4229100" y="1281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44450</xdr:rowOff>
    </xdr:from>
    <xdr:to>
      <xdr:col>20</xdr:col>
      <xdr:colOff>38100</xdr:colOff>
      <xdr:row>85</xdr:row>
      <xdr:rowOff>146050</xdr:rowOff>
    </xdr:to>
    <xdr:sp macro="" textlink="">
      <xdr:nvSpPr>
        <xdr:cNvPr id="184" name="楕円 183"/>
        <xdr:cNvSpPr/>
      </xdr:nvSpPr>
      <xdr:spPr>
        <a:xfrm>
          <a:off x="338455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76200</xdr:rowOff>
    </xdr:from>
    <xdr:to>
      <xdr:col>24</xdr:col>
      <xdr:colOff>63500</xdr:colOff>
      <xdr:row>85</xdr:row>
      <xdr:rowOff>95250</xdr:rowOff>
    </xdr:to>
    <xdr:cxnSp macro="">
      <xdr:nvCxnSpPr>
        <xdr:cNvPr id="185" name="直線コネクタ 184"/>
        <xdr:cNvCxnSpPr/>
      </xdr:nvCxnSpPr>
      <xdr:spPr>
        <a:xfrm flipV="1">
          <a:off x="3429000" y="12960350"/>
          <a:ext cx="749300" cy="117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146050</xdr:rowOff>
    </xdr:from>
    <xdr:to>
      <xdr:col>15</xdr:col>
      <xdr:colOff>101600</xdr:colOff>
      <xdr:row>86</xdr:row>
      <xdr:rowOff>76200</xdr:rowOff>
    </xdr:to>
    <xdr:sp macro="" textlink="">
      <xdr:nvSpPr>
        <xdr:cNvPr id="186" name="楕円 185"/>
        <xdr:cNvSpPr/>
      </xdr:nvSpPr>
      <xdr:spPr>
        <a:xfrm>
          <a:off x="2571750" y="1418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95250</xdr:rowOff>
    </xdr:from>
    <xdr:to>
      <xdr:col>19</xdr:col>
      <xdr:colOff>177800</xdr:colOff>
      <xdr:row>86</xdr:row>
      <xdr:rowOff>25400</xdr:rowOff>
    </xdr:to>
    <xdr:cxnSp macro="">
      <xdr:nvCxnSpPr>
        <xdr:cNvPr id="187" name="直線コネクタ 186"/>
        <xdr:cNvCxnSpPr/>
      </xdr:nvCxnSpPr>
      <xdr:spPr>
        <a:xfrm flipV="1">
          <a:off x="2622550" y="14135100"/>
          <a:ext cx="80645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101600</xdr:rowOff>
    </xdr:from>
    <xdr:to>
      <xdr:col>10</xdr:col>
      <xdr:colOff>165100</xdr:colOff>
      <xdr:row>87</xdr:row>
      <xdr:rowOff>31750</xdr:rowOff>
    </xdr:to>
    <xdr:sp macro="" textlink="">
      <xdr:nvSpPr>
        <xdr:cNvPr id="188" name="楕円 187"/>
        <xdr:cNvSpPr/>
      </xdr:nvSpPr>
      <xdr:spPr>
        <a:xfrm>
          <a:off x="1778000" y="14306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25400</xdr:rowOff>
    </xdr:from>
    <xdr:to>
      <xdr:col>15</xdr:col>
      <xdr:colOff>50800</xdr:colOff>
      <xdr:row>86</xdr:row>
      <xdr:rowOff>152400</xdr:rowOff>
    </xdr:to>
    <xdr:cxnSp macro="">
      <xdr:nvCxnSpPr>
        <xdr:cNvPr id="189" name="直線コネクタ 188"/>
        <xdr:cNvCxnSpPr/>
      </xdr:nvCxnSpPr>
      <xdr:spPr>
        <a:xfrm flipV="1">
          <a:off x="1828800" y="14230350"/>
          <a:ext cx="79375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162577</xdr:rowOff>
    </xdr:from>
    <xdr:ext cx="405111" cy="259045"/>
    <xdr:sp macro="" textlink="">
      <xdr:nvSpPr>
        <xdr:cNvPr id="190" name="n_1mainValue【公営住宅】&#10;有形固定資産減価償却率"/>
        <xdr:cNvSpPr txBox="1"/>
      </xdr:nvSpPr>
      <xdr:spPr>
        <a:xfrm>
          <a:off x="3239144" y="1387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92727</xdr:rowOff>
    </xdr:from>
    <xdr:ext cx="405111" cy="259045"/>
    <xdr:sp macro="" textlink="">
      <xdr:nvSpPr>
        <xdr:cNvPr id="191" name="n_2mainValue【公営住宅】&#10;有形固定資産減価償却率"/>
        <xdr:cNvSpPr txBox="1"/>
      </xdr:nvSpPr>
      <xdr:spPr>
        <a:xfrm>
          <a:off x="2439044"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48277</xdr:rowOff>
    </xdr:from>
    <xdr:ext cx="405111" cy="259045"/>
    <xdr:sp macro="" textlink="">
      <xdr:nvSpPr>
        <xdr:cNvPr id="192" name="n_3mainValue【公営住宅】&#10;有形固定資産減価償却率"/>
        <xdr:cNvSpPr txBox="1"/>
      </xdr:nvSpPr>
      <xdr:spPr>
        <a:xfrm>
          <a:off x="1645294" y="1408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3" name="正方形/長方形 19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194" name="正方形/長方形 193"/>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195" name="正方形/長方形 194"/>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6" name="正方形/長方形 195"/>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7" name="テキスト ボックス 196"/>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8" name="直線コネクタ 197"/>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199" name="テキスト ボックス 198"/>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200" name="直線コネクタ 199"/>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1" name="テキスト ボックス 200"/>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2" name="直線コネクタ 201"/>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3" name="テキスト ボックス 202"/>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4" name="直線コネクタ 203"/>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5" name="テキスト ボックス 204"/>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6" name="直線コネクタ 205"/>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7" name="テキスト ボックス 206"/>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8" name="直線コネクタ 207"/>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09" name="テキスト ボックス 208"/>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0" name="直線コネクタ 209"/>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1" name="テキスト ボックス 210"/>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2" name="直線コネクタ 21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3" name="テキスト ボックス 21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5" name="テキスト ボックス 214"/>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6" name="テキスト ボックス 215"/>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7" name="テキスト ボックス 216"/>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8" name="テキスト ボックス 217"/>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9" name="テキスト ボックス 218"/>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87</xdr:row>
      <xdr:rowOff>11793</xdr:rowOff>
    </xdr:from>
    <xdr:to>
      <xdr:col>55</xdr:col>
      <xdr:colOff>50800</xdr:colOff>
      <xdr:row>87</xdr:row>
      <xdr:rowOff>113393</xdr:rowOff>
    </xdr:to>
    <xdr:sp macro="" textlink="">
      <xdr:nvSpPr>
        <xdr:cNvPr id="220" name="楕円 219"/>
        <xdr:cNvSpPr/>
      </xdr:nvSpPr>
      <xdr:spPr>
        <a:xfrm>
          <a:off x="9398000" y="143818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86</xdr:row>
      <xdr:rowOff>85470</xdr:rowOff>
    </xdr:from>
    <xdr:ext cx="469744" cy="259045"/>
    <xdr:sp macro="" textlink="">
      <xdr:nvSpPr>
        <xdr:cNvPr id="221" name="【公営住宅】&#10;一人当たり面積該当値テキスト"/>
        <xdr:cNvSpPr txBox="1"/>
      </xdr:nvSpPr>
      <xdr:spPr>
        <a:xfrm>
          <a:off x="9480550" y="14290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109764</xdr:rowOff>
    </xdr:from>
    <xdr:to>
      <xdr:col>50</xdr:col>
      <xdr:colOff>165100</xdr:colOff>
      <xdr:row>84</xdr:row>
      <xdr:rowOff>39914</xdr:rowOff>
    </xdr:to>
    <xdr:sp macro="" textlink="">
      <xdr:nvSpPr>
        <xdr:cNvPr id="222" name="楕円 221"/>
        <xdr:cNvSpPr/>
      </xdr:nvSpPr>
      <xdr:spPr>
        <a:xfrm>
          <a:off x="8636000" y="138194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160564</xdr:rowOff>
    </xdr:from>
    <xdr:to>
      <xdr:col>55</xdr:col>
      <xdr:colOff>0</xdr:colOff>
      <xdr:row>87</xdr:row>
      <xdr:rowOff>62593</xdr:rowOff>
    </xdr:to>
    <xdr:cxnSp macro="">
      <xdr:nvCxnSpPr>
        <xdr:cNvPr id="223" name="直線コネクタ 222"/>
        <xdr:cNvCxnSpPr/>
      </xdr:nvCxnSpPr>
      <xdr:spPr>
        <a:xfrm>
          <a:off x="8686800" y="13870214"/>
          <a:ext cx="742950" cy="56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101600</xdr:rowOff>
    </xdr:from>
    <xdr:to>
      <xdr:col>46</xdr:col>
      <xdr:colOff>38100</xdr:colOff>
      <xdr:row>81</xdr:row>
      <xdr:rowOff>31750</xdr:rowOff>
    </xdr:to>
    <xdr:sp macro="" textlink="">
      <xdr:nvSpPr>
        <xdr:cNvPr id="224" name="楕円 223"/>
        <xdr:cNvSpPr/>
      </xdr:nvSpPr>
      <xdr:spPr>
        <a:xfrm>
          <a:off x="7842250" y="13315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152400</xdr:rowOff>
    </xdr:from>
    <xdr:to>
      <xdr:col>50</xdr:col>
      <xdr:colOff>114300</xdr:colOff>
      <xdr:row>83</xdr:row>
      <xdr:rowOff>160564</xdr:rowOff>
    </xdr:to>
    <xdr:cxnSp macro="">
      <xdr:nvCxnSpPr>
        <xdr:cNvPr id="225" name="直線コネクタ 224"/>
        <xdr:cNvCxnSpPr/>
      </xdr:nvCxnSpPr>
      <xdr:spPr>
        <a:xfrm>
          <a:off x="7886700" y="13366750"/>
          <a:ext cx="800100" cy="50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19957</xdr:rowOff>
    </xdr:from>
    <xdr:to>
      <xdr:col>41</xdr:col>
      <xdr:colOff>101600</xdr:colOff>
      <xdr:row>78</xdr:row>
      <xdr:rowOff>121557</xdr:rowOff>
    </xdr:to>
    <xdr:sp macro="" textlink="">
      <xdr:nvSpPr>
        <xdr:cNvPr id="226" name="楕円 225"/>
        <xdr:cNvSpPr/>
      </xdr:nvSpPr>
      <xdr:spPr>
        <a:xfrm>
          <a:off x="7029450" y="1290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70757</xdr:rowOff>
    </xdr:from>
    <xdr:to>
      <xdr:col>45</xdr:col>
      <xdr:colOff>177800</xdr:colOff>
      <xdr:row>80</xdr:row>
      <xdr:rowOff>152400</xdr:rowOff>
    </xdr:to>
    <xdr:cxnSp macro="">
      <xdr:nvCxnSpPr>
        <xdr:cNvPr id="227" name="直線コネクタ 226"/>
        <xdr:cNvCxnSpPr/>
      </xdr:nvCxnSpPr>
      <xdr:spPr>
        <a:xfrm>
          <a:off x="7080250" y="12954907"/>
          <a:ext cx="806450" cy="41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56441</xdr:rowOff>
    </xdr:from>
    <xdr:ext cx="469744" cy="259045"/>
    <xdr:sp macro="" textlink="">
      <xdr:nvSpPr>
        <xdr:cNvPr id="228" name="n_1mainValue【公営住宅】&#10;一人当たり面積"/>
        <xdr:cNvSpPr txBox="1"/>
      </xdr:nvSpPr>
      <xdr:spPr>
        <a:xfrm>
          <a:off x="8458277" y="1360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48277</xdr:rowOff>
    </xdr:from>
    <xdr:ext cx="469744" cy="259045"/>
    <xdr:sp macro="" textlink="">
      <xdr:nvSpPr>
        <xdr:cNvPr id="229" name="n_2mainValue【公営住宅】&#10;一人当たり面積"/>
        <xdr:cNvSpPr txBox="1"/>
      </xdr:nvSpPr>
      <xdr:spPr>
        <a:xfrm>
          <a:off x="7677227" y="1309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138084</xdr:rowOff>
    </xdr:from>
    <xdr:ext cx="469744" cy="259045"/>
    <xdr:sp macro="" textlink="">
      <xdr:nvSpPr>
        <xdr:cNvPr id="230" name="n_3mainValue【公営住宅】&#10;一人当たり面積"/>
        <xdr:cNvSpPr txBox="1"/>
      </xdr:nvSpPr>
      <xdr:spPr>
        <a:xfrm>
          <a:off x="6864427" y="1269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1" name="正方形/長方形 230"/>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32" name="正方形/長方形 231"/>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33" name="正方形/長方形 232"/>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4" name="正方形/長方形 23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5" name="テキスト ボックス 23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6" name="直線コネクタ 23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7" name="テキスト ボックス 236"/>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38" name="直線コネクタ 237"/>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39" name="テキスト ボックス 238"/>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40" name="直線コネクタ 239"/>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41" name="テキスト ボックス 240"/>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2" name="直線コネクタ 241"/>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3" name="テキスト ボックス 242"/>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4" name="直線コネクタ 243"/>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5" name="テキスト ボックス 244"/>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6" name="直線コネクタ 245"/>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7" name="テキスト ボックス 246"/>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8" name="直線コネクタ 24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49" name="テキスト ボックス 248"/>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0"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1" name="テキスト ボックス 25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2" name="テキスト ボックス 25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3" name="テキスト ボックス 25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4" name="テキスト ボックス 25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5" name="テキスト ボックス 25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31750</xdr:rowOff>
    </xdr:from>
    <xdr:to>
      <xdr:col>24</xdr:col>
      <xdr:colOff>114300</xdr:colOff>
      <xdr:row>101</xdr:row>
      <xdr:rowOff>133350</xdr:rowOff>
    </xdr:to>
    <xdr:sp macro="" textlink="">
      <xdr:nvSpPr>
        <xdr:cNvPr id="256" name="楕円 255"/>
        <xdr:cNvSpPr/>
      </xdr:nvSpPr>
      <xdr:spPr>
        <a:xfrm>
          <a:off x="4127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105427</xdr:rowOff>
    </xdr:from>
    <xdr:ext cx="405111" cy="259045"/>
    <xdr:sp macro="" textlink="">
      <xdr:nvSpPr>
        <xdr:cNvPr id="257" name="【港湾・漁港】&#10;有形固定資産減価償却率該当値テキスト"/>
        <xdr:cNvSpPr txBox="1"/>
      </xdr:nvSpPr>
      <xdr:spPr>
        <a:xfrm>
          <a:off x="4229100" y="1667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95250</xdr:rowOff>
    </xdr:from>
    <xdr:to>
      <xdr:col>20</xdr:col>
      <xdr:colOff>38100</xdr:colOff>
      <xdr:row>108</xdr:row>
      <xdr:rowOff>25400</xdr:rowOff>
    </xdr:to>
    <xdr:sp macro="" textlink="">
      <xdr:nvSpPr>
        <xdr:cNvPr id="258" name="楕円 257"/>
        <xdr:cNvSpPr/>
      </xdr:nvSpPr>
      <xdr:spPr>
        <a:xfrm>
          <a:off x="3384550" y="17868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82550</xdr:rowOff>
    </xdr:from>
    <xdr:to>
      <xdr:col>24</xdr:col>
      <xdr:colOff>63500</xdr:colOff>
      <xdr:row>107</xdr:row>
      <xdr:rowOff>146050</xdr:rowOff>
    </xdr:to>
    <xdr:cxnSp macro="">
      <xdr:nvCxnSpPr>
        <xdr:cNvPr id="259" name="直線コネクタ 258"/>
        <xdr:cNvCxnSpPr/>
      </xdr:nvCxnSpPr>
      <xdr:spPr>
        <a:xfrm flipV="1">
          <a:off x="3429000" y="16827500"/>
          <a:ext cx="749300" cy="10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12700</xdr:rowOff>
    </xdr:from>
    <xdr:to>
      <xdr:col>15</xdr:col>
      <xdr:colOff>101600</xdr:colOff>
      <xdr:row>108</xdr:row>
      <xdr:rowOff>114300</xdr:rowOff>
    </xdr:to>
    <xdr:sp macro="" textlink="">
      <xdr:nvSpPr>
        <xdr:cNvPr id="260" name="楕円 259"/>
        <xdr:cNvSpPr/>
      </xdr:nvSpPr>
      <xdr:spPr>
        <a:xfrm>
          <a:off x="257175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146050</xdr:rowOff>
    </xdr:from>
    <xdr:to>
      <xdr:col>19</xdr:col>
      <xdr:colOff>177800</xdr:colOff>
      <xdr:row>108</xdr:row>
      <xdr:rowOff>63500</xdr:rowOff>
    </xdr:to>
    <xdr:cxnSp macro="">
      <xdr:nvCxnSpPr>
        <xdr:cNvPr id="261" name="直線コネクタ 260"/>
        <xdr:cNvCxnSpPr/>
      </xdr:nvCxnSpPr>
      <xdr:spPr>
        <a:xfrm flipV="1">
          <a:off x="2622550" y="17919700"/>
          <a:ext cx="80645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114300</xdr:rowOff>
    </xdr:from>
    <xdr:to>
      <xdr:col>10</xdr:col>
      <xdr:colOff>165100</xdr:colOff>
      <xdr:row>109</xdr:row>
      <xdr:rowOff>44450</xdr:rowOff>
    </xdr:to>
    <xdr:sp macro="" textlink="">
      <xdr:nvSpPr>
        <xdr:cNvPr id="262" name="楕円 261"/>
        <xdr:cNvSpPr/>
      </xdr:nvSpPr>
      <xdr:spPr>
        <a:xfrm>
          <a:off x="1778000" y="1805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63500</xdr:rowOff>
    </xdr:from>
    <xdr:to>
      <xdr:col>15</xdr:col>
      <xdr:colOff>50800</xdr:colOff>
      <xdr:row>108</xdr:row>
      <xdr:rowOff>165100</xdr:rowOff>
    </xdr:to>
    <xdr:cxnSp macro="">
      <xdr:nvCxnSpPr>
        <xdr:cNvPr id="263" name="直線コネクタ 262"/>
        <xdr:cNvCxnSpPr/>
      </xdr:nvCxnSpPr>
      <xdr:spPr>
        <a:xfrm flipV="1">
          <a:off x="1828800" y="18008600"/>
          <a:ext cx="79375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41927</xdr:rowOff>
    </xdr:from>
    <xdr:ext cx="405111" cy="259045"/>
    <xdr:sp macro="" textlink="">
      <xdr:nvSpPr>
        <xdr:cNvPr id="264" name="n_1mainValue【港湾・漁港】&#10;有形固定資産減価償却率"/>
        <xdr:cNvSpPr txBox="1"/>
      </xdr:nvSpPr>
      <xdr:spPr>
        <a:xfrm>
          <a:off x="32391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130827</xdr:rowOff>
    </xdr:from>
    <xdr:ext cx="405111" cy="259045"/>
    <xdr:sp macro="" textlink="">
      <xdr:nvSpPr>
        <xdr:cNvPr id="265" name="n_2mainValue【港湾・漁港】&#10;有形固定資産減価償却率"/>
        <xdr:cNvSpPr txBox="1"/>
      </xdr:nvSpPr>
      <xdr:spPr>
        <a:xfrm>
          <a:off x="2439044" y="1773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60977</xdr:rowOff>
    </xdr:from>
    <xdr:ext cx="405111" cy="259045"/>
    <xdr:sp macro="" textlink="">
      <xdr:nvSpPr>
        <xdr:cNvPr id="266" name="n_3mainValue【港湾・漁港】&#10;有形固定資産減価償却率"/>
        <xdr:cNvSpPr txBox="1"/>
      </xdr:nvSpPr>
      <xdr:spPr>
        <a:xfrm>
          <a:off x="164529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67" name="正方形/長方形 266"/>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68" name="正方形/長方形 267"/>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69" name="正方形/長方形 268"/>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0" name="正方形/長方形 2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1" name="テキスト ボックス 2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2" name="直線コネクタ 2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110</xdr:row>
      <xdr:rowOff>48277</xdr:rowOff>
    </xdr:from>
    <xdr:ext cx="531299" cy="259045"/>
    <xdr:sp macro="" textlink="">
      <xdr:nvSpPr>
        <xdr:cNvPr id="273" name="テキスト ボックス 272"/>
        <xdr:cNvSpPr txBox="1"/>
      </xdr:nvSpPr>
      <xdr:spPr>
        <a:xfrm>
          <a:off x="5482151" y="183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152400</xdr:rowOff>
    </xdr:from>
    <xdr:to>
      <xdr:col>59</xdr:col>
      <xdr:colOff>50800</xdr:colOff>
      <xdr:row>108</xdr:row>
      <xdr:rowOff>152400</xdr:rowOff>
    </xdr:to>
    <xdr:cxnSp macro="">
      <xdr:nvCxnSpPr>
        <xdr:cNvPr id="274" name="直線コネクタ 273"/>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108</xdr:row>
      <xdr:rowOff>10177</xdr:rowOff>
    </xdr:from>
    <xdr:ext cx="531299" cy="259045"/>
    <xdr:sp macro="" textlink="">
      <xdr:nvSpPr>
        <xdr:cNvPr id="275" name="テキスト ボックス 274"/>
        <xdr:cNvSpPr txBox="1"/>
      </xdr:nvSpPr>
      <xdr:spPr>
        <a:xfrm>
          <a:off x="5482151" y="179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76" name="直線コネクタ 275"/>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277" name="テキスト ボックス 276"/>
        <xdr:cNvSpPr txBox="1"/>
      </xdr:nvSpPr>
      <xdr:spPr>
        <a:xfrm>
          <a:off x="5482151" y="1757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8" name="直線コネクタ 27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279" name="テキスト ボックス 278"/>
        <xdr:cNvSpPr txBox="1"/>
      </xdr:nvSpPr>
      <xdr:spPr>
        <a:xfrm>
          <a:off x="5482151" y="1719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80" name="直線コネクタ 279"/>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281" name="テキスト ボックス 280"/>
        <xdr:cNvSpPr txBox="1"/>
      </xdr:nvSpPr>
      <xdr:spPr>
        <a:xfrm>
          <a:off x="5482151" y="1681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82" name="直線コネクタ 281"/>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283" name="テキスト ボックス 282"/>
        <xdr:cNvSpPr txBox="1"/>
      </xdr:nvSpPr>
      <xdr:spPr>
        <a:xfrm>
          <a:off x="5482151" y="1643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4" name="直線コネクタ 283"/>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162577</xdr:rowOff>
    </xdr:from>
    <xdr:ext cx="531299" cy="259045"/>
    <xdr:sp macro="" textlink="">
      <xdr:nvSpPr>
        <xdr:cNvPr id="285" name="テキスト ボックス 284"/>
        <xdr:cNvSpPr txBox="1"/>
      </xdr:nvSpPr>
      <xdr:spPr>
        <a:xfrm>
          <a:off x="5482151" y="1605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6"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87" name="テキスト ボックス 286"/>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8" name="テキスト ボックス 287"/>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9" name="テキスト ボックス 288"/>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0" name="テキスト ボックス 289"/>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1" name="テキスト ボックス 290"/>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151512</xdr:rowOff>
    </xdr:from>
    <xdr:to>
      <xdr:col>55</xdr:col>
      <xdr:colOff>50800</xdr:colOff>
      <xdr:row>100</xdr:row>
      <xdr:rowOff>81662</xdr:rowOff>
    </xdr:to>
    <xdr:sp macro="" textlink="">
      <xdr:nvSpPr>
        <xdr:cNvPr id="292" name="楕円 291"/>
        <xdr:cNvSpPr/>
      </xdr:nvSpPr>
      <xdr:spPr>
        <a:xfrm>
          <a:off x="9398000" y="1655356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53739</xdr:rowOff>
    </xdr:from>
    <xdr:ext cx="534377" cy="259045"/>
    <xdr:sp macro="" textlink="">
      <xdr:nvSpPr>
        <xdr:cNvPr id="293" name="【港湾・漁港】&#10;一人当たり有形固定資産（償却資産）額該当値テキスト"/>
        <xdr:cNvSpPr txBox="1"/>
      </xdr:nvSpPr>
      <xdr:spPr>
        <a:xfrm>
          <a:off x="9480550" y="164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100</xdr:row>
      <xdr:rowOff>77978</xdr:rowOff>
    </xdr:from>
    <xdr:to>
      <xdr:col>50</xdr:col>
      <xdr:colOff>165100</xdr:colOff>
      <xdr:row>101</xdr:row>
      <xdr:rowOff>8128</xdr:rowOff>
    </xdr:to>
    <xdr:sp macro="" textlink="">
      <xdr:nvSpPr>
        <xdr:cNvPr id="294" name="楕円 293"/>
        <xdr:cNvSpPr/>
      </xdr:nvSpPr>
      <xdr:spPr>
        <a:xfrm>
          <a:off x="8636000" y="1665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30862</xdr:rowOff>
    </xdr:from>
    <xdr:to>
      <xdr:col>55</xdr:col>
      <xdr:colOff>0</xdr:colOff>
      <xdr:row>100</xdr:row>
      <xdr:rowOff>128778</xdr:rowOff>
    </xdr:to>
    <xdr:cxnSp macro="">
      <xdr:nvCxnSpPr>
        <xdr:cNvPr id="295" name="直線コネクタ 294"/>
        <xdr:cNvCxnSpPr/>
      </xdr:nvCxnSpPr>
      <xdr:spPr>
        <a:xfrm flipV="1">
          <a:off x="8686800" y="16604362"/>
          <a:ext cx="742950" cy="97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107696</xdr:rowOff>
    </xdr:from>
    <xdr:to>
      <xdr:col>46</xdr:col>
      <xdr:colOff>38100</xdr:colOff>
      <xdr:row>106</xdr:row>
      <xdr:rowOff>37846</xdr:rowOff>
    </xdr:to>
    <xdr:sp macro="" textlink="">
      <xdr:nvSpPr>
        <xdr:cNvPr id="296" name="楕円 295"/>
        <xdr:cNvSpPr/>
      </xdr:nvSpPr>
      <xdr:spPr>
        <a:xfrm>
          <a:off x="7842250" y="175384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128778</xdr:rowOff>
    </xdr:from>
    <xdr:to>
      <xdr:col>50</xdr:col>
      <xdr:colOff>114300</xdr:colOff>
      <xdr:row>105</xdr:row>
      <xdr:rowOff>158496</xdr:rowOff>
    </xdr:to>
    <xdr:cxnSp macro="">
      <xdr:nvCxnSpPr>
        <xdr:cNvPr id="297" name="直線コネクタ 296"/>
        <xdr:cNvCxnSpPr/>
      </xdr:nvCxnSpPr>
      <xdr:spPr>
        <a:xfrm flipV="1">
          <a:off x="7886700" y="16702278"/>
          <a:ext cx="800100" cy="88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34162</xdr:rowOff>
    </xdr:from>
    <xdr:to>
      <xdr:col>41</xdr:col>
      <xdr:colOff>101600</xdr:colOff>
      <xdr:row>107</xdr:row>
      <xdr:rowOff>135762</xdr:rowOff>
    </xdr:to>
    <xdr:sp macro="" textlink="">
      <xdr:nvSpPr>
        <xdr:cNvPr id="298" name="楕円 297"/>
        <xdr:cNvSpPr/>
      </xdr:nvSpPr>
      <xdr:spPr>
        <a:xfrm>
          <a:off x="7029450" y="178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158496</xdr:rowOff>
    </xdr:from>
    <xdr:to>
      <xdr:col>45</xdr:col>
      <xdr:colOff>177800</xdr:colOff>
      <xdr:row>107</xdr:row>
      <xdr:rowOff>84962</xdr:rowOff>
    </xdr:to>
    <xdr:cxnSp macro="">
      <xdr:nvCxnSpPr>
        <xdr:cNvPr id="299" name="直線コネクタ 298"/>
        <xdr:cNvCxnSpPr/>
      </xdr:nvCxnSpPr>
      <xdr:spPr>
        <a:xfrm flipV="1">
          <a:off x="7080250" y="17589246"/>
          <a:ext cx="806450" cy="26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99</xdr:row>
      <xdr:rowOff>24655</xdr:rowOff>
    </xdr:from>
    <xdr:ext cx="534377" cy="259045"/>
    <xdr:sp macro="" textlink="">
      <xdr:nvSpPr>
        <xdr:cNvPr id="300" name="n_1mainValue【港湾・漁港】&#10;一人当たり有形固定資産（償却資産）額"/>
        <xdr:cNvSpPr txBox="1"/>
      </xdr:nvSpPr>
      <xdr:spPr>
        <a:xfrm>
          <a:off x="8425961" y="1642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54373</xdr:rowOff>
    </xdr:from>
    <xdr:ext cx="534377" cy="259045"/>
    <xdr:sp macro="" textlink="">
      <xdr:nvSpPr>
        <xdr:cNvPr id="301" name="n_2mainValue【港湾・漁港】&#10;一人当たり有形固定資産（償却資産）額"/>
        <xdr:cNvSpPr txBox="1"/>
      </xdr:nvSpPr>
      <xdr:spPr>
        <a:xfrm>
          <a:off x="7644911" y="173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152289</xdr:rowOff>
    </xdr:from>
    <xdr:ext cx="534377" cy="259045"/>
    <xdr:sp macro="" textlink="">
      <xdr:nvSpPr>
        <xdr:cNvPr id="302" name="n_3mainValue【港湾・漁港】&#10;一人当たり有形固定資産（償却資産）額"/>
        <xdr:cNvSpPr txBox="1"/>
      </xdr:nvSpPr>
      <xdr:spPr>
        <a:xfrm>
          <a:off x="6851161" y="175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03" name="正方形/長方形 30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04" name="正方形/長方形 303"/>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05" name="正方形/長方形 304"/>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9" name="テキスト ボックス 308"/>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10" name="直線コネクタ 309"/>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11" name="テキスト ボックス 310"/>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2" name="直線コネクタ 311"/>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3" name="テキスト ボックス 312"/>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4" name="直線コネクタ 313"/>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5" name="テキスト ボックス 314"/>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6" name="直線コネクタ 315"/>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7" name="テキスト ボックス 316"/>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8" name="直線コネクタ 317"/>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9" name="テキスト ボックス 318"/>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20" name="直線コネクタ 319"/>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21" name="テキスト ボックス 320"/>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2" name="直線コネクタ 321"/>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23" name="テキスト ボックス 322"/>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4"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5" name="テキスト ボックス 324"/>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6" name="テキスト ボックス 325"/>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7" name="テキスト ボックス 326"/>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8" name="テキスト ボックス 327"/>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9" name="テキスト ボックス 328"/>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66222</xdr:rowOff>
    </xdr:from>
    <xdr:to>
      <xdr:col>85</xdr:col>
      <xdr:colOff>177800</xdr:colOff>
      <xdr:row>33</xdr:row>
      <xdr:rowOff>167822</xdr:rowOff>
    </xdr:to>
    <xdr:sp macro="" textlink="">
      <xdr:nvSpPr>
        <xdr:cNvPr id="330" name="楕円 329"/>
        <xdr:cNvSpPr/>
      </xdr:nvSpPr>
      <xdr:spPr>
        <a:xfrm>
          <a:off x="14649450" y="552087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139899</xdr:rowOff>
    </xdr:from>
    <xdr:ext cx="405111" cy="259045"/>
    <xdr:sp macro="" textlink="">
      <xdr:nvSpPr>
        <xdr:cNvPr id="331" name="【空港】&#10;有形固定資産減価償却率該当値テキスト"/>
        <xdr:cNvSpPr txBox="1"/>
      </xdr:nvSpPr>
      <xdr:spPr>
        <a:xfrm>
          <a:off x="14744700" y="5429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147865</xdr:rowOff>
    </xdr:from>
    <xdr:to>
      <xdr:col>81</xdr:col>
      <xdr:colOff>101600</xdr:colOff>
      <xdr:row>40</xdr:row>
      <xdr:rowOff>78015</xdr:rowOff>
    </xdr:to>
    <xdr:sp macro="" textlink="">
      <xdr:nvSpPr>
        <xdr:cNvPr id="332" name="楕円 331"/>
        <xdr:cNvSpPr/>
      </xdr:nvSpPr>
      <xdr:spPr>
        <a:xfrm>
          <a:off x="13887450" y="6593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117022</xdr:rowOff>
    </xdr:from>
    <xdr:to>
      <xdr:col>85</xdr:col>
      <xdr:colOff>127000</xdr:colOff>
      <xdr:row>40</xdr:row>
      <xdr:rowOff>27215</xdr:rowOff>
    </xdr:to>
    <xdr:cxnSp macro="">
      <xdr:nvCxnSpPr>
        <xdr:cNvPr id="333" name="直線コネクタ 332"/>
        <xdr:cNvCxnSpPr/>
      </xdr:nvCxnSpPr>
      <xdr:spPr>
        <a:xfrm flipV="1">
          <a:off x="13938250" y="5571672"/>
          <a:ext cx="762000" cy="106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907</xdr:rowOff>
    </xdr:from>
    <xdr:to>
      <xdr:col>76</xdr:col>
      <xdr:colOff>165100</xdr:colOff>
      <xdr:row>41</xdr:row>
      <xdr:rowOff>102507</xdr:rowOff>
    </xdr:to>
    <xdr:sp macro="" textlink="">
      <xdr:nvSpPr>
        <xdr:cNvPr id="334" name="楕円 333"/>
        <xdr:cNvSpPr/>
      </xdr:nvSpPr>
      <xdr:spPr>
        <a:xfrm>
          <a:off x="130937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27215</xdr:rowOff>
    </xdr:from>
    <xdr:to>
      <xdr:col>81</xdr:col>
      <xdr:colOff>50800</xdr:colOff>
      <xdr:row>41</xdr:row>
      <xdr:rowOff>51707</xdr:rowOff>
    </xdr:to>
    <xdr:cxnSp macro="">
      <xdr:nvCxnSpPr>
        <xdr:cNvPr id="335" name="直線コネクタ 334"/>
        <xdr:cNvCxnSpPr/>
      </xdr:nvCxnSpPr>
      <xdr:spPr>
        <a:xfrm flipV="1">
          <a:off x="13144500" y="6637565"/>
          <a:ext cx="793750" cy="18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49893</xdr:rowOff>
    </xdr:from>
    <xdr:to>
      <xdr:col>72</xdr:col>
      <xdr:colOff>38100</xdr:colOff>
      <xdr:row>41</xdr:row>
      <xdr:rowOff>151493</xdr:rowOff>
    </xdr:to>
    <xdr:sp macro="" textlink="">
      <xdr:nvSpPr>
        <xdr:cNvPr id="336" name="楕円 335"/>
        <xdr:cNvSpPr/>
      </xdr:nvSpPr>
      <xdr:spPr>
        <a:xfrm>
          <a:off x="12299950" y="68253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51707</xdr:rowOff>
    </xdr:from>
    <xdr:to>
      <xdr:col>76</xdr:col>
      <xdr:colOff>114300</xdr:colOff>
      <xdr:row>41</xdr:row>
      <xdr:rowOff>100693</xdr:rowOff>
    </xdr:to>
    <xdr:cxnSp macro="">
      <xdr:nvCxnSpPr>
        <xdr:cNvPr id="337" name="直線コネクタ 336"/>
        <xdr:cNvCxnSpPr/>
      </xdr:nvCxnSpPr>
      <xdr:spPr>
        <a:xfrm flipV="1">
          <a:off x="12344400" y="6827157"/>
          <a:ext cx="8001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94542</xdr:rowOff>
    </xdr:from>
    <xdr:ext cx="405111" cy="259045"/>
    <xdr:sp macro="" textlink="">
      <xdr:nvSpPr>
        <xdr:cNvPr id="338" name="n_1mainValue【空港】&#10;有形固定資産減価償却率"/>
        <xdr:cNvSpPr txBox="1"/>
      </xdr:nvSpPr>
      <xdr:spPr>
        <a:xfrm>
          <a:off x="13742044" y="637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119034</xdr:rowOff>
    </xdr:from>
    <xdr:ext cx="405111" cy="259045"/>
    <xdr:sp macro="" textlink="">
      <xdr:nvSpPr>
        <xdr:cNvPr id="339" name="n_2mainValue【空港】&#10;有形固定資産減価償却率"/>
        <xdr:cNvSpPr txBox="1"/>
      </xdr:nvSpPr>
      <xdr:spPr>
        <a:xfrm>
          <a:off x="12960994" y="6564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168020</xdr:rowOff>
    </xdr:from>
    <xdr:ext cx="405111" cy="259045"/>
    <xdr:sp macro="" textlink="">
      <xdr:nvSpPr>
        <xdr:cNvPr id="340" name="n_3mainValue【空港】&#10;有形固定資産減価償却率"/>
        <xdr:cNvSpPr txBox="1"/>
      </xdr:nvSpPr>
      <xdr:spPr>
        <a:xfrm>
          <a:off x="12167244" y="6613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42" name="正方形/長方形 341"/>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43" name="正方形/長方形 342"/>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4" name="正方形/長方形 343"/>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5" name="テキスト ボックス 344"/>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6" name="直線コネクタ 345"/>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47" name="テキスト ボックス 346"/>
        <xdr:cNvSpPr txBox="1"/>
      </xdr:nvSpPr>
      <xdr:spPr>
        <a:xfrm>
          <a:off x="160491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133350</xdr:rowOff>
    </xdr:from>
    <xdr:to>
      <xdr:col>120</xdr:col>
      <xdr:colOff>114300</xdr:colOff>
      <xdr:row>41</xdr:row>
      <xdr:rowOff>133350</xdr:rowOff>
    </xdr:to>
    <xdr:cxnSp macro="">
      <xdr:nvCxnSpPr>
        <xdr:cNvPr id="348" name="直線コネクタ 347"/>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49" name="テキスト ボックス 348"/>
        <xdr:cNvSpPr txBox="1"/>
      </xdr:nvSpPr>
      <xdr:spPr>
        <a:xfrm>
          <a:off x="160491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0" name="直線コネクタ 349"/>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1" name="テキスト ボックス 350"/>
        <xdr:cNvSpPr txBox="1"/>
      </xdr:nvSpPr>
      <xdr:spPr>
        <a:xfrm>
          <a:off x="1604917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2" name="直線コネクタ 351"/>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3" name="テキスト ボックス 352"/>
        <xdr:cNvSpPr txBox="1"/>
      </xdr:nvSpPr>
      <xdr:spPr>
        <a:xfrm>
          <a:off x="1604917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4" name="直線コネクタ 353"/>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5" name="テキスト ボックス 354"/>
        <xdr:cNvSpPr txBox="1"/>
      </xdr:nvSpPr>
      <xdr:spPr>
        <a:xfrm>
          <a:off x="1604917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7" name="テキスト ボックス 356"/>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364" name="楕円 363"/>
        <xdr:cNvSpPr/>
      </xdr:nvSpPr>
      <xdr:spPr>
        <a:xfrm>
          <a:off x="19900900" y="6550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7637</xdr:rowOff>
    </xdr:from>
    <xdr:ext cx="469744" cy="259045"/>
    <xdr:sp macro="" textlink="">
      <xdr:nvSpPr>
        <xdr:cNvPr id="365" name="【空港】&#10;一人当たり有形固定資産（償却資産）額該当値テキスト"/>
        <xdr:cNvSpPr txBox="1"/>
      </xdr:nvSpPr>
      <xdr:spPr>
        <a:xfrm>
          <a:off x="20002500"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162560</xdr:rowOff>
    </xdr:from>
    <xdr:to>
      <xdr:col>112</xdr:col>
      <xdr:colOff>38100</xdr:colOff>
      <xdr:row>37</xdr:row>
      <xdr:rowOff>92710</xdr:rowOff>
    </xdr:to>
    <xdr:sp macro="" textlink="">
      <xdr:nvSpPr>
        <xdr:cNvPr id="366" name="楕円 365"/>
        <xdr:cNvSpPr/>
      </xdr:nvSpPr>
      <xdr:spPr>
        <a:xfrm>
          <a:off x="19157950" y="61125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41910</xdr:rowOff>
    </xdr:from>
    <xdr:to>
      <xdr:col>116</xdr:col>
      <xdr:colOff>63500</xdr:colOff>
      <xdr:row>39</xdr:row>
      <xdr:rowOff>156210</xdr:rowOff>
    </xdr:to>
    <xdr:cxnSp macro="">
      <xdr:nvCxnSpPr>
        <xdr:cNvPr id="367" name="直線コネクタ 366"/>
        <xdr:cNvCxnSpPr/>
      </xdr:nvCxnSpPr>
      <xdr:spPr>
        <a:xfrm>
          <a:off x="19202400" y="6156960"/>
          <a:ext cx="7493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128270</xdr:rowOff>
    </xdr:from>
    <xdr:to>
      <xdr:col>107</xdr:col>
      <xdr:colOff>101600</xdr:colOff>
      <xdr:row>34</xdr:row>
      <xdr:rowOff>58420</xdr:rowOff>
    </xdr:to>
    <xdr:sp macro="" textlink="">
      <xdr:nvSpPr>
        <xdr:cNvPr id="368" name="楕円 367"/>
        <xdr:cNvSpPr/>
      </xdr:nvSpPr>
      <xdr:spPr>
        <a:xfrm>
          <a:off x="18345150" y="55829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7620</xdr:rowOff>
    </xdr:from>
    <xdr:to>
      <xdr:col>111</xdr:col>
      <xdr:colOff>177800</xdr:colOff>
      <xdr:row>37</xdr:row>
      <xdr:rowOff>41910</xdr:rowOff>
    </xdr:to>
    <xdr:cxnSp macro="">
      <xdr:nvCxnSpPr>
        <xdr:cNvPr id="369" name="直線コネクタ 368"/>
        <xdr:cNvCxnSpPr/>
      </xdr:nvCxnSpPr>
      <xdr:spPr>
        <a:xfrm>
          <a:off x="18395950" y="5627370"/>
          <a:ext cx="806450" cy="52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370" name="楕円 369"/>
        <xdr:cNvSpPr/>
      </xdr:nvSpPr>
      <xdr:spPr>
        <a:xfrm>
          <a:off x="1755140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7620</xdr:rowOff>
    </xdr:from>
    <xdr:to>
      <xdr:col>107</xdr:col>
      <xdr:colOff>50800</xdr:colOff>
      <xdr:row>39</xdr:row>
      <xdr:rowOff>19050</xdr:rowOff>
    </xdr:to>
    <xdr:cxnSp macro="">
      <xdr:nvCxnSpPr>
        <xdr:cNvPr id="371" name="直線コネクタ 370"/>
        <xdr:cNvCxnSpPr/>
      </xdr:nvCxnSpPr>
      <xdr:spPr>
        <a:xfrm flipV="1">
          <a:off x="17602200" y="5627370"/>
          <a:ext cx="793750" cy="836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35</xdr:row>
      <xdr:rowOff>109237</xdr:rowOff>
    </xdr:from>
    <xdr:ext cx="469744" cy="259045"/>
    <xdr:sp macro="" textlink="">
      <xdr:nvSpPr>
        <xdr:cNvPr id="372" name="n_1mainValue【空港】&#10;一人当たり有形固定資産（償却資産）額"/>
        <xdr:cNvSpPr txBox="1"/>
      </xdr:nvSpPr>
      <xdr:spPr>
        <a:xfrm>
          <a:off x="18980228" y="589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32</xdr:row>
      <xdr:rowOff>74947</xdr:rowOff>
    </xdr:from>
    <xdr:ext cx="469744" cy="259045"/>
    <xdr:sp macro="" textlink="">
      <xdr:nvSpPr>
        <xdr:cNvPr id="373" name="n_2mainValue【空港】&#10;一人当たり有形固定資産（償却資産）額"/>
        <xdr:cNvSpPr txBox="1"/>
      </xdr:nvSpPr>
      <xdr:spPr>
        <a:xfrm>
          <a:off x="18180128" y="5364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37</xdr:row>
      <xdr:rowOff>86377</xdr:rowOff>
    </xdr:from>
    <xdr:ext cx="469744" cy="259045"/>
    <xdr:sp macro="" textlink="">
      <xdr:nvSpPr>
        <xdr:cNvPr id="374" name="n_3mainValue【空港】&#10;一人当たり有形固定資産（償却資産）額"/>
        <xdr:cNvSpPr txBox="1"/>
      </xdr:nvSpPr>
      <xdr:spPr>
        <a:xfrm>
          <a:off x="17386378"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5" name="正方形/長方形 37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76" name="正方形/長方形 375"/>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77" name="正方形/長方形 376"/>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8" name="正方形/長方形 37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9" name="テキスト ボックス 37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0" name="直線コネクタ 37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81" name="テキスト ボックス 38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82" name="直線コネクタ 381"/>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83" name="テキスト ボックス 382"/>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84" name="直線コネクタ 383"/>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85" name="テキスト ボックス 384"/>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86" name="直線コネクタ 385"/>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87" name="テキスト ボックス 386"/>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8" name="直線コネクタ 387"/>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9" name="テキスト ボックス 388"/>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0" name="直線コネクタ 389"/>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1" name="テキスト ボックス 390"/>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2" name="直線コネクタ 391"/>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93" name="テキスト ボックス 392"/>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4" name="直線コネクタ 39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95" name="テキスト ボックス 39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6"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7" name="テキスト ボックス 39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161472</xdr:rowOff>
    </xdr:from>
    <xdr:to>
      <xdr:col>85</xdr:col>
      <xdr:colOff>177800</xdr:colOff>
      <xdr:row>55</xdr:row>
      <xdr:rowOff>91622</xdr:rowOff>
    </xdr:to>
    <xdr:sp macro="" textlink="">
      <xdr:nvSpPr>
        <xdr:cNvPr id="402" name="楕円 401"/>
        <xdr:cNvSpPr/>
      </xdr:nvSpPr>
      <xdr:spPr>
        <a:xfrm>
          <a:off x="14649450" y="90832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63699</xdr:rowOff>
    </xdr:from>
    <xdr:ext cx="405111" cy="259045"/>
    <xdr:sp macro="" textlink="">
      <xdr:nvSpPr>
        <xdr:cNvPr id="403" name="【学校施設】&#10;有形固定資産減価償却率該当値テキスト"/>
        <xdr:cNvSpPr txBox="1"/>
      </xdr:nvSpPr>
      <xdr:spPr>
        <a:xfrm>
          <a:off x="14744700" y="898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404" name="楕円 403"/>
        <xdr:cNvSpPr/>
      </xdr:nvSpPr>
      <xdr:spPr>
        <a:xfrm>
          <a:off x="1388745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40822</xdr:rowOff>
    </xdr:from>
    <xdr:to>
      <xdr:col>85</xdr:col>
      <xdr:colOff>127000</xdr:colOff>
      <xdr:row>62</xdr:row>
      <xdr:rowOff>114300</xdr:rowOff>
    </xdr:to>
    <xdr:cxnSp macro="">
      <xdr:nvCxnSpPr>
        <xdr:cNvPr id="405" name="直線コネクタ 404"/>
        <xdr:cNvCxnSpPr/>
      </xdr:nvCxnSpPr>
      <xdr:spPr>
        <a:xfrm flipV="1">
          <a:off x="13938250" y="9127672"/>
          <a:ext cx="762000" cy="1229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104322</xdr:rowOff>
    </xdr:from>
    <xdr:to>
      <xdr:col>76</xdr:col>
      <xdr:colOff>165100</xdr:colOff>
      <xdr:row>64</xdr:row>
      <xdr:rowOff>34472</xdr:rowOff>
    </xdr:to>
    <xdr:sp macro="" textlink="">
      <xdr:nvSpPr>
        <xdr:cNvPr id="406" name="楕円 405"/>
        <xdr:cNvSpPr/>
      </xdr:nvSpPr>
      <xdr:spPr>
        <a:xfrm>
          <a:off x="13093700" y="105119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114300</xdr:rowOff>
    </xdr:from>
    <xdr:to>
      <xdr:col>81</xdr:col>
      <xdr:colOff>50800</xdr:colOff>
      <xdr:row>63</xdr:row>
      <xdr:rowOff>155122</xdr:rowOff>
    </xdr:to>
    <xdr:cxnSp macro="">
      <xdr:nvCxnSpPr>
        <xdr:cNvPr id="407" name="直線コネクタ 406"/>
        <xdr:cNvCxnSpPr/>
      </xdr:nvCxnSpPr>
      <xdr:spPr>
        <a:xfrm flipV="1">
          <a:off x="13144500" y="10356850"/>
          <a:ext cx="793750" cy="20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104322</xdr:rowOff>
    </xdr:from>
    <xdr:to>
      <xdr:col>72</xdr:col>
      <xdr:colOff>38100</xdr:colOff>
      <xdr:row>64</xdr:row>
      <xdr:rowOff>34472</xdr:rowOff>
    </xdr:to>
    <xdr:sp macro="" textlink="">
      <xdr:nvSpPr>
        <xdr:cNvPr id="408" name="楕円 407"/>
        <xdr:cNvSpPr/>
      </xdr:nvSpPr>
      <xdr:spPr>
        <a:xfrm>
          <a:off x="12299950" y="105119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155122</xdr:rowOff>
    </xdr:from>
    <xdr:to>
      <xdr:col>76</xdr:col>
      <xdr:colOff>114300</xdr:colOff>
      <xdr:row>63</xdr:row>
      <xdr:rowOff>155122</xdr:rowOff>
    </xdr:to>
    <xdr:cxnSp macro="">
      <xdr:nvCxnSpPr>
        <xdr:cNvPr id="409" name="直線コネクタ 408"/>
        <xdr:cNvCxnSpPr/>
      </xdr:nvCxnSpPr>
      <xdr:spPr>
        <a:xfrm>
          <a:off x="12344400" y="1056277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10177</xdr:rowOff>
    </xdr:from>
    <xdr:ext cx="405111" cy="259045"/>
    <xdr:sp macro="" textlink="">
      <xdr:nvSpPr>
        <xdr:cNvPr id="410" name="n_1mainValue【学校施設】&#10;有形固定資産減価償却率"/>
        <xdr:cNvSpPr txBox="1"/>
      </xdr:nvSpPr>
      <xdr:spPr>
        <a:xfrm>
          <a:off x="137420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50999</xdr:rowOff>
    </xdr:from>
    <xdr:ext cx="405111" cy="259045"/>
    <xdr:sp macro="" textlink="">
      <xdr:nvSpPr>
        <xdr:cNvPr id="411" name="n_2mainValue【学校施設】&#10;有形固定資産減価償却率"/>
        <xdr:cNvSpPr txBox="1"/>
      </xdr:nvSpPr>
      <xdr:spPr>
        <a:xfrm>
          <a:off x="12960994" y="1029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50999</xdr:rowOff>
    </xdr:from>
    <xdr:ext cx="405111" cy="259045"/>
    <xdr:sp macro="" textlink="">
      <xdr:nvSpPr>
        <xdr:cNvPr id="412" name="n_3mainValue【学校施設】&#10;有形固定資産減価償却率"/>
        <xdr:cNvSpPr txBox="1"/>
      </xdr:nvSpPr>
      <xdr:spPr>
        <a:xfrm>
          <a:off x="12167244" y="1029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14" name="正方形/長方形 41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15" name="正方形/長方形 41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6" name="正方形/長方形 41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17" name="テキスト ボックス 41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18" name="直線コネクタ 41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19" name="テキスト ボックス 418"/>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0" name="直線コネクタ 419"/>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1" name="テキスト ボックス 420"/>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2" name="直線コネクタ 421"/>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23" name="テキスト ボックス 422"/>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24" name="直線コネクタ 423"/>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25" name="テキスト ボックス 424"/>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26" name="直線コネクタ 425"/>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27" name="テキスト ボックス 426"/>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28" name="直線コネクタ 427"/>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29" name="テキスト ボックス 428"/>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0" name="直線コネクタ 42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1" name="テキスト ボックス 43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3" name="テキスト ボックス 43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4" name="テキスト ボックス 43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5" name="テキスト ボックス 43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6" name="テキスト ボックス 43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7" name="テキスト ボックス 43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25400</xdr:rowOff>
    </xdr:from>
    <xdr:to>
      <xdr:col>116</xdr:col>
      <xdr:colOff>114300</xdr:colOff>
      <xdr:row>64</xdr:row>
      <xdr:rowOff>127000</xdr:rowOff>
    </xdr:to>
    <xdr:sp macro="" textlink="">
      <xdr:nvSpPr>
        <xdr:cNvPr id="438" name="楕円 437"/>
        <xdr:cNvSpPr/>
      </xdr:nvSpPr>
      <xdr:spPr>
        <a:xfrm>
          <a:off x="199009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63</xdr:row>
      <xdr:rowOff>99077</xdr:rowOff>
    </xdr:from>
    <xdr:ext cx="469744" cy="259045"/>
    <xdr:sp macro="" textlink="">
      <xdr:nvSpPr>
        <xdr:cNvPr id="439" name="【学校施設】&#10;一人当たり面積該当値テキスト"/>
        <xdr:cNvSpPr txBox="1"/>
      </xdr:nvSpPr>
      <xdr:spPr>
        <a:xfrm>
          <a:off x="20002500"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139700</xdr:rowOff>
    </xdr:from>
    <xdr:to>
      <xdr:col>112</xdr:col>
      <xdr:colOff>38100</xdr:colOff>
      <xdr:row>61</xdr:row>
      <xdr:rowOff>69850</xdr:rowOff>
    </xdr:to>
    <xdr:sp macro="" textlink="">
      <xdr:nvSpPr>
        <xdr:cNvPr id="440" name="楕円 439"/>
        <xdr:cNvSpPr/>
      </xdr:nvSpPr>
      <xdr:spPr>
        <a:xfrm>
          <a:off x="19157950" y="100520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19050</xdr:rowOff>
    </xdr:from>
    <xdr:to>
      <xdr:col>116</xdr:col>
      <xdr:colOff>63500</xdr:colOff>
      <xdr:row>64</xdr:row>
      <xdr:rowOff>76200</xdr:rowOff>
    </xdr:to>
    <xdr:cxnSp macro="">
      <xdr:nvCxnSpPr>
        <xdr:cNvPr id="441" name="直線コネクタ 440"/>
        <xdr:cNvCxnSpPr/>
      </xdr:nvCxnSpPr>
      <xdr:spPr>
        <a:xfrm>
          <a:off x="19202400" y="10096500"/>
          <a:ext cx="749300" cy="55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63500</xdr:rowOff>
    </xdr:from>
    <xdr:to>
      <xdr:col>107</xdr:col>
      <xdr:colOff>101600</xdr:colOff>
      <xdr:row>56</xdr:row>
      <xdr:rowOff>165100</xdr:rowOff>
    </xdr:to>
    <xdr:sp macro="" textlink="">
      <xdr:nvSpPr>
        <xdr:cNvPr id="442" name="楕円 441"/>
        <xdr:cNvSpPr/>
      </xdr:nvSpPr>
      <xdr:spPr>
        <a:xfrm>
          <a:off x="1834515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114300</xdr:rowOff>
    </xdr:from>
    <xdr:to>
      <xdr:col>111</xdr:col>
      <xdr:colOff>177800</xdr:colOff>
      <xdr:row>61</xdr:row>
      <xdr:rowOff>19050</xdr:rowOff>
    </xdr:to>
    <xdr:cxnSp macro="">
      <xdr:nvCxnSpPr>
        <xdr:cNvPr id="443" name="直線コネクタ 442"/>
        <xdr:cNvCxnSpPr/>
      </xdr:nvCxnSpPr>
      <xdr:spPr>
        <a:xfrm>
          <a:off x="18395950" y="9366250"/>
          <a:ext cx="806450" cy="73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63500</xdr:rowOff>
    </xdr:from>
    <xdr:to>
      <xdr:col>102</xdr:col>
      <xdr:colOff>165100</xdr:colOff>
      <xdr:row>56</xdr:row>
      <xdr:rowOff>165100</xdr:rowOff>
    </xdr:to>
    <xdr:sp macro="" textlink="">
      <xdr:nvSpPr>
        <xdr:cNvPr id="444" name="楕円 443"/>
        <xdr:cNvSpPr/>
      </xdr:nvSpPr>
      <xdr:spPr>
        <a:xfrm>
          <a:off x="175514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114300</xdr:rowOff>
    </xdr:from>
    <xdr:to>
      <xdr:col>107</xdr:col>
      <xdr:colOff>50800</xdr:colOff>
      <xdr:row>56</xdr:row>
      <xdr:rowOff>114300</xdr:rowOff>
    </xdr:to>
    <xdr:cxnSp macro="">
      <xdr:nvCxnSpPr>
        <xdr:cNvPr id="445" name="直線コネクタ 444"/>
        <xdr:cNvCxnSpPr/>
      </xdr:nvCxnSpPr>
      <xdr:spPr>
        <a:xfrm>
          <a:off x="17602200" y="9366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86377</xdr:rowOff>
    </xdr:from>
    <xdr:ext cx="469744" cy="259045"/>
    <xdr:sp macro="" textlink="">
      <xdr:nvSpPr>
        <xdr:cNvPr id="446" name="n_1mainValue【学校施設】&#10;一人当たり面積"/>
        <xdr:cNvSpPr txBox="1"/>
      </xdr:nvSpPr>
      <xdr:spPr>
        <a:xfrm>
          <a:off x="18980227" y="983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10177</xdr:rowOff>
    </xdr:from>
    <xdr:ext cx="469744" cy="259045"/>
    <xdr:sp macro="" textlink="">
      <xdr:nvSpPr>
        <xdr:cNvPr id="447" name="n_2mainValue【学校施設】&#10;一人当たり面積"/>
        <xdr:cNvSpPr txBox="1"/>
      </xdr:nvSpPr>
      <xdr:spPr>
        <a:xfrm>
          <a:off x="18180127" y="909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10177</xdr:rowOff>
    </xdr:from>
    <xdr:ext cx="469744" cy="259045"/>
    <xdr:sp macro="" textlink="">
      <xdr:nvSpPr>
        <xdr:cNvPr id="448" name="n_3mainValue【学校施設】&#10;一人当たり面積"/>
        <xdr:cNvSpPr txBox="1"/>
      </xdr:nvSpPr>
      <xdr:spPr>
        <a:xfrm>
          <a:off x="17386377" y="909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9" name="正方形/長方形 448"/>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50" name="正方形/長方形 449"/>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51" name="正方形/長方形 450"/>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2" name="正方形/長方形 45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3" name="テキスト ボックス 45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4" name="直線コネクタ 45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55" name="テキスト ボックス 454"/>
        <xdr:cNvSpPr txBox="1"/>
      </xdr:nvSpPr>
      <xdr:spPr>
        <a:xfrm>
          <a:off x="10906911" y="145453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56" name="直線コネクタ 455"/>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57" name="テキスト ボックス 456"/>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58" name="直線コネクタ 457"/>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59" name="テキスト ボックス 458"/>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60" name="直線コネクタ 459"/>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61" name="テキスト ボックス 460"/>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62" name="直線コネクタ 461"/>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463" name="テキスト ボックス 462"/>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4" name="直線コネクタ 46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5" name="テキスト ボックス 46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6"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119887</xdr:rowOff>
    </xdr:from>
    <xdr:to>
      <xdr:col>85</xdr:col>
      <xdr:colOff>177800</xdr:colOff>
      <xdr:row>85</xdr:row>
      <xdr:rowOff>50037</xdr:rowOff>
    </xdr:to>
    <xdr:sp macro="" textlink="">
      <xdr:nvSpPr>
        <xdr:cNvPr id="472" name="楕円 471"/>
        <xdr:cNvSpPr/>
      </xdr:nvSpPr>
      <xdr:spPr>
        <a:xfrm>
          <a:off x="14649450" y="1399463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22114</xdr:rowOff>
    </xdr:from>
    <xdr:ext cx="405111" cy="259045"/>
    <xdr:sp macro="" textlink="">
      <xdr:nvSpPr>
        <xdr:cNvPr id="473" name="【図書館】&#10;有形固定資産減価償却率該当値テキスト"/>
        <xdr:cNvSpPr txBox="1"/>
      </xdr:nvSpPr>
      <xdr:spPr>
        <a:xfrm>
          <a:off x="14744700" y="1389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19304</xdr:rowOff>
    </xdr:from>
    <xdr:to>
      <xdr:col>81</xdr:col>
      <xdr:colOff>101600</xdr:colOff>
      <xdr:row>85</xdr:row>
      <xdr:rowOff>120904</xdr:rowOff>
    </xdr:to>
    <xdr:sp macro="" textlink="">
      <xdr:nvSpPr>
        <xdr:cNvPr id="474" name="楕円 473"/>
        <xdr:cNvSpPr/>
      </xdr:nvSpPr>
      <xdr:spPr>
        <a:xfrm>
          <a:off x="13887450" y="1405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170687</xdr:rowOff>
    </xdr:from>
    <xdr:to>
      <xdr:col>85</xdr:col>
      <xdr:colOff>127000</xdr:colOff>
      <xdr:row>85</xdr:row>
      <xdr:rowOff>70104</xdr:rowOff>
    </xdr:to>
    <xdr:cxnSp macro="">
      <xdr:nvCxnSpPr>
        <xdr:cNvPr id="475" name="直線コネクタ 474"/>
        <xdr:cNvCxnSpPr/>
      </xdr:nvCxnSpPr>
      <xdr:spPr>
        <a:xfrm flipV="1">
          <a:off x="13938250" y="14039087"/>
          <a:ext cx="7620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65024</xdr:rowOff>
    </xdr:from>
    <xdr:to>
      <xdr:col>76</xdr:col>
      <xdr:colOff>165100</xdr:colOff>
      <xdr:row>85</xdr:row>
      <xdr:rowOff>166624</xdr:rowOff>
    </xdr:to>
    <xdr:sp macro="" textlink="">
      <xdr:nvSpPr>
        <xdr:cNvPr id="476" name="楕円 475"/>
        <xdr:cNvSpPr/>
      </xdr:nvSpPr>
      <xdr:spPr>
        <a:xfrm>
          <a:off x="13093700" y="14104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70104</xdr:rowOff>
    </xdr:from>
    <xdr:to>
      <xdr:col>81</xdr:col>
      <xdr:colOff>50800</xdr:colOff>
      <xdr:row>85</xdr:row>
      <xdr:rowOff>115824</xdr:rowOff>
    </xdr:to>
    <xdr:cxnSp macro="">
      <xdr:nvCxnSpPr>
        <xdr:cNvPr id="477" name="直線コネクタ 476"/>
        <xdr:cNvCxnSpPr/>
      </xdr:nvCxnSpPr>
      <xdr:spPr>
        <a:xfrm flipV="1">
          <a:off x="13144500" y="14109954"/>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110744</xdr:rowOff>
    </xdr:from>
    <xdr:to>
      <xdr:col>72</xdr:col>
      <xdr:colOff>38100</xdr:colOff>
      <xdr:row>78</xdr:row>
      <xdr:rowOff>40894</xdr:rowOff>
    </xdr:to>
    <xdr:sp macro="" textlink="">
      <xdr:nvSpPr>
        <xdr:cNvPr id="478" name="楕円 477"/>
        <xdr:cNvSpPr/>
      </xdr:nvSpPr>
      <xdr:spPr>
        <a:xfrm>
          <a:off x="12299950" y="128297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77</xdr:row>
      <xdr:rowOff>161544</xdr:rowOff>
    </xdr:from>
    <xdr:to>
      <xdr:col>76</xdr:col>
      <xdr:colOff>114300</xdr:colOff>
      <xdr:row>85</xdr:row>
      <xdr:rowOff>115824</xdr:rowOff>
    </xdr:to>
    <xdr:cxnSp macro="">
      <xdr:nvCxnSpPr>
        <xdr:cNvPr id="479" name="直線コネクタ 478"/>
        <xdr:cNvCxnSpPr/>
      </xdr:nvCxnSpPr>
      <xdr:spPr>
        <a:xfrm>
          <a:off x="12344400" y="12880594"/>
          <a:ext cx="800100" cy="127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137431</xdr:rowOff>
    </xdr:from>
    <xdr:ext cx="405111" cy="259045"/>
    <xdr:sp macro="" textlink="">
      <xdr:nvSpPr>
        <xdr:cNvPr id="480" name="n_1mainValue【図書館】&#10;有形固定資産減価償却率"/>
        <xdr:cNvSpPr txBox="1"/>
      </xdr:nvSpPr>
      <xdr:spPr>
        <a:xfrm>
          <a:off x="13742044" y="138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11701</xdr:rowOff>
    </xdr:from>
    <xdr:ext cx="405111" cy="259045"/>
    <xdr:sp macro="" textlink="">
      <xdr:nvSpPr>
        <xdr:cNvPr id="481" name="n_2mainValue【図書館】&#10;有形固定資産減価償却率"/>
        <xdr:cNvSpPr txBox="1"/>
      </xdr:nvSpPr>
      <xdr:spPr>
        <a:xfrm>
          <a:off x="12960994" y="1388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57421</xdr:rowOff>
    </xdr:from>
    <xdr:ext cx="405111" cy="259045"/>
    <xdr:sp macro="" textlink="">
      <xdr:nvSpPr>
        <xdr:cNvPr id="482" name="n_3mainValue【図書館】&#10;有形固定資産減価償却率"/>
        <xdr:cNvSpPr txBox="1"/>
      </xdr:nvSpPr>
      <xdr:spPr>
        <a:xfrm>
          <a:off x="12167244" y="126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84" name="正方形/長方形 483"/>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85" name="正方形/長方形 484"/>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6" name="正方形/長方形 48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7" name="テキスト ボックス 48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8" name="直線コネクタ 48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489" name="テキスト ボックス 488"/>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0" name="直線コネクタ 489"/>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1" name="テキスト ボックス 490"/>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2" name="直線コネクタ 491"/>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3" name="テキスト ボックス 492"/>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4"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5" name="テキスト ボックス 494"/>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6" name="テキスト ボックス 495"/>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7" name="テキスト ボックス 496"/>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8" name="テキスト ボックス 497"/>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9" name="テキスト ボックス 498"/>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00" name="楕円 499"/>
        <xdr:cNvSpPr/>
      </xdr:nvSpPr>
      <xdr:spPr>
        <a:xfrm>
          <a:off x="199009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81</xdr:row>
      <xdr:rowOff>60977</xdr:rowOff>
    </xdr:from>
    <xdr:ext cx="469744" cy="259045"/>
    <xdr:sp macro="" textlink="">
      <xdr:nvSpPr>
        <xdr:cNvPr id="501" name="【図書館】&#10;一人当たり面積該当値テキスト"/>
        <xdr:cNvSpPr txBox="1"/>
      </xdr:nvSpPr>
      <xdr:spPr>
        <a:xfrm>
          <a:off x="2000250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02" name="楕円 501"/>
        <xdr:cNvSpPr/>
      </xdr:nvSpPr>
      <xdr:spPr>
        <a:xfrm>
          <a:off x="1915795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503" name="直線コネクタ 502"/>
        <xdr:cNvCxnSpPr/>
      </xdr:nvCxnSpPr>
      <xdr:spPr>
        <a:xfrm>
          <a:off x="19202400" y="135826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504" name="楕円 503"/>
        <xdr:cNvSpPr/>
      </xdr:nvSpPr>
      <xdr:spPr>
        <a:xfrm>
          <a:off x="1834515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505" name="直線コネクタ 504"/>
        <xdr:cNvCxnSpPr/>
      </xdr:nvCxnSpPr>
      <xdr:spPr>
        <a:xfrm>
          <a:off x="18395950" y="13582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506" name="楕円 505"/>
        <xdr:cNvSpPr/>
      </xdr:nvSpPr>
      <xdr:spPr>
        <a:xfrm>
          <a:off x="175514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507" name="直線コネクタ 506"/>
        <xdr:cNvCxnSpPr/>
      </xdr:nvCxnSpPr>
      <xdr:spPr>
        <a:xfrm>
          <a:off x="17602200" y="135826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508" name="n_1mainValue【図書館】&#10;一人当たり面積"/>
        <xdr:cNvSpPr txBox="1"/>
      </xdr:nvSpPr>
      <xdr:spPr>
        <a:xfrm>
          <a:off x="189802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509" name="n_2mainValue【図書館】&#10;一人当たり面積"/>
        <xdr:cNvSpPr txBox="1"/>
      </xdr:nvSpPr>
      <xdr:spPr>
        <a:xfrm>
          <a:off x="181801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510" name="n_3mainValue【図書館】&#10;一人当たり面積"/>
        <xdr:cNvSpPr txBox="1"/>
      </xdr:nvSpPr>
      <xdr:spPr>
        <a:xfrm>
          <a:off x="1738637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11" name="正方形/長方形 51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12" name="正方形/長方形 511"/>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13" name="正方形/長方形 512"/>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4" name="正方形/長方形 513"/>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5" name="テキスト ボックス 514"/>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6" name="直線コネクタ 515"/>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7" name="テキスト ボックス 516"/>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18" name="直線コネクタ 517"/>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519" name="テキスト ボックス 518"/>
        <xdr:cNvSpPr txBox="1"/>
      </xdr:nvSpPr>
      <xdr:spPr>
        <a:xfrm>
          <a:off x="108427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0" name="直線コネクタ 519"/>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1" name="テキスト ボックス 520"/>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2" name="直線コネクタ 521"/>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3" name="テキスト ボックス 522"/>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4" name="直線コネクタ 523"/>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25" name="テキスト ボックス 524"/>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26" name="直線コネクタ 525"/>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27" name="テキスト ボックス 526"/>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28" name="直線コネクタ 527"/>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529" name="テキスト ボックス 528"/>
        <xdr:cNvSpPr txBox="1"/>
      </xdr:nvSpPr>
      <xdr:spPr>
        <a:xfrm>
          <a:off x="108427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0" name="直線コネクタ 529"/>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31" name="テキスト ボックス 530"/>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2"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3" name="テキスト ボックス 532"/>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4" name="テキスト ボックス 533"/>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5" name="テキスト ボックス 534"/>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6" name="テキスト ボックス 535"/>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7" name="テキスト ボックス 536"/>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11793</xdr:rowOff>
    </xdr:from>
    <xdr:to>
      <xdr:col>85</xdr:col>
      <xdr:colOff>177800</xdr:colOff>
      <xdr:row>99</xdr:row>
      <xdr:rowOff>113393</xdr:rowOff>
    </xdr:to>
    <xdr:sp macro="" textlink="">
      <xdr:nvSpPr>
        <xdr:cNvPr id="538" name="楕円 537"/>
        <xdr:cNvSpPr/>
      </xdr:nvSpPr>
      <xdr:spPr>
        <a:xfrm>
          <a:off x="14649450" y="16413843"/>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85470</xdr:rowOff>
    </xdr:from>
    <xdr:ext cx="405111" cy="259045"/>
    <xdr:sp macro="" textlink="">
      <xdr:nvSpPr>
        <xdr:cNvPr id="539" name="【博物館】&#10;有形固定資産減価償却率該当値テキスト"/>
        <xdr:cNvSpPr txBox="1"/>
      </xdr:nvSpPr>
      <xdr:spPr>
        <a:xfrm>
          <a:off x="14744700" y="16316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93436</xdr:rowOff>
    </xdr:from>
    <xdr:to>
      <xdr:col>81</xdr:col>
      <xdr:colOff>101600</xdr:colOff>
      <xdr:row>106</xdr:row>
      <xdr:rowOff>23586</xdr:rowOff>
    </xdr:to>
    <xdr:sp macro="" textlink="">
      <xdr:nvSpPr>
        <xdr:cNvPr id="540" name="楕円 539"/>
        <xdr:cNvSpPr/>
      </xdr:nvSpPr>
      <xdr:spPr>
        <a:xfrm>
          <a:off x="13887450" y="175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62593</xdr:rowOff>
    </xdr:from>
    <xdr:to>
      <xdr:col>85</xdr:col>
      <xdr:colOff>127000</xdr:colOff>
      <xdr:row>105</xdr:row>
      <xdr:rowOff>144236</xdr:rowOff>
    </xdr:to>
    <xdr:cxnSp macro="">
      <xdr:nvCxnSpPr>
        <xdr:cNvPr id="541" name="直線コネクタ 540"/>
        <xdr:cNvCxnSpPr/>
      </xdr:nvCxnSpPr>
      <xdr:spPr>
        <a:xfrm flipV="1">
          <a:off x="13938250" y="16464643"/>
          <a:ext cx="762000" cy="1110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96157</xdr:rowOff>
    </xdr:from>
    <xdr:to>
      <xdr:col>76</xdr:col>
      <xdr:colOff>165100</xdr:colOff>
      <xdr:row>107</xdr:row>
      <xdr:rowOff>26307</xdr:rowOff>
    </xdr:to>
    <xdr:sp macro="" textlink="">
      <xdr:nvSpPr>
        <xdr:cNvPr id="542" name="楕円 541"/>
        <xdr:cNvSpPr/>
      </xdr:nvSpPr>
      <xdr:spPr>
        <a:xfrm>
          <a:off x="13093700" y="1769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144236</xdr:rowOff>
    </xdr:from>
    <xdr:to>
      <xdr:col>81</xdr:col>
      <xdr:colOff>50800</xdr:colOff>
      <xdr:row>106</xdr:row>
      <xdr:rowOff>146957</xdr:rowOff>
    </xdr:to>
    <xdr:cxnSp macro="">
      <xdr:nvCxnSpPr>
        <xdr:cNvPr id="543" name="直線コネクタ 542"/>
        <xdr:cNvCxnSpPr/>
      </xdr:nvCxnSpPr>
      <xdr:spPr>
        <a:xfrm flipV="1">
          <a:off x="13144500" y="17574986"/>
          <a:ext cx="79375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87993</xdr:rowOff>
    </xdr:from>
    <xdr:to>
      <xdr:col>72</xdr:col>
      <xdr:colOff>38100</xdr:colOff>
      <xdr:row>108</xdr:row>
      <xdr:rowOff>18143</xdr:rowOff>
    </xdr:to>
    <xdr:sp macro="" textlink="">
      <xdr:nvSpPr>
        <xdr:cNvPr id="544" name="楕円 543"/>
        <xdr:cNvSpPr/>
      </xdr:nvSpPr>
      <xdr:spPr>
        <a:xfrm>
          <a:off x="12299950" y="1786164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146957</xdr:rowOff>
    </xdr:from>
    <xdr:to>
      <xdr:col>76</xdr:col>
      <xdr:colOff>114300</xdr:colOff>
      <xdr:row>107</xdr:row>
      <xdr:rowOff>138793</xdr:rowOff>
    </xdr:to>
    <xdr:cxnSp macro="">
      <xdr:nvCxnSpPr>
        <xdr:cNvPr id="545" name="直線コネクタ 544"/>
        <xdr:cNvCxnSpPr/>
      </xdr:nvCxnSpPr>
      <xdr:spPr>
        <a:xfrm flipV="1">
          <a:off x="12344400" y="17749157"/>
          <a:ext cx="8001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40113</xdr:rowOff>
    </xdr:from>
    <xdr:ext cx="405111" cy="259045"/>
    <xdr:sp macro="" textlink="">
      <xdr:nvSpPr>
        <xdr:cNvPr id="546" name="n_1mainValue【博物館】&#10;有形固定資産減価償却率"/>
        <xdr:cNvSpPr txBox="1"/>
      </xdr:nvSpPr>
      <xdr:spPr>
        <a:xfrm>
          <a:off x="13742044" y="172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42834</xdr:rowOff>
    </xdr:from>
    <xdr:ext cx="405111" cy="259045"/>
    <xdr:sp macro="" textlink="">
      <xdr:nvSpPr>
        <xdr:cNvPr id="547" name="n_2mainValue【博物館】&#10;有形固定資産減価償却率"/>
        <xdr:cNvSpPr txBox="1"/>
      </xdr:nvSpPr>
      <xdr:spPr>
        <a:xfrm>
          <a:off x="12960994" y="1747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34670</xdr:rowOff>
    </xdr:from>
    <xdr:ext cx="405111" cy="259045"/>
    <xdr:sp macro="" textlink="">
      <xdr:nvSpPr>
        <xdr:cNvPr id="548" name="n_3mainValue【博物館】&#10;有形固定資産減価償却率"/>
        <xdr:cNvSpPr txBox="1"/>
      </xdr:nvSpPr>
      <xdr:spPr>
        <a:xfrm>
          <a:off x="12167244" y="17636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9" name="正方形/長方形 548"/>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50" name="正方形/長方形 549"/>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51" name="正方形/長方形 550"/>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2" name="正方形/長方形 55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3" name="テキスト ボックス 55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4" name="直線コネクタ 55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5" name="テキスト ボックス 554"/>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6" name="直線コネクタ 555"/>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7" name="テキスト ボックス 556"/>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8" name="直線コネクタ 557"/>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9" name="テキスト ボックス 558"/>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0" name="直線コネクタ 559"/>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61" name="テキスト ボックス 560"/>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2"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3" name="テキスト ボックス 562"/>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4" name="テキスト ボックス 563"/>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5" name="テキスト ボックス 564"/>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6" name="テキスト ボックス 565"/>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7" name="テキスト ボックス 566"/>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63500</xdr:rowOff>
    </xdr:from>
    <xdr:to>
      <xdr:col>116</xdr:col>
      <xdr:colOff>114300</xdr:colOff>
      <xdr:row>106</xdr:row>
      <xdr:rowOff>165100</xdr:rowOff>
    </xdr:to>
    <xdr:sp macro="" textlink="">
      <xdr:nvSpPr>
        <xdr:cNvPr id="568" name="楕円 567"/>
        <xdr:cNvSpPr/>
      </xdr:nvSpPr>
      <xdr:spPr>
        <a:xfrm>
          <a:off x="199009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105</xdr:row>
      <xdr:rowOff>137177</xdr:rowOff>
    </xdr:from>
    <xdr:ext cx="469744" cy="259045"/>
    <xdr:sp macro="" textlink="">
      <xdr:nvSpPr>
        <xdr:cNvPr id="569" name="【博物館】&#10;一人当たり面積該当値テキスト"/>
        <xdr:cNvSpPr txBox="1"/>
      </xdr:nvSpPr>
      <xdr:spPr>
        <a:xfrm>
          <a:off x="20002500" y="1756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63500</xdr:rowOff>
    </xdr:from>
    <xdr:to>
      <xdr:col>112</xdr:col>
      <xdr:colOff>38100</xdr:colOff>
      <xdr:row>106</xdr:row>
      <xdr:rowOff>165100</xdr:rowOff>
    </xdr:to>
    <xdr:sp macro="" textlink="">
      <xdr:nvSpPr>
        <xdr:cNvPr id="570" name="楕円 569"/>
        <xdr:cNvSpPr/>
      </xdr:nvSpPr>
      <xdr:spPr>
        <a:xfrm>
          <a:off x="19157950" y="1766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114300</xdr:rowOff>
    </xdr:from>
    <xdr:to>
      <xdr:col>116</xdr:col>
      <xdr:colOff>63500</xdr:colOff>
      <xdr:row>106</xdr:row>
      <xdr:rowOff>114300</xdr:rowOff>
    </xdr:to>
    <xdr:cxnSp macro="">
      <xdr:nvCxnSpPr>
        <xdr:cNvPr id="571" name="直線コネクタ 570"/>
        <xdr:cNvCxnSpPr/>
      </xdr:nvCxnSpPr>
      <xdr:spPr>
        <a:xfrm>
          <a:off x="19202400" y="17716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158750</xdr:rowOff>
    </xdr:from>
    <xdr:to>
      <xdr:col>107</xdr:col>
      <xdr:colOff>101600</xdr:colOff>
      <xdr:row>102</xdr:row>
      <xdr:rowOff>88900</xdr:rowOff>
    </xdr:to>
    <xdr:sp macro="" textlink="">
      <xdr:nvSpPr>
        <xdr:cNvPr id="572" name="楕円 571"/>
        <xdr:cNvSpPr/>
      </xdr:nvSpPr>
      <xdr:spPr>
        <a:xfrm>
          <a:off x="1834515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38100</xdr:rowOff>
    </xdr:from>
    <xdr:to>
      <xdr:col>111</xdr:col>
      <xdr:colOff>177800</xdr:colOff>
      <xdr:row>106</xdr:row>
      <xdr:rowOff>114300</xdr:rowOff>
    </xdr:to>
    <xdr:cxnSp macro="">
      <xdr:nvCxnSpPr>
        <xdr:cNvPr id="573" name="直線コネクタ 572"/>
        <xdr:cNvCxnSpPr/>
      </xdr:nvCxnSpPr>
      <xdr:spPr>
        <a:xfrm>
          <a:off x="18395950" y="16954500"/>
          <a:ext cx="80645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158750</xdr:rowOff>
    </xdr:from>
    <xdr:to>
      <xdr:col>102</xdr:col>
      <xdr:colOff>165100</xdr:colOff>
      <xdr:row>102</xdr:row>
      <xdr:rowOff>88900</xdr:rowOff>
    </xdr:to>
    <xdr:sp macro="" textlink="">
      <xdr:nvSpPr>
        <xdr:cNvPr id="574" name="楕円 573"/>
        <xdr:cNvSpPr/>
      </xdr:nvSpPr>
      <xdr:spPr>
        <a:xfrm>
          <a:off x="17551400" y="1690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38100</xdr:rowOff>
    </xdr:from>
    <xdr:to>
      <xdr:col>107</xdr:col>
      <xdr:colOff>50800</xdr:colOff>
      <xdr:row>102</xdr:row>
      <xdr:rowOff>38100</xdr:rowOff>
    </xdr:to>
    <xdr:cxnSp macro="">
      <xdr:nvCxnSpPr>
        <xdr:cNvPr id="575" name="直線コネクタ 574"/>
        <xdr:cNvCxnSpPr/>
      </xdr:nvCxnSpPr>
      <xdr:spPr>
        <a:xfrm>
          <a:off x="17602200" y="1695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10177</xdr:rowOff>
    </xdr:from>
    <xdr:ext cx="469744" cy="259045"/>
    <xdr:sp macro="" textlink="">
      <xdr:nvSpPr>
        <xdr:cNvPr id="576" name="n_1mainValue【博物館】&#10;一人当たり面積"/>
        <xdr:cNvSpPr txBox="1"/>
      </xdr:nvSpPr>
      <xdr:spPr>
        <a:xfrm>
          <a:off x="1898022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105427</xdr:rowOff>
    </xdr:from>
    <xdr:ext cx="469744" cy="259045"/>
    <xdr:sp macro="" textlink="">
      <xdr:nvSpPr>
        <xdr:cNvPr id="577" name="n_2mainValue【博物館】&#10;一人当たり面積"/>
        <xdr:cNvSpPr txBox="1"/>
      </xdr:nvSpPr>
      <xdr:spPr>
        <a:xfrm>
          <a:off x="18180127" y="1667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105427</xdr:rowOff>
    </xdr:from>
    <xdr:ext cx="469744" cy="259045"/>
    <xdr:sp macro="" textlink="">
      <xdr:nvSpPr>
        <xdr:cNvPr id="578" name="n_3mainValue【博物館】&#10;一人当たり面積"/>
        <xdr:cNvSpPr txBox="1"/>
      </xdr:nvSpPr>
      <xdr:spPr>
        <a:xfrm>
          <a:off x="17386377" y="1667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9" name="正方形/長方形 578"/>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0" name="正方形/長方形 579"/>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1" name="テキスト ボックス 580"/>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年度にかけて有形固定資産減価償却率が上昇している。これは、平成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年度より有形固定資産の残価率を廃止し、残存簿価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円まで償却する方式に変更したことなどによるものである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・都では、平成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年２月に「主要施設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か年維持更新計画」、</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年３月に「第二次　主要施設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か年維持更新計画」を策定し、学校施設等主要な施設について計画的な維持・更新に取り組んできた。また、例えば橋梁については平成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年３月に策定した「橋梁の管理に関する中長期計画」により、令和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年度までの計画に基づき長寿命化等を図っている。公営住宅については、平成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年３月に策定し、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年３月に改定した「東京都住宅マスタープラン」に基づき、既存の都営住宅の耐震化を進めるとともに、昭和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年代以前に建設された住宅について地域の特性や老朽化の度合い等を勘案しながら計画的に建替えをを進めている。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・なお、道路については、都では取替法を採用しているため、減価償却費が発生せず、償却率が</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13,740,732
13,189,049
2,193.96
7,868,759,375
7,379,011,980
340,820,545
3,824,151,838
4,039,387,864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9969500" y="863600"/>
          <a:ext cx="1371600" cy="3683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0" name="直線コネクタ 19"/>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1" name="楕円 20"/>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16</xdr:row>
      <xdr:rowOff>50800</xdr:rowOff>
    </xdr:from>
    <xdr:ext cx="4609532" cy="259045"/>
    <xdr:sp macro="" textlink="">
      <xdr:nvSpPr>
        <xdr:cNvPr id="22" name="テキスト ボックス 21"/>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23" name="大かっこ 22"/>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4" name="テキスト ボックス 23"/>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5" name="テキスト ボックス 24"/>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27" name="正方形/長方形 26"/>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28" name="正方形/長方形 27"/>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29" name="正方形/長方形 28"/>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0" name="正方形/長方形 2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31" name="テキスト ボックス 3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32" name="直線コネクタ 3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33" name="テキスト ボックス 32"/>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34" name="直線コネクタ 3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35" name="テキスト ボックス 34"/>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36" name="直線コネクタ 3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37" name="テキスト ボックス 3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38" name="直線コネクタ 3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39" name="テキスト ボックス 3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0" name="直線コネクタ 3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1" name="テキスト ボックス 4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42" name="直線コネクタ 4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43" name="テキスト ボックス 4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44" name="直線コネクタ 4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45" name="テキスト ボックス 44"/>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46" name="直線コネクタ 4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47" name="テキスト ボックス 46"/>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48"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49" name="テキスト ボックス 4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50" name="テキスト ボックス 4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51" name="テキスト ボックス 5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52" name="テキスト ボックス 5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53" name="テキスト ボックス 5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141333</xdr:rowOff>
    </xdr:from>
    <xdr:to>
      <xdr:col>24</xdr:col>
      <xdr:colOff>114300</xdr:colOff>
      <xdr:row>38</xdr:row>
      <xdr:rowOff>71482</xdr:rowOff>
    </xdr:to>
    <xdr:sp macro="" textlink="">
      <xdr:nvSpPr>
        <xdr:cNvPr id="54" name="楕円 53"/>
        <xdr:cNvSpPr/>
      </xdr:nvSpPr>
      <xdr:spPr>
        <a:xfrm>
          <a:off x="4127500" y="6256383"/>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43560</xdr:rowOff>
    </xdr:from>
    <xdr:ext cx="405111" cy="259045"/>
    <xdr:sp macro="" textlink="">
      <xdr:nvSpPr>
        <xdr:cNvPr id="55" name="【体育館・プール】&#10;有形固定資産減価償却率該当値テキスト"/>
        <xdr:cNvSpPr txBox="1"/>
      </xdr:nvSpPr>
      <xdr:spPr>
        <a:xfrm>
          <a:off x="4229100" y="6158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56" name="楕円 55"/>
        <xdr:cNvSpPr/>
      </xdr:nvSpPr>
      <xdr:spPr>
        <a:xfrm>
          <a:off x="3384550" y="67729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20683</xdr:rowOff>
    </xdr:from>
    <xdr:to>
      <xdr:col>24</xdr:col>
      <xdr:colOff>63500</xdr:colOff>
      <xdr:row>41</xdr:row>
      <xdr:rowOff>41910</xdr:rowOff>
    </xdr:to>
    <xdr:cxnSp macro="">
      <xdr:nvCxnSpPr>
        <xdr:cNvPr id="57" name="直線コネクタ 56"/>
        <xdr:cNvCxnSpPr/>
      </xdr:nvCxnSpPr>
      <xdr:spPr>
        <a:xfrm flipV="1">
          <a:off x="3429000" y="6300833"/>
          <a:ext cx="749300" cy="51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2540</xdr:rowOff>
    </xdr:from>
    <xdr:to>
      <xdr:col>15</xdr:col>
      <xdr:colOff>101600</xdr:colOff>
      <xdr:row>34</xdr:row>
      <xdr:rowOff>104140</xdr:rowOff>
    </xdr:to>
    <xdr:sp macro="" textlink="">
      <xdr:nvSpPr>
        <xdr:cNvPr id="58" name="楕円 57"/>
        <xdr:cNvSpPr/>
      </xdr:nvSpPr>
      <xdr:spPr>
        <a:xfrm>
          <a:off x="2571750" y="562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53340</xdr:rowOff>
    </xdr:from>
    <xdr:to>
      <xdr:col>19</xdr:col>
      <xdr:colOff>177800</xdr:colOff>
      <xdr:row>41</xdr:row>
      <xdr:rowOff>41910</xdr:rowOff>
    </xdr:to>
    <xdr:cxnSp macro="">
      <xdr:nvCxnSpPr>
        <xdr:cNvPr id="59" name="直線コネクタ 58"/>
        <xdr:cNvCxnSpPr/>
      </xdr:nvCxnSpPr>
      <xdr:spPr>
        <a:xfrm>
          <a:off x="2622550" y="5673090"/>
          <a:ext cx="806450" cy="114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113574</xdr:rowOff>
    </xdr:from>
    <xdr:to>
      <xdr:col>10</xdr:col>
      <xdr:colOff>165100</xdr:colOff>
      <xdr:row>35</xdr:row>
      <xdr:rowOff>43724</xdr:rowOff>
    </xdr:to>
    <xdr:sp macro="" textlink="">
      <xdr:nvSpPr>
        <xdr:cNvPr id="60" name="楕円 59"/>
        <xdr:cNvSpPr/>
      </xdr:nvSpPr>
      <xdr:spPr>
        <a:xfrm>
          <a:off x="1778000" y="57333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53340</xdr:rowOff>
    </xdr:from>
    <xdr:to>
      <xdr:col>15</xdr:col>
      <xdr:colOff>50800</xdr:colOff>
      <xdr:row>34</xdr:row>
      <xdr:rowOff>164374</xdr:rowOff>
    </xdr:to>
    <xdr:cxnSp macro="">
      <xdr:nvCxnSpPr>
        <xdr:cNvPr id="61" name="直線コネクタ 60"/>
        <xdr:cNvCxnSpPr/>
      </xdr:nvCxnSpPr>
      <xdr:spPr>
        <a:xfrm flipV="1">
          <a:off x="1828800" y="5673090"/>
          <a:ext cx="79375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109237</xdr:rowOff>
    </xdr:from>
    <xdr:ext cx="405111" cy="259045"/>
    <xdr:sp macro="" textlink="">
      <xdr:nvSpPr>
        <xdr:cNvPr id="62" name="n_1mainValue【体育館・プール】&#10;有形固定資産減価償却率"/>
        <xdr:cNvSpPr txBox="1"/>
      </xdr:nvSpPr>
      <xdr:spPr>
        <a:xfrm>
          <a:off x="3239144"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120667</xdr:rowOff>
    </xdr:from>
    <xdr:ext cx="405111" cy="259045"/>
    <xdr:sp macro="" textlink="">
      <xdr:nvSpPr>
        <xdr:cNvPr id="63" name="n_2mainValue【体育館・プール】&#10;有形固定資産減価償却率"/>
        <xdr:cNvSpPr txBox="1"/>
      </xdr:nvSpPr>
      <xdr:spPr>
        <a:xfrm>
          <a:off x="2439044"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60251</xdr:rowOff>
    </xdr:from>
    <xdr:ext cx="405111" cy="259045"/>
    <xdr:sp macro="" textlink="">
      <xdr:nvSpPr>
        <xdr:cNvPr id="64" name="n_3mainValue【体育館・プール】&#10;有形固定資産減価償却率"/>
        <xdr:cNvSpPr txBox="1"/>
      </xdr:nvSpPr>
      <xdr:spPr>
        <a:xfrm>
          <a:off x="1645294" y="551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65" name="正方形/長方形 64"/>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66" name="正方形/長方形 65"/>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67" name="正方形/長方形 66"/>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68" name="正方形/長方形 6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69" name="テキスト ボックス 68"/>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70" name="直線コネクタ 6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71" name="テキスト ボックス 70"/>
        <xdr:cNvSpPr txBox="1"/>
      </xdr:nvSpPr>
      <xdr:spPr>
        <a:xfrm>
          <a:off x="55272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72" name="直線コネクタ 71"/>
        <xdr:cNvCxnSpPr/>
      </xdr:nvCxnSpPr>
      <xdr:spPr>
        <a:xfrm>
          <a:off x="5956300" y="690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73" name="テキスト ボックス 72"/>
        <xdr:cNvSpPr txBox="1"/>
      </xdr:nvSpPr>
      <xdr:spPr>
        <a:xfrm>
          <a:off x="552722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74" name="直線コネクタ 73"/>
        <xdr:cNvCxnSpPr/>
      </xdr:nvCxnSpPr>
      <xdr:spPr>
        <a:xfrm>
          <a:off x="5956300" y="646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75" name="テキスト ボックス 74"/>
        <xdr:cNvSpPr txBox="1"/>
      </xdr:nvSpPr>
      <xdr:spPr>
        <a:xfrm>
          <a:off x="5527221" y="632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76" name="直線コネクタ 75"/>
        <xdr:cNvCxnSpPr/>
      </xdr:nvCxnSpPr>
      <xdr:spPr>
        <a:xfrm>
          <a:off x="5956300" y="6026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77" name="テキスト ボックス 76"/>
        <xdr:cNvSpPr txBox="1"/>
      </xdr:nvSpPr>
      <xdr:spPr>
        <a:xfrm>
          <a:off x="5527221" y="589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78" name="直線コネクタ 77"/>
        <xdr:cNvCxnSpPr/>
      </xdr:nvCxnSpPr>
      <xdr:spPr>
        <a:xfrm>
          <a:off x="5956300" y="558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79" name="テキスト ボックス 78"/>
        <xdr:cNvSpPr txBox="1"/>
      </xdr:nvSpPr>
      <xdr:spPr>
        <a:xfrm>
          <a:off x="5527221" y="545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80" name="直線コネクタ 7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81" name="テキスト ボックス 8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82"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83" name="テキスト ボックス 82"/>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84" name="テキスト ボックス 83"/>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85" name="テキスト ボックス 84"/>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86" name="テキスト ボックス 85"/>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87" name="テキスト ボックス 86"/>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82550</xdr:rowOff>
    </xdr:from>
    <xdr:to>
      <xdr:col>55</xdr:col>
      <xdr:colOff>50800</xdr:colOff>
      <xdr:row>34</xdr:row>
      <xdr:rowOff>12700</xdr:rowOff>
    </xdr:to>
    <xdr:sp macro="" textlink="">
      <xdr:nvSpPr>
        <xdr:cNvPr id="88" name="楕円 87"/>
        <xdr:cNvSpPr/>
      </xdr:nvSpPr>
      <xdr:spPr>
        <a:xfrm>
          <a:off x="9398000" y="5537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156227</xdr:rowOff>
    </xdr:from>
    <xdr:ext cx="469744" cy="259045"/>
    <xdr:sp macro="" textlink="">
      <xdr:nvSpPr>
        <xdr:cNvPr id="89" name="【体育館・プール】&#10;一人当たり面積該当値テキスト"/>
        <xdr:cNvSpPr txBox="1"/>
      </xdr:nvSpPr>
      <xdr:spPr>
        <a:xfrm>
          <a:off x="9480550" y="544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90" name="楕円 89"/>
        <xdr:cNvSpPr/>
      </xdr:nvSpPr>
      <xdr:spPr>
        <a:xfrm>
          <a:off x="8636000" y="5537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133350</xdr:rowOff>
    </xdr:from>
    <xdr:to>
      <xdr:col>55</xdr:col>
      <xdr:colOff>0</xdr:colOff>
      <xdr:row>33</xdr:row>
      <xdr:rowOff>133350</xdr:rowOff>
    </xdr:to>
    <xdr:cxnSp macro="">
      <xdr:nvCxnSpPr>
        <xdr:cNvPr id="91" name="直線コネクタ 90"/>
        <xdr:cNvCxnSpPr/>
      </xdr:nvCxnSpPr>
      <xdr:spPr>
        <a:xfrm>
          <a:off x="8686800" y="55880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92" name="楕円 91"/>
        <xdr:cNvSpPr/>
      </xdr:nvSpPr>
      <xdr:spPr>
        <a:xfrm>
          <a:off x="7842250" y="66357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40</xdr:row>
      <xdr:rowOff>76200</xdr:rowOff>
    </xdr:to>
    <xdr:cxnSp macro="">
      <xdr:nvCxnSpPr>
        <xdr:cNvPr id="93" name="直線コネクタ 92"/>
        <xdr:cNvCxnSpPr/>
      </xdr:nvCxnSpPr>
      <xdr:spPr>
        <a:xfrm flipV="1">
          <a:off x="7886700" y="5588000"/>
          <a:ext cx="800100" cy="10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139700</xdr:rowOff>
    </xdr:from>
    <xdr:to>
      <xdr:col>41</xdr:col>
      <xdr:colOff>101600</xdr:colOff>
      <xdr:row>39</xdr:row>
      <xdr:rowOff>69850</xdr:rowOff>
    </xdr:to>
    <xdr:sp macro="" textlink="">
      <xdr:nvSpPr>
        <xdr:cNvPr id="94" name="楕円 93"/>
        <xdr:cNvSpPr/>
      </xdr:nvSpPr>
      <xdr:spPr>
        <a:xfrm>
          <a:off x="7029450" y="6419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40</xdr:row>
      <xdr:rowOff>76200</xdr:rowOff>
    </xdr:to>
    <xdr:cxnSp macro="">
      <xdr:nvCxnSpPr>
        <xdr:cNvPr id="95" name="直線コネクタ 94"/>
        <xdr:cNvCxnSpPr/>
      </xdr:nvCxnSpPr>
      <xdr:spPr>
        <a:xfrm>
          <a:off x="7080250" y="6464300"/>
          <a:ext cx="80645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32</xdr:row>
      <xdr:rowOff>29227</xdr:rowOff>
    </xdr:from>
    <xdr:ext cx="469744" cy="259045"/>
    <xdr:sp macro="" textlink="">
      <xdr:nvSpPr>
        <xdr:cNvPr id="96" name="n_1mainValue【体育館・プール】&#10;一人当たり面積"/>
        <xdr:cNvSpPr txBox="1"/>
      </xdr:nvSpPr>
      <xdr:spPr>
        <a:xfrm>
          <a:off x="8458277" y="531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97" name="n_2mainValue【体育館・プール】&#10;一人当たり面積"/>
        <xdr:cNvSpPr txBox="1"/>
      </xdr:nvSpPr>
      <xdr:spPr>
        <a:xfrm>
          <a:off x="7677227" y="642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86377</xdr:rowOff>
    </xdr:from>
    <xdr:ext cx="469744" cy="259045"/>
    <xdr:sp macro="" textlink="">
      <xdr:nvSpPr>
        <xdr:cNvPr id="98" name="n_3mainValue【体育館・プール】&#10;一人当たり面積"/>
        <xdr:cNvSpPr txBox="1"/>
      </xdr:nvSpPr>
      <xdr:spPr>
        <a:xfrm>
          <a:off x="6864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99" name="正方形/長方形 9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00" name="正方形/長方形 99"/>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01" name="正方形/長方形 100"/>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02" name="正方形/長方形 10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03" name="テキスト ボックス 10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04" name="直線コネクタ 10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05" name="テキスト ボックス 10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06" name="直線コネクタ 105"/>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07" name="テキスト ボックス 106"/>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08" name="直線コネクタ 107"/>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09" name="テキスト ボックス 108"/>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10" name="直線コネクタ 109"/>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11" name="テキスト ボックス 110"/>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12" name="直線コネクタ 111"/>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13" name="テキスト ボックス 112"/>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14" name="直線コネクタ 113"/>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15" name="テキスト ボックス 114"/>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16" name="直線コネクタ 11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17" name="テキスト ボックス 116"/>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18"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19" name="テキスト ボックス 118"/>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20" name="テキスト ボックス 119"/>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21" name="テキスト ボックス 120"/>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22" name="テキスト ボックス 121"/>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23" name="テキスト ボックス 122"/>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97790</xdr:rowOff>
    </xdr:from>
    <xdr:to>
      <xdr:col>24</xdr:col>
      <xdr:colOff>114300</xdr:colOff>
      <xdr:row>56</xdr:row>
      <xdr:rowOff>27940</xdr:rowOff>
    </xdr:to>
    <xdr:sp macro="" textlink="">
      <xdr:nvSpPr>
        <xdr:cNvPr id="124" name="楕円 123"/>
        <xdr:cNvSpPr/>
      </xdr:nvSpPr>
      <xdr:spPr>
        <a:xfrm>
          <a:off x="4127500" y="9184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xdr:rowOff>
    </xdr:from>
    <xdr:ext cx="405111" cy="259045"/>
    <xdr:sp macro="" textlink="">
      <xdr:nvSpPr>
        <xdr:cNvPr id="125" name="【陸上競技場・野球場・球技場】&#10;有形固定資産減価償却率該当値テキスト"/>
        <xdr:cNvSpPr txBox="1"/>
      </xdr:nvSpPr>
      <xdr:spPr>
        <a:xfrm>
          <a:off x="42291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55880</xdr:rowOff>
    </xdr:from>
    <xdr:to>
      <xdr:col>20</xdr:col>
      <xdr:colOff>38100</xdr:colOff>
      <xdr:row>58</xdr:row>
      <xdr:rowOff>157480</xdr:rowOff>
    </xdr:to>
    <xdr:sp macro="" textlink="">
      <xdr:nvSpPr>
        <xdr:cNvPr id="126" name="楕円 125"/>
        <xdr:cNvSpPr/>
      </xdr:nvSpPr>
      <xdr:spPr>
        <a:xfrm>
          <a:off x="3384550" y="96380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148590</xdr:rowOff>
    </xdr:from>
    <xdr:to>
      <xdr:col>24</xdr:col>
      <xdr:colOff>63500</xdr:colOff>
      <xdr:row>58</xdr:row>
      <xdr:rowOff>106680</xdr:rowOff>
    </xdr:to>
    <xdr:cxnSp macro="">
      <xdr:nvCxnSpPr>
        <xdr:cNvPr id="127" name="直線コネクタ 126"/>
        <xdr:cNvCxnSpPr/>
      </xdr:nvCxnSpPr>
      <xdr:spPr>
        <a:xfrm flipV="1">
          <a:off x="3429000" y="9235440"/>
          <a:ext cx="749300" cy="45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93980</xdr:rowOff>
    </xdr:from>
    <xdr:to>
      <xdr:col>15</xdr:col>
      <xdr:colOff>101600</xdr:colOff>
      <xdr:row>63</xdr:row>
      <xdr:rowOff>24130</xdr:rowOff>
    </xdr:to>
    <xdr:sp macro="" textlink="">
      <xdr:nvSpPr>
        <xdr:cNvPr id="128" name="楕円 127"/>
        <xdr:cNvSpPr/>
      </xdr:nvSpPr>
      <xdr:spPr>
        <a:xfrm>
          <a:off x="2571750" y="103365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106680</xdr:rowOff>
    </xdr:from>
    <xdr:to>
      <xdr:col>19</xdr:col>
      <xdr:colOff>177800</xdr:colOff>
      <xdr:row>62</xdr:row>
      <xdr:rowOff>144780</xdr:rowOff>
    </xdr:to>
    <xdr:cxnSp macro="">
      <xdr:nvCxnSpPr>
        <xdr:cNvPr id="129" name="直線コネクタ 128"/>
        <xdr:cNvCxnSpPr/>
      </xdr:nvCxnSpPr>
      <xdr:spPr>
        <a:xfrm flipV="1">
          <a:off x="2622550" y="9688830"/>
          <a:ext cx="806450" cy="69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101600</xdr:rowOff>
    </xdr:from>
    <xdr:to>
      <xdr:col>10</xdr:col>
      <xdr:colOff>165100</xdr:colOff>
      <xdr:row>63</xdr:row>
      <xdr:rowOff>31750</xdr:rowOff>
    </xdr:to>
    <xdr:sp macro="" textlink="">
      <xdr:nvSpPr>
        <xdr:cNvPr id="130" name="楕円 129"/>
        <xdr:cNvSpPr/>
      </xdr:nvSpPr>
      <xdr:spPr>
        <a:xfrm>
          <a:off x="1778000" y="10344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144780</xdr:rowOff>
    </xdr:from>
    <xdr:to>
      <xdr:col>15</xdr:col>
      <xdr:colOff>50800</xdr:colOff>
      <xdr:row>62</xdr:row>
      <xdr:rowOff>152400</xdr:rowOff>
    </xdr:to>
    <xdr:cxnSp macro="">
      <xdr:nvCxnSpPr>
        <xdr:cNvPr id="131" name="直線コネクタ 130"/>
        <xdr:cNvCxnSpPr/>
      </xdr:nvCxnSpPr>
      <xdr:spPr>
        <a:xfrm flipV="1">
          <a:off x="1828800" y="1038733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2557</xdr:rowOff>
    </xdr:from>
    <xdr:ext cx="405111" cy="259045"/>
    <xdr:sp macro="" textlink="">
      <xdr:nvSpPr>
        <xdr:cNvPr id="132" name="n_1mainValue【陸上競技場・野球場・球技場】&#10;有形固定資産減価償却率"/>
        <xdr:cNvSpPr txBox="1"/>
      </xdr:nvSpPr>
      <xdr:spPr>
        <a:xfrm>
          <a:off x="3239144" y="941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40657</xdr:rowOff>
    </xdr:from>
    <xdr:ext cx="405111" cy="259045"/>
    <xdr:sp macro="" textlink="">
      <xdr:nvSpPr>
        <xdr:cNvPr id="133" name="n_2mainValue【陸上競技場・野球場・球技場】&#10;有形固定資産減価償却率"/>
        <xdr:cNvSpPr txBox="1"/>
      </xdr:nvSpPr>
      <xdr:spPr>
        <a:xfrm>
          <a:off x="2439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48277</xdr:rowOff>
    </xdr:from>
    <xdr:ext cx="405111" cy="259045"/>
    <xdr:sp macro="" textlink="">
      <xdr:nvSpPr>
        <xdr:cNvPr id="134" name="n_3mainValue【陸上競技場・野球場・球技場】&#10;有形固定資産減価償却率"/>
        <xdr:cNvSpPr txBox="1"/>
      </xdr:nvSpPr>
      <xdr:spPr>
        <a:xfrm>
          <a:off x="164529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36" name="正方形/長方形 135"/>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37" name="正方形/長方形 136"/>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8" name="正方形/長方形 13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39" name="テキスト ボックス 13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40" name="直線コネクタ 13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41" name="テキスト ボックス 140"/>
        <xdr:cNvSpPr txBox="1"/>
      </xdr:nvSpPr>
      <xdr:spPr>
        <a:xfrm>
          <a:off x="55272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42" name="直線コネクタ 141"/>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43" name="テキスト ボックス 142"/>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44" name="直線コネクタ 143"/>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45" name="テキスト ボックス 144"/>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46" name="直線コネクタ 145"/>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47" name="テキスト ボックス 146"/>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48" name="直線コネクタ 147"/>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49" name="テキスト ボックス 148"/>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50" name="直線コネクタ 149"/>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51" name="テキスト ボックス 150"/>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52"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53" name="テキスト ボックス 15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54" name="テキスト ボックス 15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55" name="テキスト ボックス 15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56" name="テキスト ボックス 15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57" name="テキスト ボックス 15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40640</xdr:rowOff>
    </xdr:from>
    <xdr:to>
      <xdr:col>55</xdr:col>
      <xdr:colOff>50800</xdr:colOff>
      <xdr:row>56</xdr:row>
      <xdr:rowOff>142240</xdr:rowOff>
    </xdr:to>
    <xdr:sp macro="" textlink="">
      <xdr:nvSpPr>
        <xdr:cNvPr id="158" name="楕円 157"/>
        <xdr:cNvSpPr/>
      </xdr:nvSpPr>
      <xdr:spPr>
        <a:xfrm>
          <a:off x="9398000" y="92925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114317</xdr:rowOff>
    </xdr:from>
    <xdr:ext cx="469744" cy="259045"/>
    <xdr:sp macro="" textlink="">
      <xdr:nvSpPr>
        <xdr:cNvPr id="159" name="【陸上競技場・野球場・球技場】&#10;一人当たり面積該当値テキスト"/>
        <xdr:cNvSpPr txBox="1"/>
      </xdr:nvSpPr>
      <xdr:spPr>
        <a:xfrm>
          <a:off x="9480550" y="920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40640</xdr:rowOff>
    </xdr:from>
    <xdr:to>
      <xdr:col>50</xdr:col>
      <xdr:colOff>165100</xdr:colOff>
      <xdr:row>60</xdr:row>
      <xdr:rowOff>142240</xdr:rowOff>
    </xdr:to>
    <xdr:sp macro="" textlink="">
      <xdr:nvSpPr>
        <xdr:cNvPr id="160" name="楕円 159"/>
        <xdr:cNvSpPr/>
      </xdr:nvSpPr>
      <xdr:spPr>
        <a:xfrm>
          <a:off x="86360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91440</xdr:rowOff>
    </xdr:from>
    <xdr:to>
      <xdr:col>55</xdr:col>
      <xdr:colOff>0</xdr:colOff>
      <xdr:row>60</xdr:row>
      <xdr:rowOff>91440</xdr:rowOff>
    </xdr:to>
    <xdr:cxnSp macro="">
      <xdr:nvCxnSpPr>
        <xdr:cNvPr id="161" name="直線コネクタ 160"/>
        <xdr:cNvCxnSpPr/>
      </xdr:nvCxnSpPr>
      <xdr:spPr>
        <a:xfrm flipV="1">
          <a:off x="8686800" y="9343390"/>
          <a:ext cx="742950" cy="66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120650</xdr:rowOff>
    </xdr:from>
    <xdr:to>
      <xdr:col>46</xdr:col>
      <xdr:colOff>38100</xdr:colOff>
      <xdr:row>64</xdr:row>
      <xdr:rowOff>50800</xdr:rowOff>
    </xdr:to>
    <xdr:sp macro="" textlink="">
      <xdr:nvSpPr>
        <xdr:cNvPr id="162" name="楕円 161"/>
        <xdr:cNvSpPr/>
      </xdr:nvSpPr>
      <xdr:spPr>
        <a:xfrm>
          <a:off x="7842250" y="10528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91440</xdr:rowOff>
    </xdr:from>
    <xdr:to>
      <xdr:col>50</xdr:col>
      <xdr:colOff>114300</xdr:colOff>
      <xdr:row>64</xdr:row>
      <xdr:rowOff>0</xdr:rowOff>
    </xdr:to>
    <xdr:cxnSp macro="">
      <xdr:nvCxnSpPr>
        <xdr:cNvPr id="163" name="直線コネクタ 162"/>
        <xdr:cNvCxnSpPr/>
      </xdr:nvCxnSpPr>
      <xdr:spPr>
        <a:xfrm flipV="1">
          <a:off x="7886700" y="10003790"/>
          <a:ext cx="800100" cy="5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164" name="楕円 163"/>
        <xdr:cNvSpPr/>
      </xdr:nvSpPr>
      <xdr:spPr>
        <a:xfrm>
          <a:off x="7029450" y="103974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64</xdr:row>
      <xdr:rowOff>0</xdr:rowOff>
    </xdr:to>
    <xdr:cxnSp macro="">
      <xdr:nvCxnSpPr>
        <xdr:cNvPr id="165" name="直線コネクタ 164"/>
        <xdr:cNvCxnSpPr/>
      </xdr:nvCxnSpPr>
      <xdr:spPr>
        <a:xfrm>
          <a:off x="7080250" y="10441940"/>
          <a:ext cx="80645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158767</xdr:rowOff>
    </xdr:from>
    <xdr:ext cx="469744" cy="259045"/>
    <xdr:sp macro="" textlink="">
      <xdr:nvSpPr>
        <xdr:cNvPr id="166" name="n_1mainValue【陸上競技場・野球場・球技場】&#10;一人当たり面積"/>
        <xdr:cNvSpPr txBox="1"/>
      </xdr:nvSpPr>
      <xdr:spPr>
        <a:xfrm>
          <a:off x="8458277" y="974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67327</xdr:rowOff>
    </xdr:from>
    <xdr:ext cx="469744" cy="259045"/>
    <xdr:sp macro="" textlink="">
      <xdr:nvSpPr>
        <xdr:cNvPr id="167" name="n_2mainValue【陸上競技場・野球場・球技場】&#10;一人当たり面積"/>
        <xdr:cNvSpPr txBox="1"/>
      </xdr:nvSpPr>
      <xdr:spPr>
        <a:xfrm>
          <a:off x="7677227"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101617</xdr:rowOff>
    </xdr:from>
    <xdr:ext cx="469744" cy="259045"/>
    <xdr:sp macro="" textlink="">
      <xdr:nvSpPr>
        <xdr:cNvPr id="168" name="n_3mainValue【陸上競技場・野球場・球技場】&#10;一人当たり面積"/>
        <xdr:cNvSpPr txBox="1"/>
      </xdr:nvSpPr>
      <xdr:spPr>
        <a:xfrm>
          <a:off x="6864427" y="1017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9" name="正方形/長方形 16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70" name="正方形/長方形 169"/>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171" name="正方形/長方形 170"/>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75" name="テキスト ボックス 174"/>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6" name="直線コネクタ 175"/>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77" name="テキスト ボックス 176"/>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8" name="直線コネクタ 177"/>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9" name="テキスト ボックス 178"/>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0" name="直線コネクタ 179"/>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1" name="テキスト ボックス 180"/>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2" name="直線コネクタ 181"/>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3" name="テキスト ボックス 182"/>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4" name="直線コネクタ 183"/>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5" name="テキスト ボックス 184"/>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87" name="テキスト ボックス 186"/>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8"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9" name="テキスト ボックス 188"/>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0" name="テキスト ボックス 189"/>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1" name="テキスト ボックス 190"/>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2" name="テキスト ボックス 191"/>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3" name="テキスト ボックス 192"/>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12700</xdr:rowOff>
    </xdr:from>
    <xdr:to>
      <xdr:col>24</xdr:col>
      <xdr:colOff>114300</xdr:colOff>
      <xdr:row>78</xdr:row>
      <xdr:rowOff>114300</xdr:rowOff>
    </xdr:to>
    <xdr:sp macro="" textlink="">
      <xdr:nvSpPr>
        <xdr:cNvPr id="194" name="楕円 193"/>
        <xdr:cNvSpPr/>
      </xdr:nvSpPr>
      <xdr:spPr>
        <a:xfrm>
          <a:off x="41275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86377</xdr:rowOff>
    </xdr:from>
    <xdr:ext cx="405111" cy="259045"/>
    <xdr:sp macro="" textlink="">
      <xdr:nvSpPr>
        <xdr:cNvPr id="195" name="【県民会館】&#10;有形固定資産減価償却率該当値テキスト"/>
        <xdr:cNvSpPr txBox="1"/>
      </xdr:nvSpPr>
      <xdr:spPr>
        <a:xfrm>
          <a:off x="4229100" y="1280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50800</xdr:rowOff>
    </xdr:from>
    <xdr:to>
      <xdr:col>20</xdr:col>
      <xdr:colOff>38100</xdr:colOff>
      <xdr:row>84</xdr:row>
      <xdr:rowOff>152400</xdr:rowOff>
    </xdr:to>
    <xdr:sp macro="" textlink="">
      <xdr:nvSpPr>
        <xdr:cNvPr id="196" name="楕円 195"/>
        <xdr:cNvSpPr/>
      </xdr:nvSpPr>
      <xdr:spPr>
        <a:xfrm>
          <a:off x="3384550" y="13925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63500</xdr:rowOff>
    </xdr:from>
    <xdr:to>
      <xdr:col>24</xdr:col>
      <xdr:colOff>63500</xdr:colOff>
      <xdr:row>84</xdr:row>
      <xdr:rowOff>101600</xdr:rowOff>
    </xdr:to>
    <xdr:cxnSp macro="">
      <xdr:nvCxnSpPr>
        <xdr:cNvPr id="197" name="直線コネクタ 196"/>
        <xdr:cNvCxnSpPr/>
      </xdr:nvCxnSpPr>
      <xdr:spPr>
        <a:xfrm flipV="1">
          <a:off x="3429000" y="12947650"/>
          <a:ext cx="749300" cy="102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82550</xdr:rowOff>
    </xdr:from>
    <xdr:to>
      <xdr:col>15</xdr:col>
      <xdr:colOff>101600</xdr:colOff>
      <xdr:row>86</xdr:row>
      <xdr:rowOff>12700</xdr:rowOff>
    </xdr:to>
    <xdr:sp macro="" textlink="">
      <xdr:nvSpPr>
        <xdr:cNvPr id="198" name="楕円 197"/>
        <xdr:cNvSpPr/>
      </xdr:nvSpPr>
      <xdr:spPr>
        <a:xfrm>
          <a:off x="2571750" y="14122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101600</xdr:rowOff>
    </xdr:from>
    <xdr:to>
      <xdr:col>19</xdr:col>
      <xdr:colOff>177800</xdr:colOff>
      <xdr:row>85</xdr:row>
      <xdr:rowOff>133350</xdr:rowOff>
    </xdr:to>
    <xdr:cxnSp macro="">
      <xdr:nvCxnSpPr>
        <xdr:cNvPr id="199" name="直線コネクタ 198"/>
        <xdr:cNvCxnSpPr/>
      </xdr:nvCxnSpPr>
      <xdr:spPr>
        <a:xfrm flipV="1">
          <a:off x="2622550" y="13976350"/>
          <a:ext cx="80645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114300</xdr:rowOff>
    </xdr:from>
    <xdr:to>
      <xdr:col>10</xdr:col>
      <xdr:colOff>165100</xdr:colOff>
      <xdr:row>87</xdr:row>
      <xdr:rowOff>44450</xdr:rowOff>
    </xdr:to>
    <xdr:sp macro="" textlink="">
      <xdr:nvSpPr>
        <xdr:cNvPr id="200" name="楕円 199"/>
        <xdr:cNvSpPr/>
      </xdr:nvSpPr>
      <xdr:spPr>
        <a:xfrm>
          <a:off x="1778000" y="1431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133350</xdr:rowOff>
    </xdr:from>
    <xdr:to>
      <xdr:col>15</xdr:col>
      <xdr:colOff>50800</xdr:colOff>
      <xdr:row>86</xdr:row>
      <xdr:rowOff>165100</xdr:rowOff>
    </xdr:to>
    <xdr:cxnSp macro="">
      <xdr:nvCxnSpPr>
        <xdr:cNvPr id="201" name="直線コネクタ 200"/>
        <xdr:cNvCxnSpPr/>
      </xdr:nvCxnSpPr>
      <xdr:spPr>
        <a:xfrm flipV="1">
          <a:off x="1828800" y="14173200"/>
          <a:ext cx="793750" cy="1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168927</xdr:rowOff>
    </xdr:from>
    <xdr:ext cx="405111" cy="259045"/>
    <xdr:sp macro="" textlink="">
      <xdr:nvSpPr>
        <xdr:cNvPr id="202" name="n_1mainValue【県民会館】&#10;有形固定資産減価償却率"/>
        <xdr:cNvSpPr txBox="1"/>
      </xdr:nvSpPr>
      <xdr:spPr>
        <a:xfrm>
          <a:off x="32391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29227</xdr:rowOff>
    </xdr:from>
    <xdr:ext cx="405111" cy="259045"/>
    <xdr:sp macro="" textlink="">
      <xdr:nvSpPr>
        <xdr:cNvPr id="203" name="n_2mainValue【県民会館】&#10;有形固定資産減価償却率"/>
        <xdr:cNvSpPr txBox="1"/>
      </xdr:nvSpPr>
      <xdr:spPr>
        <a:xfrm>
          <a:off x="2439044" y="1390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60977</xdr:rowOff>
    </xdr:from>
    <xdr:ext cx="405111" cy="259045"/>
    <xdr:sp macro="" textlink="">
      <xdr:nvSpPr>
        <xdr:cNvPr id="204" name="n_3mainValue【県民会館】&#10;有形固定資産減価償却率"/>
        <xdr:cNvSpPr txBox="1"/>
      </xdr:nvSpPr>
      <xdr:spPr>
        <a:xfrm>
          <a:off x="164529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06" name="正方形/長方形 205"/>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07" name="正方形/長方形 206"/>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8" name="正方形/長方形 207"/>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9" name="テキスト ボックス 208"/>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0" name="直線コネクタ 209"/>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11" name="テキスト ボックス 210"/>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4" name="直線コネクタ 21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5" name="テキスト ボックス 214"/>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6"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7" name="テキスト ボックス 21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8" name="テキスト ボックス 21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9" name="テキスト ボックス 21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0" name="テキスト ボックス 21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1" name="テキスト ボックス 22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158750</xdr:rowOff>
    </xdr:from>
    <xdr:to>
      <xdr:col>55</xdr:col>
      <xdr:colOff>50800</xdr:colOff>
      <xdr:row>82</xdr:row>
      <xdr:rowOff>88900</xdr:rowOff>
    </xdr:to>
    <xdr:sp macro="" textlink="">
      <xdr:nvSpPr>
        <xdr:cNvPr id="222" name="楕円 221"/>
        <xdr:cNvSpPr/>
      </xdr:nvSpPr>
      <xdr:spPr>
        <a:xfrm>
          <a:off x="939800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81</xdr:row>
      <xdr:rowOff>60977</xdr:rowOff>
    </xdr:from>
    <xdr:ext cx="469744" cy="259045"/>
    <xdr:sp macro="" textlink="">
      <xdr:nvSpPr>
        <xdr:cNvPr id="223" name="【県民会館】&#10;一人当たり面積該当値テキスト"/>
        <xdr:cNvSpPr txBox="1"/>
      </xdr:nvSpPr>
      <xdr:spPr>
        <a:xfrm>
          <a:off x="9480550"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224" name="楕円 223"/>
        <xdr:cNvSpPr/>
      </xdr:nvSpPr>
      <xdr:spPr>
        <a:xfrm>
          <a:off x="863600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38100</xdr:rowOff>
    </xdr:from>
    <xdr:to>
      <xdr:col>55</xdr:col>
      <xdr:colOff>0</xdr:colOff>
      <xdr:row>82</xdr:row>
      <xdr:rowOff>38100</xdr:rowOff>
    </xdr:to>
    <xdr:cxnSp macro="">
      <xdr:nvCxnSpPr>
        <xdr:cNvPr id="225" name="直線コネクタ 224"/>
        <xdr:cNvCxnSpPr/>
      </xdr:nvCxnSpPr>
      <xdr:spPr>
        <a:xfrm>
          <a:off x="8686800" y="13582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158750</xdr:rowOff>
    </xdr:from>
    <xdr:to>
      <xdr:col>46</xdr:col>
      <xdr:colOff>38100</xdr:colOff>
      <xdr:row>82</xdr:row>
      <xdr:rowOff>88900</xdr:rowOff>
    </xdr:to>
    <xdr:sp macro="" textlink="">
      <xdr:nvSpPr>
        <xdr:cNvPr id="226" name="楕円 225"/>
        <xdr:cNvSpPr/>
      </xdr:nvSpPr>
      <xdr:spPr>
        <a:xfrm>
          <a:off x="7842250" y="13538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38100</xdr:rowOff>
    </xdr:to>
    <xdr:cxnSp macro="">
      <xdr:nvCxnSpPr>
        <xdr:cNvPr id="227" name="直線コネクタ 226"/>
        <xdr:cNvCxnSpPr/>
      </xdr:nvCxnSpPr>
      <xdr:spPr>
        <a:xfrm>
          <a:off x="7886700" y="13582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158750</xdr:rowOff>
    </xdr:from>
    <xdr:to>
      <xdr:col>41</xdr:col>
      <xdr:colOff>101600</xdr:colOff>
      <xdr:row>82</xdr:row>
      <xdr:rowOff>88900</xdr:rowOff>
    </xdr:to>
    <xdr:sp macro="" textlink="">
      <xdr:nvSpPr>
        <xdr:cNvPr id="228" name="楕円 227"/>
        <xdr:cNvSpPr/>
      </xdr:nvSpPr>
      <xdr:spPr>
        <a:xfrm>
          <a:off x="702945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38100</xdr:rowOff>
    </xdr:from>
    <xdr:to>
      <xdr:col>45</xdr:col>
      <xdr:colOff>177800</xdr:colOff>
      <xdr:row>82</xdr:row>
      <xdr:rowOff>38100</xdr:rowOff>
    </xdr:to>
    <xdr:cxnSp macro="">
      <xdr:nvCxnSpPr>
        <xdr:cNvPr id="229" name="直線コネクタ 228"/>
        <xdr:cNvCxnSpPr/>
      </xdr:nvCxnSpPr>
      <xdr:spPr>
        <a:xfrm>
          <a:off x="7080250" y="13582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105427</xdr:rowOff>
    </xdr:from>
    <xdr:ext cx="469744" cy="259045"/>
    <xdr:sp macro="" textlink="">
      <xdr:nvSpPr>
        <xdr:cNvPr id="230" name="n_1mainValue【県民会館】&#10;一人当たり面積"/>
        <xdr:cNvSpPr txBox="1"/>
      </xdr:nvSpPr>
      <xdr:spPr>
        <a:xfrm>
          <a:off x="845827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105427</xdr:rowOff>
    </xdr:from>
    <xdr:ext cx="469744" cy="259045"/>
    <xdr:sp macro="" textlink="">
      <xdr:nvSpPr>
        <xdr:cNvPr id="231" name="n_2mainValue【県民会館】&#10;一人当たり面積"/>
        <xdr:cNvSpPr txBox="1"/>
      </xdr:nvSpPr>
      <xdr:spPr>
        <a:xfrm>
          <a:off x="76772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105427</xdr:rowOff>
    </xdr:from>
    <xdr:ext cx="469744" cy="259045"/>
    <xdr:sp macro="" textlink="">
      <xdr:nvSpPr>
        <xdr:cNvPr id="232" name="n_3mainValue【県民会館】&#10;一人当たり面積"/>
        <xdr:cNvSpPr txBox="1"/>
      </xdr:nvSpPr>
      <xdr:spPr>
        <a:xfrm>
          <a:off x="6864427"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3" name="正方形/長方形 232"/>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34" name="正方形/長方形 233"/>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35" name="正方形/長方形 234"/>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6" name="正方形/長方形 235"/>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7" name="テキスト ボックス 236"/>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8" name="直線コネクタ 237"/>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39" name="テキスト ボックス 238"/>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40" name="直線コネクタ 239"/>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241" name="テキスト ボックス 240"/>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2" name="直線コネクタ 241"/>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3" name="テキスト ボックス 242"/>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4" name="直線コネクタ 243"/>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45" name="テキスト ボックス 244"/>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46" name="直線コネクタ 245"/>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47" name="テキスト ボックス 246"/>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48" name="直線コネクタ 247"/>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49" name="テキスト ボックス 248"/>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0" name="直線コネクタ 249"/>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51" name="テキスト ボックス 250"/>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2" name="直線コネクタ 251"/>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53" name="テキスト ボックス 252"/>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4"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5" name="テキスト ボックス 254"/>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6" name="テキスト ボックス 255"/>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7" name="テキスト ボックス 256"/>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8" name="テキスト ボックス 257"/>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9" name="テキスト ボックス 258"/>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101600</xdr:rowOff>
    </xdr:from>
    <xdr:to>
      <xdr:col>24</xdr:col>
      <xdr:colOff>114300</xdr:colOff>
      <xdr:row>109</xdr:row>
      <xdr:rowOff>31750</xdr:rowOff>
    </xdr:to>
    <xdr:sp macro="" textlink="">
      <xdr:nvSpPr>
        <xdr:cNvPr id="260" name="楕円 259"/>
        <xdr:cNvSpPr/>
      </xdr:nvSpPr>
      <xdr:spPr>
        <a:xfrm>
          <a:off x="4127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108</xdr:row>
      <xdr:rowOff>3827</xdr:rowOff>
    </xdr:from>
    <xdr:ext cx="405111" cy="259045"/>
    <xdr:sp macro="" textlink="">
      <xdr:nvSpPr>
        <xdr:cNvPr id="261" name="【保健所】&#10;有形固定資産減価償却率該当値テキスト"/>
        <xdr:cNvSpPr txBox="1"/>
      </xdr:nvSpPr>
      <xdr:spPr>
        <a:xfrm>
          <a:off x="4229100"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39007</xdr:rowOff>
    </xdr:from>
    <xdr:to>
      <xdr:col>20</xdr:col>
      <xdr:colOff>38100</xdr:colOff>
      <xdr:row>105</xdr:row>
      <xdr:rowOff>140607</xdr:rowOff>
    </xdr:to>
    <xdr:sp macro="" textlink="">
      <xdr:nvSpPr>
        <xdr:cNvPr id="262" name="楕円 261"/>
        <xdr:cNvSpPr/>
      </xdr:nvSpPr>
      <xdr:spPr>
        <a:xfrm>
          <a:off x="3384550" y="174697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89807</xdr:rowOff>
    </xdr:from>
    <xdr:to>
      <xdr:col>24</xdr:col>
      <xdr:colOff>63500</xdr:colOff>
      <xdr:row>108</xdr:row>
      <xdr:rowOff>152400</xdr:rowOff>
    </xdr:to>
    <xdr:cxnSp macro="">
      <xdr:nvCxnSpPr>
        <xdr:cNvPr id="263" name="直線コネクタ 262"/>
        <xdr:cNvCxnSpPr/>
      </xdr:nvCxnSpPr>
      <xdr:spPr>
        <a:xfrm>
          <a:off x="3429000" y="17520557"/>
          <a:ext cx="749300" cy="5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158750</xdr:rowOff>
    </xdr:from>
    <xdr:to>
      <xdr:col>15</xdr:col>
      <xdr:colOff>101600</xdr:colOff>
      <xdr:row>106</xdr:row>
      <xdr:rowOff>88900</xdr:rowOff>
    </xdr:to>
    <xdr:sp macro="" textlink="">
      <xdr:nvSpPr>
        <xdr:cNvPr id="264" name="楕円 263"/>
        <xdr:cNvSpPr/>
      </xdr:nvSpPr>
      <xdr:spPr>
        <a:xfrm>
          <a:off x="257175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89807</xdr:rowOff>
    </xdr:from>
    <xdr:to>
      <xdr:col>19</xdr:col>
      <xdr:colOff>177800</xdr:colOff>
      <xdr:row>106</xdr:row>
      <xdr:rowOff>38100</xdr:rowOff>
    </xdr:to>
    <xdr:cxnSp macro="">
      <xdr:nvCxnSpPr>
        <xdr:cNvPr id="265" name="直線コネクタ 264"/>
        <xdr:cNvCxnSpPr/>
      </xdr:nvCxnSpPr>
      <xdr:spPr>
        <a:xfrm flipV="1">
          <a:off x="2622550" y="17520557"/>
          <a:ext cx="80645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164193</xdr:rowOff>
    </xdr:from>
    <xdr:to>
      <xdr:col>10</xdr:col>
      <xdr:colOff>165100</xdr:colOff>
      <xdr:row>100</xdr:row>
      <xdr:rowOff>94343</xdr:rowOff>
    </xdr:to>
    <xdr:sp macro="" textlink="">
      <xdr:nvSpPr>
        <xdr:cNvPr id="266" name="楕円 265"/>
        <xdr:cNvSpPr/>
      </xdr:nvSpPr>
      <xdr:spPr>
        <a:xfrm>
          <a:off x="1778000" y="1656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43543</xdr:rowOff>
    </xdr:from>
    <xdr:to>
      <xdr:col>15</xdr:col>
      <xdr:colOff>50800</xdr:colOff>
      <xdr:row>106</xdr:row>
      <xdr:rowOff>38100</xdr:rowOff>
    </xdr:to>
    <xdr:cxnSp macro="">
      <xdr:nvCxnSpPr>
        <xdr:cNvPr id="267" name="直線コネクタ 266"/>
        <xdr:cNvCxnSpPr/>
      </xdr:nvCxnSpPr>
      <xdr:spPr>
        <a:xfrm>
          <a:off x="1828800" y="16617043"/>
          <a:ext cx="793750" cy="10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157134</xdr:rowOff>
    </xdr:from>
    <xdr:ext cx="405111" cy="259045"/>
    <xdr:sp macro="" textlink="">
      <xdr:nvSpPr>
        <xdr:cNvPr id="268" name="n_1mainValue【保健所】&#10;有形固定資産減価償却率"/>
        <xdr:cNvSpPr txBox="1"/>
      </xdr:nvSpPr>
      <xdr:spPr>
        <a:xfrm>
          <a:off x="3239144" y="1724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105427</xdr:rowOff>
    </xdr:from>
    <xdr:ext cx="405111" cy="259045"/>
    <xdr:sp macro="" textlink="">
      <xdr:nvSpPr>
        <xdr:cNvPr id="269" name="n_2mainValue【保健所】&#10;有形固定資産減価償却率"/>
        <xdr:cNvSpPr txBox="1"/>
      </xdr:nvSpPr>
      <xdr:spPr>
        <a:xfrm>
          <a:off x="2439044" y="1736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110870</xdr:rowOff>
    </xdr:from>
    <xdr:ext cx="405111" cy="259045"/>
    <xdr:sp macro="" textlink="">
      <xdr:nvSpPr>
        <xdr:cNvPr id="270" name="n_3mainValue【保健所】&#10;有形固定資産減価償却率"/>
        <xdr:cNvSpPr txBox="1"/>
      </xdr:nvSpPr>
      <xdr:spPr>
        <a:xfrm>
          <a:off x="1645294" y="16341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1" name="正方形/長方形 270"/>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272" name="正方形/長方形 271"/>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273" name="正方形/長方形 272"/>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4" name="正方形/長方形 273"/>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5" name="テキスト ボックス 274"/>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6" name="直線コネクタ 275"/>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77" name="テキスト ボックス 276"/>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8" name="直線コネクタ 277"/>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9" name="テキスト ボックス 278"/>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0" name="直線コネクタ 279"/>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81" name="テキスト ボックス 280"/>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82"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283" name="テキスト ボックス 282"/>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84" name="テキスト ボックス 283"/>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85" name="テキスト ボックス 284"/>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86" name="テキスト ボックス 285"/>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87" name="テキスト ボックス 286"/>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25400</xdr:rowOff>
    </xdr:from>
    <xdr:to>
      <xdr:col>55</xdr:col>
      <xdr:colOff>50800</xdr:colOff>
      <xdr:row>104</xdr:row>
      <xdr:rowOff>127000</xdr:rowOff>
    </xdr:to>
    <xdr:sp macro="" textlink="">
      <xdr:nvSpPr>
        <xdr:cNvPr id="288" name="楕円 287"/>
        <xdr:cNvSpPr/>
      </xdr:nvSpPr>
      <xdr:spPr>
        <a:xfrm>
          <a:off x="9398000" y="17284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99077</xdr:rowOff>
    </xdr:from>
    <xdr:ext cx="469744" cy="259045"/>
    <xdr:sp macro="" textlink="">
      <xdr:nvSpPr>
        <xdr:cNvPr id="289" name="【保健所】&#10;一人当たり面積該当値テキスト"/>
        <xdr:cNvSpPr txBox="1"/>
      </xdr:nvSpPr>
      <xdr:spPr>
        <a:xfrm>
          <a:off x="9480550" y="171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25400</xdr:rowOff>
    </xdr:from>
    <xdr:to>
      <xdr:col>50</xdr:col>
      <xdr:colOff>165100</xdr:colOff>
      <xdr:row>104</xdr:row>
      <xdr:rowOff>127000</xdr:rowOff>
    </xdr:to>
    <xdr:sp macro="" textlink="">
      <xdr:nvSpPr>
        <xdr:cNvPr id="290" name="楕円 289"/>
        <xdr:cNvSpPr/>
      </xdr:nvSpPr>
      <xdr:spPr>
        <a:xfrm>
          <a:off x="86360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76200</xdr:rowOff>
    </xdr:from>
    <xdr:to>
      <xdr:col>55</xdr:col>
      <xdr:colOff>0</xdr:colOff>
      <xdr:row>104</xdr:row>
      <xdr:rowOff>76200</xdr:rowOff>
    </xdr:to>
    <xdr:cxnSp macro="">
      <xdr:nvCxnSpPr>
        <xdr:cNvPr id="291" name="直線コネクタ 290"/>
        <xdr:cNvCxnSpPr/>
      </xdr:nvCxnSpPr>
      <xdr:spPr>
        <a:xfrm>
          <a:off x="8686800" y="173355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292" name="楕円 291"/>
        <xdr:cNvSpPr/>
      </xdr:nvSpPr>
      <xdr:spPr>
        <a:xfrm>
          <a:off x="7842250" y="17284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76200</xdr:rowOff>
    </xdr:from>
    <xdr:to>
      <xdr:col>50</xdr:col>
      <xdr:colOff>114300</xdr:colOff>
      <xdr:row>104</xdr:row>
      <xdr:rowOff>76200</xdr:rowOff>
    </xdr:to>
    <xdr:cxnSp macro="">
      <xdr:nvCxnSpPr>
        <xdr:cNvPr id="293" name="直線コネクタ 292"/>
        <xdr:cNvCxnSpPr/>
      </xdr:nvCxnSpPr>
      <xdr:spPr>
        <a:xfrm>
          <a:off x="7886700" y="17335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25400</xdr:rowOff>
    </xdr:from>
    <xdr:to>
      <xdr:col>41</xdr:col>
      <xdr:colOff>101600</xdr:colOff>
      <xdr:row>104</xdr:row>
      <xdr:rowOff>127000</xdr:rowOff>
    </xdr:to>
    <xdr:sp macro="" textlink="">
      <xdr:nvSpPr>
        <xdr:cNvPr id="294" name="楕円 293"/>
        <xdr:cNvSpPr/>
      </xdr:nvSpPr>
      <xdr:spPr>
        <a:xfrm>
          <a:off x="702945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76200</xdr:rowOff>
    </xdr:from>
    <xdr:to>
      <xdr:col>45</xdr:col>
      <xdr:colOff>177800</xdr:colOff>
      <xdr:row>104</xdr:row>
      <xdr:rowOff>76200</xdr:rowOff>
    </xdr:to>
    <xdr:cxnSp macro="">
      <xdr:nvCxnSpPr>
        <xdr:cNvPr id="295" name="直線コネクタ 294"/>
        <xdr:cNvCxnSpPr/>
      </xdr:nvCxnSpPr>
      <xdr:spPr>
        <a:xfrm>
          <a:off x="7080250" y="17335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143527</xdr:rowOff>
    </xdr:from>
    <xdr:ext cx="469744" cy="259045"/>
    <xdr:sp macro="" textlink="">
      <xdr:nvSpPr>
        <xdr:cNvPr id="296" name="n_1mainValue【保健所】&#10;一人当たり面積"/>
        <xdr:cNvSpPr txBox="1"/>
      </xdr:nvSpPr>
      <xdr:spPr>
        <a:xfrm>
          <a:off x="845827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143527</xdr:rowOff>
    </xdr:from>
    <xdr:ext cx="469744" cy="259045"/>
    <xdr:sp macro="" textlink="">
      <xdr:nvSpPr>
        <xdr:cNvPr id="297" name="n_2mainValue【保健所】&#10;一人当たり面積"/>
        <xdr:cNvSpPr txBox="1"/>
      </xdr:nvSpPr>
      <xdr:spPr>
        <a:xfrm>
          <a:off x="76772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143527</xdr:rowOff>
    </xdr:from>
    <xdr:ext cx="469744" cy="259045"/>
    <xdr:sp macro="" textlink="">
      <xdr:nvSpPr>
        <xdr:cNvPr id="298" name="n_3mainValue【保健所】&#10;一人当たり面積"/>
        <xdr:cNvSpPr txBox="1"/>
      </xdr:nvSpPr>
      <xdr:spPr>
        <a:xfrm>
          <a:off x="68644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00" name="正方形/長方形 299"/>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01" name="正方形/長方形 300"/>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05" name="テキスト ボックス 304"/>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6" name="直線コネクタ 305"/>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7" name="テキスト ボックス 306"/>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8" name="直線コネクタ 307"/>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9" name="テキスト ボックス 308"/>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0" name="直線コネクタ 309"/>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1" name="テキスト ボックス 310"/>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2" name="直線コネクタ 311"/>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3" name="テキスト ボックス 312"/>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4" name="直線コネクタ 313"/>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5" name="テキスト ボックス 314"/>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17" name="テキスト ボックス 316"/>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8"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9" name="テキスト ボックス 318"/>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0" name="テキスト ボックス 319"/>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1" name="テキスト ボックス 320"/>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22" name="テキスト ボックス 321"/>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23" name="テキスト ボックス 322"/>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2540</xdr:rowOff>
    </xdr:from>
    <xdr:to>
      <xdr:col>85</xdr:col>
      <xdr:colOff>177800</xdr:colOff>
      <xdr:row>34</xdr:row>
      <xdr:rowOff>104140</xdr:rowOff>
    </xdr:to>
    <xdr:sp macro="" textlink="">
      <xdr:nvSpPr>
        <xdr:cNvPr id="324" name="楕円 323"/>
        <xdr:cNvSpPr/>
      </xdr:nvSpPr>
      <xdr:spPr>
        <a:xfrm>
          <a:off x="14649450" y="562229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76217</xdr:rowOff>
    </xdr:from>
    <xdr:ext cx="405111" cy="259045"/>
    <xdr:sp macro="" textlink="">
      <xdr:nvSpPr>
        <xdr:cNvPr id="325" name="【試験研究機関】&#10;有形固定資産減価償却率該当値テキスト"/>
        <xdr:cNvSpPr txBox="1"/>
      </xdr:nvSpPr>
      <xdr:spPr>
        <a:xfrm>
          <a:off x="14744700" y="553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101600</xdr:rowOff>
    </xdr:from>
    <xdr:to>
      <xdr:col>81</xdr:col>
      <xdr:colOff>101600</xdr:colOff>
      <xdr:row>37</xdr:row>
      <xdr:rowOff>31750</xdr:rowOff>
    </xdr:to>
    <xdr:sp macro="" textlink="">
      <xdr:nvSpPr>
        <xdr:cNvPr id="326" name="楕円 325"/>
        <xdr:cNvSpPr/>
      </xdr:nvSpPr>
      <xdr:spPr>
        <a:xfrm>
          <a:off x="13887450" y="6051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53340</xdr:rowOff>
    </xdr:from>
    <xdr:to>
      <xdr:col>85</xdr:col>
      <xdr:colOff>127000</xdr:colOff>
      <xdr:row>36</xdr:row>
      <xdr:rowOff>152400</xdr:rowOff>
    </xdr:to>
    <xdr:cxnSp macro="">
      <xdr:nvCxnSpPr>
        <xdr:cNvPr id="327" name="直線コネクタ 326"/>
        <xdr:cNvCxnSpPr/>
      </xdr:nvCxnSpPr>
      <xdr:spPr>
        <a:xfrm flipV="1">
          <a:off x="13938250" y="5673090"/>
          <a:ext cx="762000" cy="4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52070</xdr:rowOff>
    </xdr:from>
    <xdr:to>
      <xdr:col>76</xdr:col>
      <xdr:colOff>165100</xdr:colOff>
      <xdr:row>41</xdr:row>
      <xdr:rowOff>153670</xdr:rowOff>
    </xdr:to>
    <xdr:sp macro="" textlink="">
      <xdr:nvSpPr>
        <xdr:cNvPr id="328" name="楕円 327"/>
        <xdr:cNvSpPr/>
      </xdr:nvSpPr>
      <xdr:spPr>
        <a:xfrm>
          <a:off x="130937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152400</xdr:rowOff>
    </xdr:from>
    <xdr:to>
      <xdr:col>81</xdr:col>
      <xdr:colOff>50800</xdr:colOff>
      <xdr:row>41</xdr:row>
      <xdr:rowOff>102870</xdr:rowOff>
    </xdr:to>
    <xdr:cxnSp macro="">
      <xdr:nvCxnSpPr>
        <xdr:cNvPr id="329" name="直線コネクタ 328"/>
        <xdr:cNvCxnSpPr/>
      </xdr:nvCxnSpPr>
      <xdr:spPr>
        <a:xfrm flipV="1">
          <a:off x="13144500" y="6102350"/>
          <a:ext cx="793750" cy="77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25400</xdr:rowOff>
    </xdr:from>
    <xdr:to>
      <xdr:col>72</xdr:col>
      <xdr:colOff>38100</xdr:colOff>
      <xdr:row>42</xdr:row>
      <xdr:rowOff>127000</xdr:rowOff>
    </xdr:to>
    <xdr:sp macro="" textlink="">
      <xdr:nvSpPr>
        <xdr:cNvPr id="330" name="楕円 329"/>
        <xdr:cNvSpPr/>
      </xdr:nvSpPr>
      <xdr:spPr>
        <a:xfrm>
          <a:off x="12299950" y="6965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102870</xdr:rowOff>
    </xdr:from>
    <xdr:to>
      <xdr:col>76</xdr:col>
      <xdr:colOff>114300</xdr:colOff>
      <xdr:row>42</xdr:row>
      <xdr:rowOff>76200</xdr:rowOff>
    </xdr:to>
    <xdr:cxnSp macro="">
      <xdr:nvCxnSpPr>
        <xdr:cNvPr id="331" name="直線コネクタ 330"/>
        <xdr:cNvCxnSpPr/>
      </xdr:nvCxnSpPr>
      <xdr:spPr>
        <a:xfrm flipV="1">
          <a:off x="12344400" y="6878320"/>
          <a:ext cx="800100" cy="13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48277</xdr:rowOff>
    </xdr:from>
    <xdr:ext cx="405111" cy="259045"/>
    <xdr:sp macro="" textlink="">
      <xdr:nvSpPr>
        <xdr:cNvPr id="332" name="n_1mainValue【試験研究機関】&#10;有形固定資産減価償却率"/>
        <xdr:cNvSpPr txBox="1"/>
      </xdr:nvSpPr>
      <xdr:spPr>
        <a:xfrm>
          <a:off x="13742044" y="583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170197</xdr:rowOff>
    </xdr:from>
    <xdr:ext cx="405111" cy="259045"/>
    <xdr:sp macro="" textlink="">
      <xdr:nvSpPr>
        <xdr:cNvPr id="333" name="n_2mainValue【試験研究機関】&#10;有形固定資産減価償却率"/>
        <xdr:cNvSpPr txBox="1"/>
      </xdr:nvSpPr>
      <xdr:spPr>
        <a:xfrm>
          <a:off x="12960994"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143527</xdr:rowOff>
    </xdr:from>
    <xdr:ext cx="405111" cy="259045"/>
    <xdr:sp macro="" textlink="">
      <xdr:nvSpPr>
        <xdr:cNvPr id="334" name="n_3mainValue【試験研究機関】&#10;有形固定資産減価償却率"/>
        <xdr:cNvSpPr txBox="1"/>
      </xdr:nvSpPr>
      <xdr:spPr>
        <a:xfrm>
          <a:off x="121672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36" name="正方形/長方形 335"/>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37" name="正方形/長方形 336"/>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341" name="テキスト ボックス 340"/>
        <xdr:cNvSpPr txBox="1"/>
      </xdr:nvSpPr>
      <xdr:spPr>
        <a:xfrm>
          <a:off x="160491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42" name="直線コネクタ 341"/>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43" name="テキスト ボックス 342"/>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4" name="直線コネクタ 34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45" name="テキスト ボックス 34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7" name="テキスト ボックス 346"/>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49" name="テキスト ボックス 348"/>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0" name="テキスト ボックス 349"/>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1" name="テキスト ボックス 350"/>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2" name="テキスト ボックス 351"/>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3" name="テキスト ボックス 352"/>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44450</xdr:rowOff>
    </xdr:from>
    <xdr:to>
      <xdr:col>116</xdr:col>
      <xdr:colOff>114300</xdr:colOff>
      <xdr:row>35</xdr:row>
      <xdr:rowOff>146050</xdr:rowOff>
    </xdr:to>
    <xdr:sp macro="" textlink="">
      <xdr:nvSpPr>
        <xdr:cNvPr id="354" name="楕円 353"/>
        <xdr:cNvSpPr/>
      </xdr:nvSpPr>
      <xdr:spPr>
        <a:xfrm>
          <a:off x="199009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118127</xdr:rowOff>
    </xdr:from>
    <xdr:ext cx="469744" cy="259045"/>
    <xdr:sp macro="" textlink="">
      <xdr:nvSpPr>
        <xdr:cNvPr id="355" name="【試験研究機関】&#10;一人当たり面積該当値テキスト"/>
        <xdr:cNvSpPr txBox="1"/>
      </xdr:nvSpPr>
      <xdr:spPr>
        <a:xfrm>
          <a:off x="20002500" y="573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44450</xdr:rowOff>
    </xdr:from>
    <xdr:to>
      <xdr:col>112</xdr:col>
      <xdr:colOff>38100</xdr:colOff>
      <xdr:row>35</xdr:row>
      <xdr:rowOff>146050</xdr:rowOff>
    </xdr:to>
    <xdr:sp macro="" textlink="">
      <xdr:nvSpPr>
        <xdr:cNvPr id="356" name="楕円 355"/>
        <xdr:cNvSpPr/>
      </xdr:nvSpPr>
      <xdr:spPr>
        <a:xfrm>
          <a:off x="19157950" y="5829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95250</xdr:rowOff>
    </xdr:from>
    <xdr:to>
      <xdr:col>116</xdr:col>
      <xdr:colOff>63500</xdr:colOff>
      <xdr:row>35</xdr:row>
      <xdr:rowOff>95250</xdr:rowOff>
    </xdr:to>
    <xdr:cxnSp macro="">
      <xdr:nvCxnSpPr>
        <xdr:cNvPr id="357" name="直線コネクタ 356"/>
        <xdr:cNvCxnSpPr/>
      </xdr:nvCxnSpPr>
      <xdr:spPr>
        <a:xfrm>
          <a:off x="19202400" y="5880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120650</xdr:rowOff>
    </xdr:from>
    <xdr:to>
      <xdr:col>107</xdr:col>
      <xdr:colOff>101600</xdr:colOff>
      <xdr:row>40</xdr:row>
      <xdr:rowOff>50800</xdr:rowOff>
    </xdr:to>
    <xdr:sp macro="" textlink="">
      <xdr:nvSpPr>
        <xdr:cNvPr id="358" name="楕円 357"/>
        <xdr:cNvSpPr/>
      </xdr:nvSpPr>
      <xdr:spPr>
        <a:xfrm>
          <a:off x="1834515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95250</xdr:rowOff>
    </xdr:from>
    <xdr:to>
      <xdr:col>111</xdr:col>
      <xdr:colOff>177800</xdr:colOff>
      <xdr:row>40</xdr:row>
      <xdr:rowOff>0</xdr:rowOff>
    </xdr:to>
    <xdr:cxnSp macro="">
      <xdr:nvCxnSpPr>
        <xdr:cNvPr id="359" name="直線コネクタ 358"/>
        <xdr:cNvCxnSpPr/>
      </xdr:nvCxnSpPr>
      <xdr:spPr>
        <a:xfrm flipV="1">
          <a:off x="18395950" y="5880100"/>
          <a:ext cx="806450" cy="73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120650</xdr:rowOff>
    </xdr:from>
    <xdr:to>
      <xdr:col>102</xdr:col>
      <xdr:colOff>165100</xdr:colOff>
      <xdr:row>40</xdr:row>
      <xdr:rowOff>50800</xdr:rowOff>
    </xdr:to>
    <xdr:sp macro="" textlink="">
      <xdr:nvSpPr>
        <xdr:cNvPr id="360" name="楕円 359"/>
        <xdr:cNvSpPr/>
      </xdr:nvSpPr>
      <xdr:spPr>
        <a:xfrm>
          <a:off x="17551400" y="6565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0</xdr:rowOff>
    </xdr:from>
    <xdr:to>
      <xdr:col>107</xdr:col>
      <xdr:colOff>50800</xdr:colOff>
      <xdr:row>40</xdr:row>
      <xdr:rowOff>0</xdr:rowOff>
    </xdr:to>
    <xdr:cxnSp macro="">
      <xdr:nvCxnSpPr>
        <xdr:cNvPr id="361" name="直線コネクタ 360"/>
        <xdr:cNvCxnSpPr/>
      </xdr:nvCxnSpPr>
      <xdr:spPr>
        <a:xfrm>
          <a:off x="17602200" y="66103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33</xdr:row>
      <xdr:rowOff>162577</xdr:rowOff>
    </xdr:from>
    <xdr:ext cx="469744" cy="259045"/>
    <xdr:sp macro="" textlink="">
      <xdr:nvSpPr>
        <xdr:cNvPr id="362" name="n_1mainValue【試験研究機関】&#10;一人当たり面積"/>
        <xdr:cNvSpPr txBox="1"/>
      </xdr:nvSpPr>
      <xdr:spPr>
        <a:xfrm>
          <a:off x="18980227"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67327</xdr:rowOff>
    </xdr:from>
    <xdr:ext cx="469744" cy="259045"/>
    <xdr:sp macro="" textlink="">
      <xdr:nvSpPr>
        <xdr:cNvPr id="363" name="n_2mainValue【試験研究機関】&#10;一人当たり面積"/>
        <xdr:cNvSpPr txBox="1"/>
      </xdr:nvSpPr>
      <xdr:spPr>
        <a:xfrm>
          <a:off x="18180127"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67327</xdr:rowOff>
    </xdr:from>
    <xdr:ext cx="469744" cy="259045"/>
    <xdr:sp macro="" textlink="">
      <xdr:nvSpPr>
        <xdr:cNvPr id="364" name="n_3mainValue【試験研究機関】&#10;一人当たり面積"/>
        <xdr:cNvSpPr txBox="1"/>
      </xdr:nvSpPr>
      <xdr:spPr>
        <a:xfrm>
          <a:off x="17386377"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65" name="正方形/長方形 364"/>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66" name="正方形/長方形 365"/>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67" name="正方形/長方形 366"/>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68" name="正方形/長方形 367"/>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69" name="テキスト ボックス 368"/>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0" name="直線コネクタ 369"/>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71" name="テキスト ボックス 370"/>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2" name="直線コネクタ 371"/>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3" name="テキスト ボックス 372"/>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4" name="直線コネクタ 373"/>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5" name="テキスト ボックス 374"/>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6" name="直線コネクタ 375"/>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7" name="テキスト ボックス 376"/>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78" name="直線コネクタ 377"/>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79" name="テキスト ボックス 378"/>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0" name="直線コネクタ 379"/>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81" name="テキスト ボックス 380"/>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2" name="直線コネクタ 381"/>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83" name="テキスト ボックス 382"/>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4"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5" name="テキスト ボックス 38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6" name="テキスト ボックス 38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7" name="テキスト ボックス 38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8" name="テキスト ボックス 38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9" name="テキスト ボックス 38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139700</xdr:rowOff>
    </xdr:from>
    <xdr:to>
      <xdr:col>85</xdr:col>
      <xdr:colOff>177800</xdr:colOff>
      <xdr:row>55</xdr:row>
      <xdr:rowOff>69850</xdr:rowOff>
    </xdr:to>
    <xdr:sp macro="" textlink="">
      <xdr:nvSpPr>
        <xdr:cNvPr id="390" name="楕円 389"/>
        <xdr:cNvSpPr/>
      </xdr:nvSpPr>
      <xdr:spPr>
        <a:xfrm>
          <a:off x="14649450" y="90614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41927</xdr:rowOff>
    </xdr:from>
    <xdr:ext cx="405111" cy="259045"/>
    <xdr:sp macro="" textlink="">
      <xdr:nvSpPr>
        <xdr:cNvPr id="391" name="【警察施設】&#10;有形固定資産減価償却率該当値テキスト"/>
        <xdr:cNvSpPr txBox="1"/>
      </xdr:nvSpPr>
      <xdr:spPr>
        <a:xfrm>
          <a:off x="14744700" y="896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133350</xdr:rowOff>
    </xdr:from>
    <xdr:to>
      <xdr:col>81</xdr:col>
      <xdr:colOff>101600</xdr:colOff>
      <xdr:row>62</xdr:row>
      <xdr:rowOff>63500</xdr:rowOff>
    </xdr:to>
    <xdr:sp macro="" textlink="">
      <xdr:nvSpPr>
        <xdr:cNvPr id="392" name="楕円 391"/>
        <xdr:cNvSpPr/>
      </xdr:nvSpPr>
      <xdr:spPr>
        <a:xfrm>
          <a:off x="13887450" y="1021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19050</xdr:rowOff>
    </xdr:from>
    <xdr:to>
      <xdr:col>85</xdr:col>
      <xdr:colOff>127000</xdr:colOff>
      <xdr:row>62</xdr:row>
      <xdr:rowOff>12700</xdr:rowOff>
    </xdr:to>
    <xdr:cxnSp macro="">
      <xdr:nvCxnSpPr>
        <xdr:cNvPr id="393" name="直線コネクタ 392"/>
        <xdr:cNvCxnSpPr/>
      </xdr:nvCxnSpPr>
      <xdr:spPr>
        <a:xfrm flipV="1">
          <a:off x="13938250" y="9105900"/>
          <a:ext cx="762000" cy="114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6350</xdr:rowOff>
    </xdr:from>
    <xdr:to>
      <xdr:col>76</xdr:col>
      <xdr:colOff>165100</xdr:colOff>
      <xdr:row>63</xdr:row>
      <xdr:rowOff>107950</xdr:rowOff>
    </xdr:to>
    <xdr:sp macro="" textlink="">
      <xdr:nvSpPr>
        <xdr:cNvPr id="394" name="楕円 393"/>
        <xdr:cNvSpPr/>
      </xdr:nvSpPr>
      <xdr:spPr>
        <a:xfrm>
          <a:off x="130937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12700</xdr:rowOff>
    </xdr:from>
    <xdr:to>
      <xdr:col>81</xdr:col>
      <xdr:colOff>50800</xdr:colOff>
      <xdr:row>63</xdr:row>
      <xdr:rowOff>57150</xdr:rowOff>
    </xdr:to>
    <xdr:cxnSp macro="">
      <xdr:nvCxnSpPr>
        <xdr:cNvPr id="395" name="直線コネクタ 394"/>
        <xdr:cNvCxnSpPr/>
      </xdr:nvCxnSpPr>
      <xdr:spPr>
        <a:xfrm flipV="1">
          <a:off x="13144500" y="10255250"/>
          <a:ext cx="79375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6350</xdr:rowOff>
    </xdr:from>
    <xdr:to>
      <xdr:col>72</xdr:col>
      <xdr:colOff>38100</xdr:colOff>
      <xdr:row>63</xdr:row>
      <xdr:rowOff>107950</xdr:rowOff>
    </xdr:to>
    <xdr:sp macro="" textlink="">
      <xdr:nvSpPr>
        <xdr:cNvPr id="396" name="楕円 395"/>
        <xdr:cNvSpPr/>
      </xdr:nvSpPr>
      <xdr:spPr>
        <a:xfrm>
          <a:off x="12299950" y="104140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57150</xdr:rowOff>
    </xdr:from>
    <xdr:to>
      <xdr:col>76</xdr:col>
      <xdr:colOff>114300</xdr:colOff>
      <xdr:row>63</xdr:row>
      <xdr:rowOff>57150</xdr:rowOff>
    </xdr:to>
    <xdr:cxnSp macro="">
      <xdr:nvCxnSpPr>
        <xdr:cNvPr id="397" name="直線コネクタ 396"/>
        <xdr:cNvCxnSpPr/>
      </xdr:nvCxnSpPr>
      <xdr:spPr>
        <a:xfrm>
          <a:off x="12344400" y="104648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398" name="n_1mainValue【警察施設】&#10;有形固定資産減価償却率"/>
        <xdr:cNvSpPr txBox="1"/>
      </xdr:nvSpPr>
      <xdr:spPr>
        <a:xfrm>
          <a:off x="13742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124477</xdr:rowOff>
    </xdr:from>
    <xdr:ext cx="405111" cy="259045"/>
    <xdr:sp macro="" textlink="">
      <xdr:nvSpPr>
        <xdr:cNvPr id="399" name="n_2mainValue【警察施設】&#10;有形固定資産減価償却率"/>
        <xdr:cNvSpPr txBox="1"/>
      </xdr:nvSpPr>
      <xdr:spPr>
        <a:xfrm>
          <a:off x="1296099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124477</xdr:rowOff>
    </xdr:from>
    <xdr:ext cx="405111" cy="259045"/>
    <xdr:sp macro="" textlink="">
      <xdr:nvSpPr>
        <xdr:cNvPr id="400" name="n_3mainValue【警察施設】&#10;有形固定資産減価償却率"/>
        <xdr:cNvSpPr txBox="1"/>
      </xdr:nvSpPr>
      <xdr:spPr>
        <a:xfrm>
          <a:off x="121672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01" name="正方形/長方形 400"/>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02" name="正方形/長方形 401"/>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03" name="正方形/長方形 402"/>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7" name="テキスト ボックス 406"/>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08" name="直線コネクタ 40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9" name="テキスト ボックス 40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10" name="直線コネクタ 40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11" name="テキスト ボックス 41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2" name="直線コネクタ 41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3" name="テキスト ボックス 41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4" name="直線コネクタ 41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5" name="テキスト ボックス 41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6" name="直線コネクタ 41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7" name="テキスト ボックス 41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8" name="直線コネクタ 41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9" name="テキスト ボックス 41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0"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1" name="テキスト ボックス 42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2" name="テキスト ボックス 42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3" name="テキスト ボックス 42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4" name="テキスト ボックス 42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5" name="テキスト ボックス 42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44450</xdr:rowOff>
    </xdr:from>
    <xdr:to>
      <xdr:col>116</xdr:col>
      <xdr:colOff>114300</xdr:colOff>
      <xdr:row>55</xdr:row>
      <xdr:rowOff>146050</xdr:rowOff>
    </xdr:to>
    <xdr:sp macro="" textlink="">
      <xdr:nvSpPr>
        <xdr:cNvPr id="426" name="楕円 425"/>
        <xdr:cNvSpPr/>
      </xdr:nvSpPr>
      <xdr:spPr>
        <a:xfrm>
          <a:off x="19900900" y="913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118127</xdr:rowOff>
    </xdr:from>
    <xdr:ext cx="469744" cy="259045"/>
    <xdr:sp macro="" textlink="">
      <xdr:nvSpPr>
        <xdr:cNvPr id="427" name="【警察施設】&#10;一人当たり面積該当値テキスト"/>
        <xdr:cNvSpPr txBox="1"/>
      </xdr:nvSpPr>
      <xdr:spPr>
        <a:xfrm>
          <a:off x="20002500" y="903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44450</xdr:rowOff>
    </xdr:from>
    <xdr:to>
      <xdr:col>112</xdr:col>
      <xdr:colOff>38100</xdr:colOff>
      <xdr:row>55</xdr:row>
      <xdr:rowOff>146050</xdr:rowOff>
    </xdr:to>
    <xdr:sp macro="" textlink="">
      <xdr:nvSpPr>
        <xdr:cNvPr id="428" name="楕円 427"/>
        <xdr:cNvSpPr/>
      </xdr:nvSpPr>
      <xdr:spPr>
        <a:xfrm>
          <a:off x="19157950" y="9131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95250</xdr:rowOff>
    </xdr:from>
    <xdr:to>
      <xdr:col>116</xdr:col>
      <xdr:colOff>63500</xdr:colOff>
      <xdr:row>55</xdr:row>
      <xdr:rowOff>95250</xdr:rowOff>
    </xdr:to>
    <xdr:cxnSp macro="">
      <xdr:nvCxnSpPr>
        <xdr:cNvPr id="429" name="直線コネクタ 428"/>
        <xdr:cNvCxnSpPr/>
      </xdr:nvCxnSpPr>
      <xdr:spPr>
        <a:xfrm>
          <a:off x="19202400" y="9182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430" name="楕円 429"/>
        <xdr:cNvSpPr/>
      </xdr:nvSpPr>
      <xdr:spPr>
        <a:xfrm>
          <a:off x="18345150" y="10236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95250</xdr:rowOff>
    </xdr:from>
    <xdr:to>
      <xdr:col>111</xdr:col>
      <xdr:colOff>177800</xdr:colOff>
      <xdr:row>62</xdr:row>
      <xdr:rowOff>38100</xdr:rowOff>
    </xdr:to>
    <xdr:cxnSp macro="">
      <xdr:nvCxnSpPr>
        <xdr:cNvPr id="431" name="直線コネクタ 430"/>
        <xdr:cNvCxnSpPr/>
      </xdr:nvCxnSpPr>
      <xdr:spPr>
        <a:xfrm flipV="1">
          <a:off x="18395950" y="9182100"/>
          <a:ext cx="806450" cy="10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25400</xdr:rowOff>
    </xdr:from>
    <xdr:to>
      <xdr:col>102</xdr:col>
      <xdr:colOff>165100</xdr:colOff>
      <xdr:row>64</xdr:row>
      <xdr:rowOff>127000</xdr:rowOff>
    </xdr:to>
    <xdr:sp macro="" textlink="">
      <xdr:nvSpPr>
        <xdr:cNvPr id="432" name="楕円 431"/>
        <xdr:cNvSpPr/>
      </xdr:nvSpPr>
      <xdr:spPr>
        <a:xfrm>
          <a:off x="175514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64</xdr:row>
      <xdr:rowOff>76200</xdr:rowOff>
    </xdr:to>
    <xdr:cxnSp macro="">
      <xdr:nvCxnSpPr>
        <xdr:cNvPr id="433" name="直線コネクタ 432"/>
        <xdr:cNvCxnSpPr/>
      </xdr:nvCxnSpPr>
      <xdr:spPr>
        <a:xfrm flipV="1">
          <a:off x="17602200" y="10280650"/>
          <a:ext cx="79375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53</xdr:row>
      <xdr:rowOff>162577</xdr:rowOff>
    </xdr:from>
    <xdr:ext cx="469744" cy="259045"/>
    <xdr:sp macro="" textlink="">
      <xdr:nvSpPr>
        <xdr:cNvPr id="434" name="n_1mainValue【警察施設】&#10;一人当たり面積"/>
        <xdr:cNvSpPr txBox="1"/>
      </xdr:nvSpPr>
      <xdr:spPr>
        <a:xfrm>
          <a:off x="18980227" y="891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435" name="n_2mainValue【警察施設】&#10;一人当たり面積"/>
        <xdr:cNvSpPr txBox="1"/>
      </xdr:nvSpPr>
      <xdr:spPr>
        <a:xfrm>
          <a:off x="18180127" y="1001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143527</xdr:rowOff>
    </xdr:from>
    <xdr:ext cx="469744" cy="259045"/>
    <xdr:sp macro="" textlink="">
      <xdr:nvSpPr>
        <xdr:cNvPr id="436" name="n_3mainValue【警察施設】&#10;一人当たり面積"/>
        <xdr:cNvSpPr txBox="1"/>
      </xdr:nvSpPr>
      <xdr:spPr>
        <a:xfrm>
          <a:off x="1738637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7" name="正方形/長方形 43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38" name="正方形/長方形 43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39" name="正方形/長方形 43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0" name="正方形/長方形 439"/>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1" name="テキスト ボックス 440"/>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2" name="直線コネクタ 441"/>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43" name="テキスト ボックス 442"/>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44" name="直線コネクタ 443"/>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45" name="テキスト ボックス 444"/>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6" name="直線コネクタ 445"/>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7" name="テキスト ボックス 446"/>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8" name="直線コネクタ 447"/>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9" name="テキスト ボックス 448"/>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0" name="直線コネクタ 449"/>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51" name="テキスト ボックス 450"/>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52" name="直線コネクタ 451"/>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53" name="テキスト ボックス 452"/>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55" name="テキスト ボックス 454"/>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6"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7" name="テキスト ボックス 45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8" name="テキスト ボックス 45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9" name="テキスト ボックス 45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0" name="テキスト ボックス 45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1" name="テキスト ボックス 46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12700</xdr:rowOff>
    </xdr:from>
    <xdr:to>
      <xdr:col>85</xdr:col>
      <xdr:colOff>177800</xdr:colOff>
      <xdr:row>78</xdr:row>
      <xdr:rowOff>114300</xdr:rowOff>
    </xdr:to>
    <xdr:sp macro="" textlink="">
      <xdr:nvSpPr>
        <xdr:cNvPr id="462" name="楕円 461"/>
        <xdr:cNvSpPr/>
      </xdr:nvSpPr>
      <xdr:spPr>
        <a:xfrm>
          <a:off x="14649450" y="128968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86377</xdr:rowOff>
    </xdr:from>
    <xdr:ext cx="405111" cy="259045"/>
    <xdr:sp macro="" textlink="">
      <xdr:nvSpPr>
        <xdr:cNvPr id="463" name="【庁舎】&#10;有形固定資産減価償却率該当値テキスト"/>
        <xdr:cNvSpPr txBox="1"/>
      </xdr:nvSpPr>
      <xdr:spPr>
        <a:xfrm>
          <a:off x="14744700" y="1280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133350</xdr:rowOff>
    </xdr:from>
    <xdr:to>
      <xdr:col>81</xdr:col>
      <xdr:colOff>101600</xdr:colOff>
      <xdr:row>84</xdr:row>
      <xdr:rowOff>63500</xdr:rowOff>
    </xdr:to>
    <xdr:sp macro="" textlink="">
      <xdr:nvSpPr>
        <xdr:cNvPr id="464" name="楕円 463"/>
        <xdr:cNvSpPr/>
      </xdr:nvSpPr>
      <xdr:spPr>
        <a:xfrm>
          <a:off x="13887450" y="138430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63500</xdr:rowOff>
    </xdr:from>
    <xdr:to>
      <xdr:col>85</xdr:col>
      <xdr:colOff>127000</xdr:colOff>
      <xdr:row>84</xdr:row>
      <xdr:rowOff>12700</xdr:rowOff>
    </xdr:to>
    <xdr:cxnSp macro="">
      <xdr:nvCxnSpPr>
        <xdr:cNvPr id="465" name="直線コネクタ 464"/>
        <xdr:cNvCxnSpPr/>
      </xdr:nvCxnSpPr>
      <xdr:spPr>
        <a:xfrm flipV="1">
          <a:off x="13938250" y="12947650"/>
          <a:ext cx="762000" cy="939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19050</xdr:rowOff>
    </xdr:from>
    <xdr:to>
      <xdr:col>76</xdr:col>
      <xdr:colOff>165100</xdr:colOff>
      <xdr:row>85</xdr:row>
      <xdr:rowOff>120650</xdr:rowOff>
    </xdr:to>
    <xdr:sp macro="" textlink="">
      <xdr:nvSpPr>
        <xdr:cNvPr id="466" name="楕円 465"/>
        <xdr:cNvSpPr/>
      </xdr:nvSpPr>
      <xdr:spPr>
        <a:xfrm>
          <a:off x="130937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12700</xdr:rowOff>
    </xdr:from>
    <xdr:to>
      <xdr:col>81</xdr:col>
      <xdr:colOff>50800</xdr:colOff>
      <xdr:row>85</xdr:row>
      <xdr:rowOff>69850</xdr:rowOff>
    </xdr:to>
    <xdr:cxnSp macro="">
      <xdr:nvCxnSpPr>
        <xdr:cNvPr id="467" name="直線コネクタ 466"/>
        <xdr:cNvCxnSpPr/>
      </xdr:nvCxnSpPr>
      <xdr:spPr>
        <a:xfrm flipV="1">
          <a:off x="13144500" y="13887450"/>
          <a:ext cx="79375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158750</xdr:rowOff>
    </xdr:from>
    <xdr:to>
      <xdr:col>72</xdr:col>
      <xdr:colOff>38100</xdr:colOff>
      <xdr:row>86</xdr:row>
      <xdr:rowOff>88900</xdr:rowOff>
    </xdr:to>
    <xdr:sp macro="" textlink="">
      <xdr:nvSpPr>
        <xdr:cNvPr id="468" name="楕円 467"/>
        <xdr:cNvSpPr/>
      </xdr:nvSpPr>
      <xdr:spPr>
        <a:xfrm>
          <a:off x="12299950" y="14198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69850</xdr:rowOff>
    </xdr:from>
    <xdr:to>
      <xdr:col>76</xdr:col>
      <xdr:colOff>114300</xdr:colOff>
      <xdr:row>86</xdr:row>
      <xdr:rowOff>38100</xdr:rowOff>
    </xdr:to>
    <xdr:cxnSp macro="">
      <xdr:nvCxnSpPr>
        <xdr:cNvPr id="469" name="直線コネクタ 468"/>
        <xdr:cNvCxnSpPr/>
      </xdr:nvCxnSpPr>
      <xdr:spPr>
        <a:xfrm flipV="1">
          <a:off x="12344400" y="14109700"/>
          <a:ext cx="8001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80027</xdr:rowOff>
    </xdr:from>
    <xdr:ext cx="405111" cy="259045"/>
    <xdr:sp macro="" textlink="">
      <xdr:nvSpPr>
        <xdr:cNvPr id="470" name="n_1mainValue【庁舎】&#10;有形固定資産減価償却率"/>
        <xdr:cNvSpPr txBox="1"/>
      </xdr:nvSpPr>
      <xdr:spPr>
        <a:xfrm>
          <a:off x="13742044" y="1362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137177</xdr:rowOff>
    </xdr:from>
    <xdr:ext cx="405111" cy="259045"/>
    <xdr:sp macro="" textlink="">
      <xdr:nvSpPr>
        <xdr:cNvPr id="471" name="n_2mainValue【庁舎】&#10;有形固定資産減価償却率"/>
        <xdr:cNvSpPr txBox="1"/>
      </xdr:nvSpPr>
      <xdr:spPr>
        <a:xfrm>
          <a:off x="12960994" y="1384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105427</xdr:rowOff>
    </xdr:from>
    <xdr:ext cx="405111" cy="259045"/>
    <xdr:sp macro="" textlink="">
      <xdr:nvSpPr>
        <xdr:cNvPr id="472" name="n_3mainValue【庁舎】&#10;有形固定資産減価償却率"/>
        <xdr:cNvSpPr txBox="1"/>
      </xdr:nvSpPr>
      <xdr:spPr>
        <a:xfrm>
          <a:off x="12167244" y="13980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3" name="正方形/長方形 47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74" name="正方形/長方形 473"/>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75" name="正方形/長方形 474"/>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6" name="正方形/長方形 475"/>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7" name="テキスト ボックス 476"/>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78" name="直線コネクタ 477"/>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479" name="テキスト ボックス 478"/>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480" name="直線コネクタ 479"/>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81" name="テキスト ボックス 480"/>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82" name="直線コネクタ 481"/>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83" name="テキスト ボックス 482"/>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84" name="直線コネクタ 483"/>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85" name="テキスト ボックス 484"/>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86" name="直線コネクタ 485"/>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87" name="テキスト ボックス 486"/>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88" name="直線コネクタ 487"/>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89" name="テキスト ボックス 488"/>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0" name="直線コネクタ 48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1" name="テキスト ボックス 49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2"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93" name="テキスト ボックス 49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94" name="テキスト ボックス 49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95" name="テキスト ボックス 49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96" name="テキスト ボックス 49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7" name="テキスト ボックス 49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82550</xdr:rowOff>
    </xdr:from>
    <xdr:to>
      <xdr:col>116</xdr:col>
      <xdr:colOff>114300</xdr:colOff>
      <xdr:row>78</xdr:row>
      <xdr:rowOff>12700</xdr:rowOff>
    </xdr:to>
    <xdr:sp macro="" textlink="">
      <xdr:nvSpPr>
        <xdr:cNvPr id="498" name="楕円 497"/>
        <xdr:cNvSpPr/>
      </xdr:nvSpPr>
      <xdr:spPr>
        <a:xfrm>
          <a:off x="199009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156227</xdr:rowOff>
    </xdr:from>
    <xdr:ext cx="469744" cy="259045"/>
    <xdr:sp macro="" textlink="">
      <xdr:nvSpPr>
        <xdr:cNvPr id="499" name="【庁舎】&#10;一人当たり面積該当値テキスト"/>
        <xdr:cNvSpPr txBox="1"/>
      </xdr:nvSpPr>
      <xdr:spPr>
        <a:xfrm>
          <a:off x="200025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00" name="楕円 499"/>
        <xdr:cNvSpPr/>
      </xdr:nvSpPr>
      <xdr:spPr>
        <a:xfrm>
          <a:off x="1915795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133350</xdr:rowOff>
    </xdr:from>
    <xdr:to>
      <xdr:col>116</xdr:col>
      <xdr:colOff>63500</xdr:colOff>
      <xdr:row>84</xdr:row>
      <xdr:rowOff>76200</xdr:rowOff>
    </xdr:to>
    <xdr:cxnSp macro="">
      <xdr:nvCxnSpPr>
        <xdr:cNvPr id="501" name="直線コネクタ 500"/>
        <xdr:cNvCxnSpPr/>
      </xdr:nvCxnSpPr>
      <xdr:spPr>
        <a:xfrm flipV="1">
          <a:off x="19202400" y="12852400"/>
          <a:ext cx="749300" cy="109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165100</xdr:rowOff>
    </xdr:to>
    <xdr:sp macro="" textlink="">
      <xdr:nvSpPr>
        <xdr:cNvPr id="502" name="楕円 501"/>
        <xdr:cNvSpPr/>
      </xdr:nvSpPr>
      <xdr:spPr>
        <a:xfrm>
          <a:off x="18345150" y="1426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86</xdr:row>
      <xdr:rowOff>114300</xdr:rowOff>
    </xdr:to>
    <xdr:cxnSp macro="">
      <xdr:nvCxnSpPr>
        <xdr:cNvPr id="503" name="直線コネクタ 502"/>
        <xdr:cNvCxnSpPr/>
      </xdr:nvCxnSpPr>
      <xdr:spPr>
        <a:xfrm flipV="1">
          <a:off x="18395950" y="13950950"/>
          <a:ext cx="806450" cy="36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82550</xdr:rowOff>
    </xdr:from>
    <xdr:to>
      <xdr:col>102</xdr:col>
      <xdr:colOff>165100</xdr:colOff>
      <xdr:row>78</xdr:row>
      <xdr:rowOff>12700</xdr:rowOff>
    </xdr:to>
    <xdr:sp macro="" textlink="">
      <xdr:nvSpPr>
        <xdr:cNvPr id="504" name="楕円 503"/>
        <xdr:cNvSpPr/>
      </xdr:nvSpPr>
      <xdr:spPr>
        <a:xfrm>
          <a:off x="17551400" y="128016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77</xdr:row>
      <xdr:rowOff>133350</xdr:rowOff>
    </xdr:from>
    <xdr:to>
      <xdr:col>107</xdr:col>
      <xdr:colOff>50800</xdr:colOff>
      <xdr:row>86</xdr:row>
      <xdr:rowOff>114300</xdr:rowOff>
    </xdr:to>
    <xdr:cxnSp macro="">
      <xdr:nvCxnSpPr>
        <xdr:cNvPr id="505" name="直線コネクタ 504"/>
        <xdr:cNvCxnSpPr/>
      </xdr:nvCxnSpPr>
      <xdr:spPr>
        <a:xfrm>
          <a:off x="17602200" y="12852400"/>
          <a:ext cx="793750" cy="146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506" name="n_1mainValue【庁舎】&#10;一人当たり面積"/>
        <xdr:cNvSpPr txBox="1"/>
      </xdr:nvSpPr>
      <xdr:spPr>
        <a:xfrm>
          <a:off x="18980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10177</xdr:rowOff>
    </xdr:from>
    <xdr:ext cx="469744" cy="259045"/>
    <xdr:sp macro="" textlink="">
      <xdr:nvSpPr>
        <xdr:cNvPr id="507" name="n_2mainValue【庁舎】&#10;一人当たり面積"/>
        <xdr:cNvSpPr txBox="1"/>
      </xdr:nvSpPr>
      <xdr:spPr>
        <a:xfrm>
          <a:off x="181801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29227</xdr:rowOff>
    </xdr:from>
    <xdr:ext cx="469744" cy="259045"/>
    <xdr:sp macro="" textlink="">
      <xdr:nvSpPr>
        <xdr:cNvPr id="508" name="n_3mainValue【庁舎】&#10;一人当たり面積"/>
        <xdr:cNvSpPr txBox="1"/>
      </xdr:nvSpPr>
      <xdr:spPr>
        <a:xfrm>
          <a:off x="17386377" y="12583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9" name="正方形/長方形 50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10" name="正方形/長方形 509"/>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11" name="正方形/長方形 510"/>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2" name="正方形/長方形 51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3" name="テキスト ボックス 51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4" name="直線コネクタ 51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15" name="テキスト ボックス 514"/>
        <xdr:cNvSpPr txBox="1"/>
      </xdr:nvSpPr>
      <xdr:spPr>
        <a:xfrm>
          <a:off x="108427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6" name="直線コネクタ 515"/>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17" name="テキスト ボックス 516"/>
        <xdr:cNvSpPr txBox="1"/>
      </xdr:nvSpPr>
      <xdr:spPr>
        <a:xfrm>
          <a:off x="108427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8" name="直線コネクタ 517"/>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19" name="テキスト ボックス 518"/>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0" name="直線コネクタ 519"/>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1" name="テキスト ボックス 520"/>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2" name="直線コネクタ 521"/>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3" name="テキスト ボックス 522"/>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4" name="直線コネクタ 523"/>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25" name="テキスト ボックス 524"/>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6" name="直線コネクタ 525"/>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527" name="テキスト ボックス 526"/>
        <xdr:cNvSpPr txBox="1"/>
      </xdr:nvSpPr>
      <xdr:spPr>
        <a:xfrm>
          <a:off x="108427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8" name="【消防施設】&#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9" name="テキスト ボックス 528"/>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0" name="テキスト ボックス 529"/>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1" name="テキスト ボックス 530"/>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2" name="テキスト ボックス 531"/>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3" name="テキスト ボックス 532"/>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82550</xdr:rowOff>
    </xdr:from>
    <xdr:to>
      <xdr:col>85</xdr:col>
      <xdr:colOff>177800</xdr:colOff>
      <xdr:row>100</xdr:row>
      <xdr:rowOff>12700</xdr:rowOff>
    </xdr:to>
    <xdr:sp macro="" textlink="">
      <xdr:nvSpPr>
        <xdr:cNvPr id="534" name="楕円 533"/>
        <xdr:cNvSpPr/>
      </xdr:nvSpPr>
      <xdr:spPr>
        <a:xfrm>
          <a:off x="14649450" y="1648460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156227</xdr:rowOff>
    </xdr:from>
    <xdr:ext cx="405111" cy="259045"/>
    <xdr:sp macro="" textlink="">
      <xdr:nvSpPr>
        <xdr:cNvPr id="535" name="【消防施設】&#10;有形固定資産減価償却率該当値テキスト"/>
        <xdr:cNvSpPr txBox="1"/>
      </xdr:nvSpPr>
      <xdr:spPr>
        <a:xfrm>
          <a:off x="14744700" y="1638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120650</xdr:rowOff>
    </xdr:from>
    <xdr:to>
      <xdr:col>81</xdr:col>
      <xdr:colOff>101600</xdr:colOff>
      <xdr:row>108</xdr:row>
      <xdr:rowOff>50800</xdr:rowOff>
    </xdr:to>
    <xdr:sp macro="" textlink="">
      <xdr:nvSpPr>
        <xdr:cNvPr id="536" name="楕円 535"/>
        <xdr:cNvSpPr/>
      </xdr:nvSpPr>
      <xdr:spPr>
        <a:xfrm>
          <a:off x="1388745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133350</xdr:rowOff>
    </xdr:from>
    <xdr:to>
      <xdr:col>85</xdr:col>
      <xdr:colOff>127000</xdr:colOff>
      <xdr:row>108</xdr:row>
      <xdr:rowOff>0</xdr:rowOff>
    </xdr:to>
    <xdr:cxnSp macro="">
      <xdr:nvCxnSpPr>
        <xdr:cNvPr id="537" name="直線コネクタ 536"/>
        <xdr:cNvCxnSpPr/>
      </xdr:nvCxnSpPr>
      <xdr:spPr>
        <a:xfrm flipV="1">
          <a:off x="13938250" y="16535400"/>
          <a:ext cx="762000" cy="140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120650</xdr:rowOff>
    </xdr:from>
    <xdr:to>
      <xdr:col>76</xdr:col>
      <xdr:colOff>165100</xdr:colOff>
      <xdr:row>108</xdr:row>
      <xdr:rowOff>50800</xdr:rowOff>
    </xdr:to>
    <xdr:sp macro="" textlink="">
      <xdr:nvSpPr>
        <xdr:cNvPr id="538" name="楕円 537"/>
        <xdr:cNvSpPr/>
      </xdr:nvSpPr>
      <xdr:spPr>
        <a:xfrm>
          <a:off x="13093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0</xdr:rowOff>
    </xdr:from>
    <xdr:to>
      <xdr:col>81</xdr:col>
      <xdr:colOff>50800</xdr:colOff>
      <xdr:row>108</xdr:row>
      <xdr:rowOff>0</xdr:rowOff>
    </xdr:to>
    <xdr:cxnSp macro="">
      <xdr:nvCxnSpPr>
        <xdr:cNvPr id="539" name="直線コネクタ 538"/>
        <xdr:cNvCxnSpPr/>
      </xdr:nvCxnSpPr>
      <xdr:spPr>
        <a:xfrm>
          <a:off x="13144500" y="179451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139700</xdr:rowOff>
    </xdr:from>
    <xdr:to>
      <xdr:col>72</xdr:col>
      <xdr:colOff>38100</xdr:colOff>
      <xdr:row>108</xdr:row>
      <xdr:rowOff>69850</xdr:rowOff>
    </xdr:to>
    <xdr:sp macro="" textlink="">
      <xdr:nvSpPr>
        <xdr:cNvPr id="540" name="楕円 539"/>
        <xdr:cNvSpPr/>
      </xdr:nvSpPr>
      <xdr:spPr>
        <a:xfrm>
          <a:off x="12299950" y="17913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0</xdr:rowOff>
    </xdr:from>
    <xdr:to>
      <xdr:col>76</xdr:col>
      <xdr:colOff>114300</xdr:colOff>
      <xdr:row>108</xdr:row>
      <xdr:rowOff>19050</xdr:rowOff>
    </xdr:to>
    <xdr:cxnSp macro="">
      <xdr:nvCxnSpPr>
        <xdr:cNvPr id="541" name="直線コネクタ 540"/>
        <xdr:cNvCxnSpPr/>
      </xdr:nvCxnSpPr>
      <xdr:spPr>
        <a:xfrm flipV="1">
          <a:off x="12344400" y="17945100"/>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67327</xdr:rowOff>
    </xdr:from>
    <xdr:ext cx="405111" cy="259045"/>
    <xdr:sp macro="" textlink="">
      <xdr:nvSpPr>
        <xdr:cNvPr id="542" name="n_1mainValue【消防施設】&#10;有形固定資産減価償却率"/>
        <xdr:cNvSpPr txBox="1"/>
      </xdr:nvSpPr>
      <xdr:spPr>
        <a:xfrm>
          <a:off x="1374204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67327</xdr:rowOff>
    </xdr:from>
    <xdr:ext cx="405111" cy="259045"/>
    <xdr:sp macro="" textlink="">
      <xdr:nvSpPr>
        <xdr:cNvPr id="543" name="n_2mainValue【消防施設】&#10;有形固定資産減価償却率"/>
        <xdr:cNvSpPr txBox="1"/>
      </xdr:nvSpPr>
      <xdr:spPr>
        <a:xfrm>
          <a:off x="12960994" y="1766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86377</xdr:rowOff>
    </xdr:from>
    <xdr:ext cx="405111" cy="259045"/>
    <xdr:sp macro="" textlink="">
      <xdr:nvSpPr>
        <xdr:cNvPr id="544" name="n_3mainValue【消防施設】&#10;有形固定資産減価償却率"/>
        <xdr:cNvSpPr txBox="1"/>
      </xdr:nvSpPr>
      <xdr:spPr>
        <a:xfrm>
          <a:off x="121672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5" name="正方形/長方形 54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46" name="正方形/長方形 545"/>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47" name="正方形/長方形 546"/>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8" name="正方形/長方形 547"/>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9" name="テキスト ボックス 548"/>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0" name="直線コネクタ 549"/>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51" name="テキスト ボックス 550"/>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552" name="直線コネクタ 551"/>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553" name="テキスト ボックス 552"/>
        <xdr:cNvSpPr txBox="1"/>
      </xdr:nvSpPr>
      <xdr:spPr>
        <a:xfrm>
          <a:off x="1604917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4" name="直線コネクタ 553"/>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5" name="テキスト ボックス 554"/>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556" name="直線コネクタ 555"/>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557" name="テキスト ボックス 556"/>
        <xdr:cNvSpPr txBox="1"/>
      </xdr:nvSpPr>
      <xdr:spPr>
        <a:xfrm>
          <a:off x="160491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58" name="直線コネクタ 557"/>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9" name="テキスト ボックス 558"/>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0" name="【消防施設】&#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1" name="テキスト ボックス 560"/>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2" name="テキスト ボックス 561"/>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3" name="テキスト ボックス 562"/>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4" name="テキスト ボックス 563"/>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5" name="テキスト ボックス 564"/>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25400</xdr:rowOff>
    </xdr:from>
    <xdr:to>
      <xdr:col>116</xdr:col>
      <xdr:colOff>114300</xdr:colOff>
      <xdr:row>104</xdr:row>
      <xdr:rowOff>127000</xdr:rowOff>
    </xdr:to>
    <xdr:sp macro="" textlink="">
      <xdr:nvSpPr>
        <xdr:cNvPr id="566" name="楕円 565"/>
        <xdr:cNvSpPr/>
      </xdr:nvSpPr>
      <xdr:spPr>
        <a:xfrm>
          <a:off x="199009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103</xdr:row>
      <xdr:rowOff>99077</xdr:rowOff>
    </xdr:from>
    <xdr:ext cx="469744" cy="259045"/>
    <xdr:sp macro="" textlink="">
      <xdr:nvSpPr>
        <xdr:cNvPr id="567" name="【消防施設】&#10;一人当たり面積該当値テキスト"/>
        <xdr:cNvSpPr txBox="1"/>
      </xdr:nvSpPr>
      <xdr:spPr>
        <a:xfrm>
          <a:off x="20002500" y="1718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139700</xdr:rowOff>
    </xdr:from>
    <xdr:to>
      <xdr:col>112</xdr:col>
      <xdr:colOff>38100</xdr:colOff>
      <xdr:row>101</xdr:row>
      <xdr:rowOff>69850</xdr:rowOff>
    </xdr:to>
    <xdr:sp macro="" textlink="">
      <xdr:nvSpPr>
        <xdr:cNvPr id="568" name="楕円 567"/>
        <xdr:cNvSpPr/>
      </xdr:nvSpPr>
      <xdr:spPr>
        <a:xfrm>
          <a:off x="19157950" y="16713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19050</xdr:rowOff>
    </xdr:from>
    <xdr:to>
      <xdr:col>116</xdr:col>
      <xdr:colOff>63500</xdr:colOff>
      <xdr:row>104</xdr:row>
      <xdr:rowOff>76200</xdr:rowOff>
    </xdr:to>
    <xdr:cxnSp macro="">
      <xdr:nvCxnSpPr>
        <xdr:cNvPr id="569" name="直線コネクタ 568"/>
        <xdr:cNvCxnSpPr/>
      </xdr:nvCxnSpPr>
      <xdr:spPr>
        <a:xfrm>
          <a:off x="19202400" y="16764000"/>
          <a:ext cx="74930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25400</xdr:rowOff>
    </xdr:from>
    <xdr:to>
      <xdr:col>107</xdr:col>
      <xdr:colOff>101600</xdr:colOff>
      <xdr:row>104</xdr:row>
      <xdr:rowOff>127000</xdr:rowOff>
    </xdr:to>
    <xdr:sp macro="" textlink="">
      <xdr:nvSpPr>
        <xdr:cNvPr id="570" name="楕円 569"/>
        <xdr:cNvSpPr/>
      </xdr:nvSpPr>
      <xdr:spPr>
        <a:xfrm>
          <a:off x="1834515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19050</xdr:rowOff>
    </xdr:from>
    <xdr:to>
      <xdr:col>111</xdr:col>
      <xdr:colOff>177800</xdr:colOff>
      <xdr:row>104</xdr:row>
      <xdr:rowOff>76200</xdr:rowOff>
    </xdr:to>
    <xdr:cxnSp macro="">
      <xdr:nvCxnSpPr>
        <xdr:cNvPr id="571" name="直線コネクタ 570"/>
        <xdr:cNvCxnSpPr/>
      </xdr:nvCxnSpPr>
      <xdr:spPr>
        <a:xfrm flipV="1">
          <a:off x="18395950" y="16764000"/>
          <a:ext cx="80645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82550</xdr:rowOff>
    </xdr:from>
    <xdr:to>
      <xdr:col>102</xdr:col>
      <xdr:colOff>165100</xdr:colOff>
      <xdr:row>108</xdr:row>
      <xdr:rowOff>12700</xdr:rowOff>
    </xdr:to>
    <xdr:sp macro="" textlink="">
      <xdr:nvSpPr>
        <xdr:cNvPr id="572" name="楕円 571"/>
        <xdr:cNvSpPr/>
      </xdr:nvSpPr>
      <xdr:spPr>
        <a:xfrm>
          <a:off x="175514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76200</xdr:rowOff>
    </xdr:from>
    <xdr:to>
      <xdr:col>107</xdr:col>
      <xdr:colOff>50800</xdr:colOff>
      <xdr:row>107</xdr:row>
      <xdr:rowOff>133350</xdr:rowOff>
    </xdr:to>
    <xdr:cxnSp macro="">
      <xdr:nvCxnSpPr>
        <xdr:cNvPr id="573" name="直線コネクタ 572"/>
        <xdr:cNvCxnSpPr/>
      </xdr:nvCxnSpPr>
      <xdr:spPr>
        <a:xfrm flipV="1">
          <a:off x="17602200" y="17335500"/>
          <a:ext cx="793750" cy="571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86377</xdr:rowOff>
    </xdr:from>
    <xdr:ext cx="469744" cy="259045"/>
    <xdr:sp macro="" textlink="">
      <xdr:nvSpPr>
        <xdr:cNvPr id="574" name="n_1mainValue【消防施設】&#10;一人当たり面積"/>
        <xdr:cNvSpPr txBox="1"/>
      </xdr:nvSpPr>
      <xdr:spPr>
        <a:xfrm>
          <a:off x="18980227" y="1648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143527</xdr:rowOff>
    </xdr:from>
    <xdr:ext cx="469744" cy="259045"/>
    <xdr:sp macro="" textlink="">
      <xdr:nvSpPr>
        <xdr:cNvPr id="575" name="n_2mainValue【消防施設】&#10;一人当たり面積"/>
        <xdr:cNvSpPr txBox="1"/>
      </xdr:nvSpPr>
      <xdr:spPr>
        <a:xfrm>
          <a:off x="181801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29227</xdr:rowOff>
    </xdr:from>
    <xdr:ext cx="469744" cy="259045"/>
    <xdr:sp macro="" textlink="">
      <xdr:nvSpPr>
        <xdr:cNvPr id="576" name="n_3mainValue【消防施設】&#10;一人当たり面積"/>
        <xdr:cNvSpPr txBox="1"/>
      </xdr:nvSpPr>
      <xdr:spPr>
        <a:xfrm>
          <a:off x="1738637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7" name="正方形/長方形 57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8" name="正方形/長方形 57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79" name="テキスト ボックス 57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年度にかけて有形固定資産減価償却率が上昇している。これは平成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年度より有形固定資産の残価率を廃止し、残存簿価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円まで償却する方式に変更したことなどによるものである。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・都有施設は、昭和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年代及び平成一桁の時期に多くが整備され、現在においては施設の経年劣化や設備の更新時期を迎えている。そのため都は、庁舎・保健所・学校・警察署・消防署などの施設について平成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年２月に「主要施設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か年維持更新計画」を策定し、計画的な維持更新を着実に進めてきた。そして、平成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年３月には、「第二次　主要施設</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か年維持更新計画」を策定し、維持更新の対象とすべき都有施設を改めて整理し直し計画的に進めている。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・また、都庁舎は平成３年４月に開庁してから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ており、これまで設備等に関する中長期保全計画を定め保守・管理を計画的に実施してきたところであるが、部品類の耐用年数等により設備機器の本格的な更新時期を迎えている。そのため、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年２月には「都庁舎の設備更新等に関する方針」を策定し設備更新に係る工事の準備を進めてきた。これに基づき「都庁舎改修プロジェクト」を策定し、令和４年度までに改修を完了する予定としている。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・なお、保健所の有形固定資産減価償却率は平成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38.8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33.5</a:t>
          </a:r>
          <a:r>
            <a:rPr kumimoji="1" lang="ja-JP" altLang="en-US" sz="1300">
              <a:latin typeface="ＭＳ Ｐゴシック" panose="020B0600070205080204" pitchFamily="50" charset="-128"/>
              <a:ea typeface="ＭＳ Ｐゴシック" panose="020B0600070205080204" pitchFamily="50" charset="-128"/>
            </a:rPr>
            <a:t>％に減少しているが、これは施設全般にわたって老朽化が著しく、施設の利便性も低い「西多摩保健所」の改築の完了により、有形固定資産（償却資産）額が増加したことなどによるものである。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13,740,732
13,189,049
2,193.96
7,868,759,375
7,379,011,980
340,820,545
3,824,151,838
4,039,387,864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51</xdr:col>
      <xdr:colOff>31750</xdr:colOff>
      <xdr:row>7</xdr:row>
      <xdr:rowOff>6350</xdr:rowOff>
    </xdr:from>
    <xdr:to>
      <xdr:col>58</xdr:col>
      <xdr:colOff>0</xdr:colOff>
      <xdr:row>9</xdr:row>
      <xdr:rowOff>44450</xdr:rowOff>
    </xdr:to>
    <xdr:sp macro="" textlink="">
      <xdr:nvSpPr>
        <xdr:cNvPr id="18" name="角丸四角形 17"/>
        <xdr:cNvSpPr/>
      </xdr:nvSpPr>
      <xdr:spPr>
        <a:xfrm>
          <a:off x="9747250" y="1179830"/>
          <a:ext cx="1301750" cy="37338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76200</xdr:rowOff>
    </xdr:from>
    <xdr:to>
      <xdr:col>58</xdr:col>
      <xdr:colOff>69850</xdr:colOff>
      <xdr:row>8</xdr:row>
      <xdr:rowOff>158750</xdr:rowOff>
    </xdr:to>
    <xdr:sp macro="" textlink="">
      <xdr:nvSpPr>
        <xdr:cNvPr id="19" name="正方形/長方形 18"/>
        <xdr:cNvSpPr/>
      </xdr:nvSpPr>
      <xdr:spPr>
        <a:xfrm>
          <a:off x="9963150" y="124968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51</xdr:col>
      <xdr:colOff>107950</xdr:colOff>
      <xdr:row>8</xdr:row>
      <xdr:rowOff>12700</xdr:rowOff>
    </xdr:from>
    <xdr:to>
      <xdr:col>52</xdr:col>
      <xdr:colOff>69850</xdr:colOff>
      <xdr:row>8</xdr:row>
      <xdr:rowOff>12700</xdr:rowOff>
    </xdr:to>
    <xdr:cxnSp macro="">
      <xdr:nvCxnSpPr>
        <xdr:cNvPr id="20" name="直線コネクタ 19"/>
        <xdr:cNvCxnSpPr/>
      </xdr:nvCxnSpPr>
      <xdr:spPr>
        <a:xfrm>
          <a:off x="9823450" y="135382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133350</xdr:rowOff>
    </xdr:from>
    <xdr:to>
      <xdr:col>52</xdr:col>
      <xdr:colOff>34925</xdr:colOff>
      <xdr:row>8</xdr:row>
      <xdr:rowOff>63500</xdr:rowOff>
    </xdr:to>
    <xdr:sp macro="" textlink="">
      <xdr:nvSpPr>
        <xdr:cNvPr id="21" name="楕円 20"/>
        <xdr:cNvSpPr/>
      </xdr:nvSpPr>
      <xdr:spPr>
        <a:xfrm>
          <a:off x="9858375" y="13068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2" name="テキスト ボックス 21"/>
        <xdr:cNvSpPr txBox="1"/>
      </xdr:nvSpPr>
      <xdr:spPr>
        <a:xfrm>
          <a:off x="704850" y="304292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23" name="テキスト ボックス 22"/>
        <xdr:cNvSpPr txBox="1"/>
      </xdr:nvSpPr>
      <xdr:spPr>
        <a:xfrm>
          <a:off x="704850" y="329311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24" name="大かっこ 23"/>
        <xdr:cNvSpPr/>
      </xdr:nvSpPr>
      <xdr:spPr>
        <a:xfrm>
          <a:off x="908050" y="3337560"/>
          <a:ext cx="83058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25" name="テキスト ボックス 24"/>
        <xdr:cNvSpPr txBox="1"/>
      </xdr:nvSpPr>
      <xdr:spPr>
        <a:xfrm>
          <a:off x="704850" y="353949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26" name="テキスト ボックス 25"/>
        <xdr:cNvSpPr txBox="1"/>
      </xdr:nvSpPr>
      <xdr:spPr>
        <a:xfrm>
          <a:off x="704850" y="378968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27" name="テキスト ボックス 26"/>
        <xdr:cNvSpPr txBox="1"/>
      </xdr:nvSpPr>
      <xdr:spPr>
        <a:xfrm>
          <a:off x="704850" y="403606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28" name="テキスト ボックス 27"/>
        <xdr:cNvSpPr txBox="1"/>
      </xdr:nvSpPr>
      <xdr:spPr>
        <a:xfrm>
          <a:off x="704850" y="428625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29" name="正方形/長方形 28"/>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0" name="テキスト ボックス 29"/>
        <xdr:cNvSpPr txBox="1"/>
      </xdr:nvSpPr>
      <xdr:spPr>
        <a:xfrm>
          <a:off x="1764187" y="52857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1" name="テキスト ボックス 30"/>
        <xdr:cNvSpPr txBox="1"/>
      </xdr:nvSpPr>
      <xdr:spPr>
        <a:xfrm>
          <a:off x="3049114"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34</xdr:col>
      <xdr:colOff>50800</xdr:colOff>
      <xdr:row>32</xdr:row>
      <xdr:rowOff>38100</xdr:rowOff>
    </xdr:to>
    <xdr:sp macro="" textlink="">
      <xdr:nvSpPr>
        <xdr:cNvPr id="32" name="正方形/長方形 31"/>
        <xdr:cNvSpPr/>
      </xdr:nvSpPr>
      <xdr:spPr>
        <a:xfrm>
          <a:off x="53721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31</xdr:row>
      <xdr:rowOff>146050</xdr:rowOff>
    </xdr:from>
    <xdr:to>
      <xdr:col>34</xdr:col>
      <xdr:colOff>50800</xdr:colOff>
      <xdr:row>33</xdr:row>
      <xdr:rowOff>57150</xdr:rowOff>
    </xdr:to>
    <xdr:sp macro="" textlink="">
      <xdr:nvSpPr>
        <xdr:cNvPr id="33" name="正方形/長方形 32"/>
        <xdr:cNvSpPr/>
      </xdr:nvSpPr>
      <xdr:spPr>
        <a:xfrm>
          <a:off x="53721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34" name="正方形/長方形 33"/>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35" name="正方形/長方形 34"/>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36" name="正方形/長方形 35"/>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37" name="テキスト ボックス 36"/>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・本指数は、単年度の財政力指数の過去３か年の平均値を表している。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・指数算定上の分子となる基準財政収入額は、平成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年度まで増加を続けてきたが、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年度に減少に転じている。また、分母となる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基準財政需要額は、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年度以降、概ね横這いで推移している。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・その結果、単年度の財政力指数は平成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年度まで上昇も、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年度に下降に転じている。ただし、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年度より高い指数であることから、３か年の平均では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年度も上昇している。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38" name="直線コネクタ 37"/>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39" name="テキスト ボックス 38"/>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40" name="直線コネクタ 39"/>
        <xdr:cNvCxnSpPr/>
      </xdr:nvCxnSpPr>
      <xdr:spPr>
        <a:xfrm>
          <a:off x="704850" y="75412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41" name="テキスト ボックス 40"/>
        <xdr:cNvSpPr txBox="1"/>
      </xdr:nvSpPr>
      <xdr:spPr>
        <a:xfrm>
          <a:off x="0" y="739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42" name="直線コネクタ 41"/>
        <xdr:cNvCxnSpPr/>
      </xdr:nvCxnSpPr>
      <xdr:spPr>
        <a:xfrm>
          <a:off x="704850" y="70662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43" name="テキスト ボックス 42"/>
        <xdr:cNvSpPr txBox="1"/>
      </xdr:nvSpPr>
      <xdr:spPr>
        <a:xfrm>
          <a:off x="0" y="6927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44" name="直線コネクタ 43"/>
        <xdr:cNvCxnSpPr/>
      </xdr:nvCxnSpPr>
      <xdr:spPr>
        <a:xfrm>
          <a:off x="704850" y="65951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45" name="テキスト ボックス 44"/>
        <xdr:cNvSpPr txBox="1"/>
      </xdr:nvSpPr>
      <xdr:spPr>
        <a:xfrm>
          <a:off x="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46" name="直線コネクタ 45"/>
        <xdr:cNvCxnSpPr/>
      </xdr:nvCxnSpPr>
      <xdr:spPr>
        <a:xfrm>
          <a:off x="704850" y="612394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47" name="テキスト ボックス 46"/>
        <xdr:cNvSpPr txBox="1"/>
      </xdr:nvSpPr>
      <xdr:spPr>
        <a:xfrm>
          <a:off x="0" y="5985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48" name="直線コネクタ 47"/>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49" name="テキスト ボックス 48"/>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0"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47</xdr:row>
      <xdr:rowOff>130827</xdr:rowOff>
    </xdr:from>
    <xdr:ext cx="762000" cy="259045"/>
    <xdr:sp macro="" textlink="">
      <xdr:nvSpPr>
        <xdr:cNvPr id="51" name="テキスト ボックス 50"/>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52" name="テキスト ボックス 51"/>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53" name="テキスト ボックス 52"/>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54" name="テキスト ボックス 53"/>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55" name="テキスト ボックス 54"/>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134620</xdr:rowOff>
    </xdr:from>
    <xdr:to>
      <xdr:col>23</xdr:col>
      <xdr:colOff>184150</xdr:colOff>
      <xdr:row>37</xdr:row>
      <xdr:rowOff>64770</xdr:rowOff>
    </xdr:to>
    <xdr:sp macro="" textlink="">
      <xdr:nvSpPr>
        <xdr:cNvPr id="56" name="楕円 55"/>
        <xdr:cNvSpPr/>
      </xdr:nvSpPr>
      <xdr:spPr>
        <a:xfrm>
          <a:off x="4464050" y="61696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37</xdr:row>
      <xdr:rowOff>13970</xdr:rowOff>
    </xdr:from>
    <xdr:to>
      <xdr:col>23</xdr:col>
      <xdr:colOff>133350</xdr:colOff>
      <xdr:row>37</xdr:row>
      <xdr:rowOff>110490</xdr:rowOff>
    </xdr:to>
    <xdr:cxnSp macro="">
      <xdr:nvCxnSpPr>
        <xdr:cNvPr id="57" name="直線コネクタ 56"/>
        <xdr:cNvCxnSpPr/>
      </xdr:nvCxnSpPr>
      <xdr:spPr>
        <a:xfrm flipV="1">
          <a:off x="3752850" y="6216650"/>
          <a:ext cx="762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151147</xdr:rowOff>
    </xdr:from>
    <xdr:ext cx="762000" cy="259045"/>
    <xdr:sp macro="" textlink="">
      <xdr:nvSpPr>
        <xdr:cNvPr id="58" name="財政力該当値テキスト"/>
        <xdr:cNvSpPr txBox="1"/>
      </xdr:nvSpPr>
      <xdr:spPr>
        <a:xfrm>
          <a:off x="4584700" y="601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59690</xdr:rowOff>
    </xdr:from>
    <xdr:to>
      <xdr:col>19</xdr:col>
      <xdr:colOff>184150</xdr:colOff>
      <xdr:row>37</xdr:row>
      <xdr:rowOff>161290</xdr:rowOff>
    </xdr:to>
    <xdr:sp macro="" textlink="">
      <xdr:nvSpPr>
        <xdr:cNvPr id="59" name="楕円 58"/>
        <xdr:cNvSpPr/>
      </xdr:nvSpPr>
      <xdr:spPr>
        <a:xfrm>
          <a:off x="370205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110490</xdr:rowOff>
    </xdr:from>
    <xdr:to>
      <xdr:col>19</xdr:col>
      <xdr:colOff>133350</xdr:colOff>
      <xdr:row>39</xdr:row>
      <xdr:rowOff>57150</xdr:rowOff>
    </xdr:to>
    <xdr:cxnSp macro="">
      <xdr:nvCxnSpPr>
        <xdr:cNvPr id="60" name="直線コネクタ 59"/>
        <xdr:cNvCxnSpPr/>
      </xdr:nvCxnSpPr>
      <xdr:spPr>
        <a:xfrm flipV="1">
          <a:off x="2940050" y="6313170"/>
          <a:ext cx="8128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36</xdr:row>
      <xdr:rowOff>17</xdr:rowOff>
    </xdr:from>
    <xdr:ext cx="736600" cy="259045"/>
    <xdr:sp macro="" textlink="">
      <xdr:nvSpPr>
        <xdr:cNvPr id="61" name="テキスト ボックス 60"/>
        <xdr:cNvSpPr txBox="1"/>
      </xdr:nvSpPr>
      <xdr:spPr>
        <a:xfrm>
          <a:off x="3409950" y="6035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62" name="楕円 61"/>
        <xdr:cNvSpPr/>
      </xdr:nvSpPr>
      <xdr:spPr>
        <a:xfrm>
          <a:off x="288925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39</xdr:row>
      <xdr:rowOff>57150</xdr:rowOff>
    </xdr:from>
    <xdr:to>
      <xdr:col>15</xdr:col>
      <xdr:colOff>82550</xdr:colOff>
      <xdr:row>42</xdr:row>
      <xdr:rowOff>25400</xdr:rowOff>
    </xdr:to>
    <xdr:cxnSp macro="">
      <xdr:nvCxnSpPr>
        <xdr:cNvPr id="63" name="直線コネクタ 62"/>
        <xdr:cNvCxnSpPr/>
      </xdr:nvCxnSpPr>
      <xdr:spPr>
        <a:xfrm flipV="1">
          <a:off x="2127250" y="6595110"/>
          <a:ext cx="812800" cy="47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37</xdr:row>
      <xdr:rowOff>118127</xdr:rowOff>
    </xdr:from>
    <xdr:ext cx="762000" cy="259045"/>
    <xdr:sp macro="" textlink="">
      <xdr:nvSpPr>
        <xdr:cNvPr id="64" name="テキスト ボックス 63"/>
        <xdr:cNvSpPr txBox="1"/>
      </xdr:nvSpPr>
      <xdr:spPr>
        <a:xfrm>
          <a:off x="2597150" y="632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65" name="楕円 64"/>
        <xdr:cNvSpPr/>
      </xdr:nvSpPr>
      <xdr:spPr>
        <a:xfrm>
          <a:off x="2095500" y="70192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42</xdr:row>
      <xdr:rowOff>25400</xdr:rowOff>
    </xdr:from>
    <xdr:to>
      <xdr:col>11</xdr:col>
      <xdr:colOff>31750</xdr:colOff>
      <xdr:row>44</xdr:row>
      <xdr:rowOff>20320</xdr:rowOff>
    </xdr:to>
    <xdr:cxnSp macro="">
      <xdr:nvCxnSpPr>
        <xdr:cNvPr id="66" name="直線コネクタ 65"/>
        <xdr:cNvCxnSpPr/>
      </xdr:nvCxnSpPr>
      <xdr:spPr>
        <a:xfrm flipV="1">
          <a:off x="1333500" y="7066280"/>
          <a:ext cx="79375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40</xdr:row>
      <xdr:rowOff>86377</xdr:rowOff>
    </xdr:from>
    <xdr:ext cx="762000" cy="259045"/>
    <xdr:sp macro="" textlink="">
      <xdr:nvSpPr>
        <xdr:cNvPr id="67" name="テキスト ボックス 66"/>
        <xdr:cNvSpPr txBox="1"/>
      </xdr:nvSpPr>
      <xdr:spPr>
        <a:xfrm>
          <a:off x="178435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68" name="楕円 67"/>
        <xdr:cNvSpPr/>
      </xdr:nvSpPr>
      <xdr:spPr>
        <a:xfrm>
          <a:off x="1282700" y="734949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81297</xdr:rowOff>
    </xdr:from>
    <xdr:ext cx="762000" cy="259045"/>
    <xdr:sp macro="" textlink="">
      <xdr:nvSpPr>
        <xdr:cNvPr id="69" name="テキスト ボックス 68"/>
        <xdr:cNvSpPr txBox="1"/>
      </xdr:nvSpPr>
      <xdr:spPr>
        <a:xfrm>
          <a:off x="971550" y="712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70" name="正方形/長方形 6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71" name="テキスト ボックス 70"/>
        <xdr:cNvSpPr txBox="1"/>
      </xdr:nvSpPr>
      <xdr:spPr>
        <a:xfrm>
          <a:off x="1699880" y="90119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72" name="テキスト ボックス 71"/>
        <xdr:cNvSpPr txBox="1"/>
      </xdr:nvSpPr>
      <xdr:spPr>
        <a:xfrm>
          <a:off x="3113420"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34</xdr:col>
      <xdr:colOff>50800</xdr:colOff>
      <xdr:row>54</xdr:row>
      <xdr:rowOff>76200</xdr:rowOff>
    </xdr:to>
    <xdr:sp macro="" textlink="">
      <xdr:nvSpPr>
        <xdr:cNvPr id="73" name="正方形/長方形 72"/>
        <xdr:cNvSpPr/>
      </xdr:nvSpPr>
      <xdr:spPr>
        <a:xfrm>
          <a:off x="53721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54</xdr:row>
      <xdr:rowOff>12700</xdr:rowOff>
    </xdr:from>
    <xdr:to>
      <xdr:col>34</xdr:col>
      <xdr:colOff>50800</xdr:colOff>
      <xdr:row>55</xdr:row>
      <xdr:rowOff>95250</xdr:rowOff>
    </xdr:to>
    <xdr:sp macro="" textlink="">
      <xdr:nvSpPr>
        <xdr:cNvPr id="74" name="正方形/長方形 73"/>
        <xdr:cNvSpPr/>
      </xdr:nvSpPr>
      <xdr:spPr>
        <a:xfrm>
          <a:off x="53721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75" name="正方形/長方形 74"/>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76" name="正方形/長方形 75"/>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77" name="正方形/長方形 76"/>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78" name="テキスト ボックス 77"/>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・比率算定上の分母にあたる歳入（経常一般財源等）は平成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年度以降、都税収入の増などにより概ね増加しており、比率の改善に寄与している。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年度においては、歳入の増加に加え、公債費が減少したことなどにより、比率は</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ポイント改善している。</a:t>
          </a:r>
        </a:p>
      </xdr:txBody>
    </xdr:sp>
    <xdr:clientData/>
  </xdr:twoCellAnchor>
  <xdr:oneCellAnchor>
    <xdr:from>
      <xdr:col>3</xdr:col>
      <xdr:colOff>95250</xdr:colOff>
      <xdr:row>54</xdr:row>
      <xdr:rowOff>139700</xdr:rowOff>
    </xdr:from>
    <xdr:ext cx="298543" cy="225703"/>
    <xdr:sp macro="" textlink="">
      <xdr:nvSpPr>
        <xdr:cNvPr id="79" name="テキスト ボックス 78"/>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80" name="直線コネクタ 79"/>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81" name="テキスト ボックス 80"/>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82" name="直線コネクタ 81"/>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83" name="テキスト ボックス 82"/>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84" name="直線コネクタ 83"/>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85" name="テキスト ボックス 84"/>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86" name="直線コネクタ 85"/>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87" name="テキスト ボックス 86"/>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88" name="直線コネクタ 87"/>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89" name="テキスト ボックス 88"/>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90" name="直線コネクタ 89"/>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91" name="テキスト ボックス 90"/>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92" name="直線コネクタ 91"/>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93" name="テキスト ボックス 92"/>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94"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69</xdr:row>
      <xdr:rowOff>168927</xdr:rowOff>
    </xdr:from>
    <xdr:ext cx="762000" cy="259045"/>
    <xdr:sp macro="" textlink="">
      <xdr:nvSpPr>
        <xdr:cNvPr id="95" name="テキスト ボックス 94"/>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96" name="テキスト ボックス 95"/>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97" name="テキスト ボックス 96"/>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98" name="テキスト ボックス 97"/>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99" name="テキスト ボックス 98"/>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66675</xdr:rowOff>
    </xdr:from>
    <xdr:to>
      <xdr:col>23</xdr:col>
      <xdr:colOff>184150</xdr:colOff>
      <xdr:row>57</xdr:row>
      <xdr:rowOff>168275</xdr:rowOff>
    </xdr:to>
    <xdr:sp macro="" textlink="">
      <xdr:nvSpPr>
        <xdr:cNvPr id="100" name="楕円 99"/>
        <xdr:cNvSpPr/>
      </xdr:nvSpPr>
      <xdr:spPr>
        <a:xfrm>
          <a:off x="446405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57</xdr:row>
      <xdr:rowOff>117475</xdr:rowOff>
    </xdr:from>
    <xdr:to>
      <xdr:col>23</xdr:col>
      <xdr:colOff>133350</xdr:colOff>
      <xdr:row>63</xdr:row>
      <xdr:rowOff>33867</xdr:rowOff>
    </xdr:to>
    <xdr:cxnSp macro="">
      <xdr:nvCxnSpPr>
        <xdr:cNvPr id="101" name="直線コネクタ 100"/>
        <xdr:cNvCxnSpPr/>
      </xdr:nvCxnSpPr>
      <xdr:spPr>
        <a:xfrm flipV="1">
          <a:off x="3752850" y="9672955"/>
          <a:ext cx="762000" cy="922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38752</xdr:rowOff>
    </xdr:from>
    <xdr:ext cx="762000" cy="259045"/>
    <xdr:sp macro="" textlink="">
      <xdr:nvSpPr>
        <xdr:cNvPr id="102" name="財政構造の弾力性該当値テキスト"/>
        <xdr:cNvSpPr txBox="1"/>
      </xdr:nvSpPr>
      <xdr:spPr>
        <a:xfrm>
          <a:off x="4584700" y="959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154517</xdr:rowOff>
    </xdr:from>
    <xdr:to>
      <xdr:col>19</xdr:col>
      <xdr:colOff>184150</xdr:colOff>
      <xdr:row>63</xdr:row>
      <xdr:rowOff>84667</xdr:rowOff>
    </xdr:to>
    <xdr:sp macro="" textlink="">
      <xdr:nvSpPr>
        <xdr:cNvPr id="103" name="楕円 102"/>
        <xdr:cNvSpPr/>
      </xdr:nvSpPr>
      <xdr:spPr>
        <a:xfrm>
          <a:off x="3702050" y="105481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25400</xdr:rowOff>
    </xdr:from>
    <xdr:to>
      <xdr:col>19</xdr:col>
      <xdr:colOff>133350</xdr:colOff>
      <xdr:row>63</xdr:row>
      <xdr:rowOff>33867</xdr:rowOff>
    </xdr:to>
    <xdr:cxnSp macro="">
      <xdr:nvCxnSpPr>
        <xdr:cNvPr id="104" name="直線コネクタ 103"/>
        <xdr:cNvCxnSpPr/>
      </xdr:nvCxnSpPr>
      <xdr:spPr>
        <a:xfrm>
          <a:off x="2940050" y="10083800"/>
          <a:ext cx="812800" cy="5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61</xdr:row>
      <xdr:rowOff>94844</xdr:rowOff>
    </xdr:from>
    <xdr:ext cx="736600" cy="259045"/>
    <xdr:sp macro="" textlink="">
      <xdr:nvSpPr>
        <xdr:cNvPr id="105" name="テキスト ボックス 104"/>
        <xdr:cNvSpPr txBox="1"/>
      </xdr:nvSpPr>
      <xdr:spPr>
        <a:xfrm>
          <a:off x="3409950" y="1032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146050</xdr:rowOff>
    </xdr:from>
    <xdr:to>
      <xdr:col>15</xdr:col>
      <xdr:colOff>133350</xdr:colOff>
      <xdr:row>60</xdr:row>
      <xdr:rowOff>76200</xdr:rowOff>
    </xdr:to>
    <xdr:sp macro="" textlink="">
      <xdr:nvSpPr>
        <xdr:cNvPr id="106" name="楕円 105"/>
        <xdr:cNvSpPr/>
      </xdr:nvSpPr>
      <xdr:spPr>
        <a:xfrm>
          <a:off x="2889250" y="10036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60</xdr:row>
      <xdr:rowOff>25400</xdr:rowOff>
    </xdr:from>
    <xdr:to>
      <xdr:col>15</xdr:col>
      <xdr:colOff>82550</xdr:colOff>
      <xdr:row>62</xdr:row>
      <xdr:rowOff>64558</xdr:rowOff>
    </xdr:to>
    <xdr:cxnSp macro="">
      <xdr:nvCxnSpPr>
        <xdr:cNvPr id="107" name="直線コネクタ 106"/>
        <xdr:cNvCxnSpPr/>
      </xdr:nvCxnSpPr>
      <xdr:spPr>
        <a:xfrm flipV="1">
          <a:off x="2127250" y="10083800"/>
          <a:ext cx="812800" cy="374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58</xdr:row>
      <xdr:rowOff>86377</xdr:rowOff>
    </xdr:from>
    <xdr:ext cx="762000" cy="259045"/>
    <xdr:sp macro="" textlink="">
      <xdr:nvSpPr>
        <xdr:cNvPr id="108" name="テキスト ボックス 107"/>
        <xdr:cNvSpPr txBox="1"/>
      </xdr:nvSpPr>
      <xdr:spPr>
        <a:xfrm>
          <a:off x="259715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13758</xdr:rowOff>
    </xdr:from>
    <xdr:to>
      <xdr:col>11</xdr:col>
      <xdr:colOff>82550</xdr:colOff>
      <xdr:row>62</xdr:row>
      <xdr:rowOff>115358</xdr:rowOff>
    </xdr:to>
    <xdr:sp macro="" textlink="">
      <xdr:nvSpPr>
        <xdr:cNvPr id="109" name="楕円 108"/>
        <xdr:cNvSpPr/>
      </xdr:nvSpPr>
      <xdr:spPr>
        <a:xfrm>
          <a:off x="2095500" y="1040743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62</xdr:row>
      <xdr:rowOff>64558</xdr:rowOff>
    </xdr:from>
    <xdr:to>
      <xdr:col>11</xdr:col>
      <xdr:colOff>31750</xdr:colOff>
      <xdr:row>66</xdr:row>
      <xdr:rowOff>42333</xdr:rowOff>
    </xdr:to>
    <xdr:cxnSp macro="">
      <xdr:nvCxnSpPr>
        <xdr:cNvPr id="110" name="直線コネクタ 109"/>
        <xdr:cNvCxnSpPr/>
      </xdr:nvCxnSpPr>
      <xdr:spPr>
        <a:xfrm flipV="1">
          <a:off x="1333500" y="10458238"/>
          <a:ext cx="793750" cy="64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60</xdr:row>
      <xdr:rowOff>125535</xdr:rowOff>
    </xdr:from>
    <xdr:ext cx="762000" cy="259045"/>
    <xdr:sp macro="" textlink="">
      <xdr:nvSpPr>
        <xdr:cNvPr id="111" name="テキスト ボックス 110"/>
        <xdr:cNvSpPr txBox="1"/>
      </xdr:nvSpPr>
      <xdr:spPr>
        <a:xfrm>
          <a:off x="1784350" y="1018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162983</xdr:rowOff>
    </xdr:from>
    <xdr:to>
      <xdr:col>7</xdr:col>
      <xdr:colOff>31750</xdr:colOff>
      <xdr:row>66</xdr:row>
      <xdr:rowOff>93133</xdr:rowOff>
    </xdr:to>
    <xdr:sp macro="" textlink="">
      <xdr:nvSpPr>
        <xdr:cNvPr id="112" name="楕円 111"/>
        <xdr:cNvSpPr/>
      </xdr:nvSpPr>
      <xdr:spPr>
        <a:xfrm>
          <a:off x="1282700" y="1105958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103310</xdr:rowOff>
    </xdr:from>
    <xdr:ext cx="762000" cy="259045"/>
    <xdr:sp macro="" textlink="">
      <xdr:nvSpPr>
        <xdr:cNvPr id="113" name="テキスト ボックス 112"/>
        <xdr:cNvSpPr txBox="1"/>
      </xdr:nvSpPr>
      <xdr:spPr>
        <a:xfrm>
          <a:off x="971550" y="1083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14" name="正方形/長方形 113"/>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15" name="テキスト ボックス 114"/>
        <xdr:cNvSpPr txBox="1"/>
      </xdr:nvSpPr>
      <xdr:spPr>
        <a:xfrm>
          <a:off x="886253" y="127381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16" name="テキスト ボックス 115"/>
        <xdr:cNvSpPr txBox="1"/>
      </xdr:nvSpPr>
      <xdr:spPr>
        <a:xfrm>
          <a:off x="3927047"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34</xdr:col>
      <xdr:colOff>50800</xdr:colOff>
      <xdr:row>76</xdr:row>
      <xdr:rowOff>114300</xdr:rowOff>
    </xdr:to>
    <xdr:sp macro="" textlink="">
      <xdr:nvSpPr>
        <xdr:cNvPr id="117" name="正方形/長方形 116"/>
        <xdr:cNvSpPr/>
      </xdr:nvSpPr>
      <xdr:spPr>
        <a:xfrm>
          <a:off x="53721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28</xdr:col>
      <xdr:colOff>38100</xdr:colOff>
      <xdr:row>76</xdr:row>
      <xdr:rowOff>50800</xdr:rowOff>
    </xdr:from>
    <xdr:to>
      <xdr:col>34</xdr:col>
      <xdr:colOff>50800</xdr:colOff>
      <xdr:row>77</xdr:row>
      <xdr:rowOff>133350</xdr:rowOff>
    </xdr:to>
    <xdr:sp macro="" textlink="">
      <xdr:nvSpPr>
        <xdr:cNvPr id="118" name="正方形/長方形 117"/>
        <xdr:cNvSpPr/>
      </xdr:nvSpPr>
      <xdr:spPr>
        <a:xfrm>
          <a:off x="53721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19" name="正方形/長方形 118"/>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20" name="正方形/長方形 119"/>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21" name="正方形/長方形 120"/>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22" name="テキスト ボックス 121"/>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・本指標は、人件費の占める割合が高いため、主として人件費の推移の影響を受けるものである。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年度以降、増額給与改定などにより、人件費が増となったことから、人口１人当たり人件費・物件費等決算額も増加を続けている。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23" name="テキスト ボックス 122"/>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24" name="直線コネクタ 123"/>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25" name="テキスト ボックス 124"/>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26" name="直線コネクタ 125"/>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27" name="テキスト ボックス 126"/>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28" name="直線コネクタ 127"/>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29" name="テキスト ボックス 128"/>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30" name="直線コネクタ 129"/>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31" name="テキスト ボックス 130"/>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32" name="直線コネクタ 131"/>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33" name="テキスト ボックス 132"/>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34" name="直線コネクタ 133"/>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35" name="テキスト ボックス 134"/>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36" name="直線コネクタ 135"/>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37" name="テキスト ボックス 136"/>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38"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127000</xdr:colOff>
      <xdr:row>92</xdr:row>
      <xdr:rowOff>35577</xdr:rowOff>
    </xdr:from>
    <xdr:ext cx="762000" cy="259045"/>
    <xdr:sp macro="" textlink="">
      <xdr:nvSpPr>
        <xdr:cNvPr id="139" name="テキスト ボックス 138"/>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140" name="テキスト ボックス 139"/>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141" name="テキスト ボックス 140"/>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142" name="テキスト ボックス 141"/>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143" name="テキスト ボックス 142"/>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47329</xdr:rowOff>
    </xdr:from>
    <xdr:to>
      <xdr:col>23</xdr:col>
      <xdr:colOff>184150</xdr:colOff>
      <xdr:row>88</xdr:row>
      <xdr:rowOff>148929</xdr:rowOff>
    </xdr:to>
    <xdr:sp macro="" textlink="">
      <xdr:nvSpPr>
        <xdr:cNvPr id="144" name="楕円 143"/>
        <xdr:cNvSpPr/>
      </xdr:nvSpPr>
      <xdr:spPr>
        <a:xfrm>
          <a:off x="4464050" y="1479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133350</xdr:colOff>
      <xdr:row>87</xdr:row>
      <xdr:rowOff>40946</xdr:rowOff>
    </xdr:from>
    <xdr:to>
      <xdr:col>23</xdr:col>
      <xdr:colOff>133350</xdr:colOff>
      <xdr:row>88</xdr:row>
      <xdr:rowOff>98129</xdr:rowOff>
    </xdr:to>
    <xdr:cxnSp macro="">
      <xdr:nvCxnSpPr>
        <xdr:cNvPr id="145" name="直線コネクタ 144"/>
        <xdr:cNvCxnSpPr/>
      </xdr:nvCxnSpPr>
      <xdr:spPr>
        <a:xfrm>
          <a:off x="3752850" y="14625626"/>
          <a:ext cx="762000" cy="22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114656</xdr:rowOff>
    </xdr:from>
    <xdr:ext cx="762000" cy="259045"/>
    <xdr:sp macro="" textlink="">
      <xdr:nvSpPr>
        <xdr:cNvPr id="146" name="人件費・物件費等の状況該当値テキスト"/>
        <xdr:cNvSpPr txBox="1"/>
      </xdr:nvSpPr>
      <xdr:spPr>
        <a:xfrm>
          <a:off x="4584700" y="14699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161596</xdr:rowOff>
    </xdr:from>
    <xdr:to>
      <xdr:col>19</xdr:col>
      <xdr:colOff>184150</xdr:colOff>
      <xdr:row>87</xdr:row>
      <xdr:rowOff>91746</xdr:rowOff>
    </xdr:to>
    <xdr:sp macro="" textlink="">
      <xdr:nvSpPr>
        <xdr:cNvPr id="147" name="楕円 146"/>
        <xdr:cNvSpPr/>
      </xdr:nvSpPr>
      <xdr:spPr>
        <a:xfrm>
          <a:off x="3702050" y="145786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121433</xdr:rowOff>
    </xdr:from>
    <xdr:to>
      <xdr:col>19</xdr:col>
      <xdr:colOff>133350</xdr:colOff>
      <xdr:row>87</xdr:row>
      <xdr:rowOff>40946</xdr:rowOff>
    </xdr:to>
    <xdr:cxnSp macro="">
      <xdr:nvCxnSpPr>
        <xdr:cNvPr id="148" name="直線コネクタ 147"/>
        <xdr:cNvCxnSpPr/>
      </xdr:nvCxnSpPr>
      <xdr:spPr>
        <a:xfrm>
          <a:off x="2940050" y="14370833"/>
          <a:ext cx="812800" cy="25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85</xdr:row>
      <xdr:rowOff>101923</xdr:rowOff>
    </xdr:from>
    <xdr:ext cx="736600" cy="259045"/>
    <xdr:sp macro="" textlink="">
      <xdr:nvSpPr>
        <xdr:cNvPr id="149" name="テキスト ボックス 148"/>
        <xdr:cNvSpPr txBox="1"/>
      </xdr:nvSpPr>
      <xdr:spPr>
        <a:xfrm>
          <a:off x="3409950" y="1435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70633</xdr:rowOff>
    </xdr:from>
    <xdr:to>
      <xdr:col>15</xdr:col>
      <xdr:colOff>133350</xdr:colOff>
      <xdr:row>86</xdr:row>
      <xdr:rowOff>783</xdr:rowOff>
    </xdr:to>
    <xdr:sp macro="" textlink="">
      <xdr:nvSpPr>
        <xdr:cNvPr id="150" name="楕円 149"/>
        <xdr:cNvSpPr/>
      </xdr:nvSpPr>
      <xdr:spPr>
        <a:xfrm>
          <a:off x="2889250" y="143200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31750</xdr:colOff>
      <xdr:row>83</xdr:row>
      <xdr:rowOff>73427</xdr:rowOff>
    </xdr:from>
    <xdr:to>
      <xdr:col>15</xdr:col>
      <xdr:colOff>82550</xdr:colOff>
      <xdr:row>85</xdr:row>
      <xdr:rowOff>121433</xdr:rowOff>
    </xdr:to>
    <xdr:cxnSp macro="">
      <xdr:nvCxnSpPr>
        <xdr:cNvPr id="151" name="直線コネクタ 150"/>
        <xdr:cNvCxnSpPr/>
      </xdr:nvCxnSpPr>
      <xdr:spPr>
        <a:xfrm>
          <a:off x="2127250" y="13987547"/>
          <a:ext cx="812800" cy="38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120650</xdr:colOff>
      <xdr:row>84</xdr:row>
      <xdr:rowOff>10960</xdr:rowOff>
    </xdr:from>
    <xdr:ext cx="762000" cy="259045"/>
    <xdr:sp macro="" textlink="">
      <xdr:nvSpPr>
        <xdr:cNvPr id="152" name="テキスト ボックス 151"/>
        <xdr:cNvSpPr txBox="1"/>
      </xdr:nvSpPr>
      <xdr:spPr>
        <a:xfrm>
          <a:off x="2597150" y="140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22627</xdr:rowOff>
    </xdr:from>
    <xdr:to>
      <xdr:col>11</xdr:col>
      <xdr:colOff>82550</xdr:colOff>
      <xdr:row>83</xdr:row>
      <xdr:rowOff>124227</xdr:rowOff>
    </xdr:to>
    <xdr:sp macro="" textlink="">
      <xdr:nvSpPr>
        <xdr:cNvPr id="153" name="楕円 152"/>
        <xdr:cNvSpPr/>
      </xdr:nvSpPr>
      <xdr:spPr>
        <a:xfrm>
          <a:off x="2095500" y="1393674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190500</xdr:colOff>
      <xdr:row>81</xdr:row>
      <xdr:rowOff>110882</xdr:rowOff>
    </xdr:from>
    <xdr:to>
      <xdr:col>11</xdr:col>
      <xdr:colOff>31750</xdr:colOff>
      <xdr:row>83</xdr:row>
      <xdr:rowOff>73427</xdr:rowOff>
    </xdr:to>
    <xdr:cxnSp macro="">
      <xdr:nvCxnSpPr>
        <xdr:cNvPr id="154" name="直線コネクタ 153"/>
        <xdr:cNvCxnSpPr/>
      </xdr:nvCxnSpPr>
      <xdr:spPr>
        <a:xfrm>
          <a:off x="1333500" y="13689722"/>
          <a:ext cx="793750" cy="29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69850</xdr:colOff>
      <xdr:row>81</xdr:row>
      <xdr:rowOff>134404</xdr:rowOff>
    </xdr:from>
    <xdr:ext cx="762000" cy="259045"/>
    <xdr:sp macro="" textlink="">
      <xdr:nvSpPr>
        <xdr:cNvPr id="155" name="テキスト ボックス 154"/>
        <xdr:cNvSpPr txBox="1"/>
      </xdr:nvSpPr>
      <xdr:spPr>
        <a:xfrm>
          <a:off x="1784350" y="1371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60082</xdr:rowOff>
    </xdr:from>
    <xdr:to>
      <xdr:col>7</xdr:col>
      <xdr:colOff>31750</xdr:colOff>
      <xdr:row>81</xdr:row>
      <xdr:rowOff>161682</xdr:rowOff>
    </xdr:to>
    <xdr:sp macro="" textlink="">
      <xdr:nvSpPr>
        <xdr:cNvPr id="156" name="楕円 155"/>
        <xdr:cNvSpPr/>
      </xdr:nvSpPr>
      <xdr:spPr>
        <a:xfrm>
          <a:off x="1282700" y="136389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409</xdr:rowOff>
    </xdr:from>
    <xdr:ext cx="762000" cy="259045"/>
    <xdr:sp macro="" textlink="">
      <xdr:nvSpPr>
        <xdr:cNvPr id="157" name="テキスト ボックス 156"/>
        <xdr:cNvSpPr txBox="1"/>
      </xdr:nvSpPr>
      <xdr:spPr>
        <a:xfrm>
          <a:off x="971550" y="13411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158" name="正方形/長方形 157"/>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159" name="テキスト ボックス 158"/>
        <xdr:cNvSpPr txBox="1"/>
      </xdr:nvSpPr>
      <xdr:spPr>
        <a:xfrm>
          <a:off x="12571597" y="127381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160" name="テキスト ボックス 159"/>
        <xdr:cNvSpPr txBox="1"/>
      </xdr:nvSpPr>
      <xdr:spPr>
        <a:xfrm>
          <a:off x="14180955" y="1268730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91</xdr:col>
      <xdr:colOff>171450</xdr:colOff>
      <xdr:row>76</xdr:row>
      <xdr:rowOff>114300</xdr:rowOff>
    </xdr:to>
    <xdr:sp macro="" textlink="">
      <xdr:nvSpPr>
        <xdr:cNvPr id="161" name="正方形/長方形 160"/>
        <xdr:cNvSpPr/>
      </xdr:nvSpPr>
      <xdr:spPr>
        <a:xfrm>
          <a:off x="163512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76</xdr:row>
      <xdr:rowOff>50800</xdr:rowOff>
    </xdr:from>
    <xdr:to>
      <xdr:col>91</xdr:col>
      <xdr:colOff>171450</xdr:colOff>
      <xdr:row>77</xdr:row>
      <xdr:rowOff>133350</xdr:rowOff>
    </xdr:to>
    <xdr:sp macro="" textlink="">
      <xdr:nvSpPr>
        <xdr:cNvPr id="162" name="正方形/長方形 161"/>
        <xdr:cNvSpPr/>
      </xdr:nvSpPr>
      <xdr:spPr>
        <a:xfrm>
          <a:off x="163512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163" name="正方形/長方形 162"/>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164" name="正方形/長方形 163"/>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165" name="正方形/長方形 164"/>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166" name="テキスト ボックス 165"/>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国と都との給料表改定率の相違（国：</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％、都：改定なし）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により、ラスパイレス指数は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都職員の給与は、毎年、人事委員会が民間企業の給与の実態を調査して行う勧告に基づき、都議会の審議を経て条例により決定されており、都内の民間企業の給与水準を適正に反映する仕組みとなっている。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なお、都内民間企業の賃金水準は、厚生労働省の平成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年賃金構造基本統計調査によれば、全国を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とした場合、</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となっており、都道府県で最も高い水準になっている。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都においては、引き続き、人事委員会勧告に基づき、適正な給与水準を保っていく。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167" name="直線コネクタ 166"/>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168" name="テキスト ボックス 167"/>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169" name="直線コネクタ 168"/>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170" name="テキスト ボックス 169"/>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171" name="直線コネクタ 170"/>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172" name="テキスト ボックス 171"/>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173" name="直線コネクタ 172"/>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174" name="テキスト ボックス 173"/>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175" name="直線コネクタ 174"/>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176" name="テキスト ボックス 175"/>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177" name="直線コネクタ 176"/>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178" name="テキスト ボックス 177"/>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179" name="直線コネクタ 178"/>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180" name="テキスト ボックス 179"/>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181"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92</xdr:row>
      <xdr:rowOff>35577</xdr:rowOff>
    </xdr:from>
    <xdr:ext cx="762000" cy="259045"/>
    <xdr:sp macro="" textlink="">
      <xdr:nvSpPr>
        <xdr:cNvPr id="182" name="テキスト ボックス 181"/>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183" name="テキスト ボックス 182"/>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184" name="テキスト ボックス 183"/>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185" name="テキスト ボックス 184"/>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186" name="テキスト ボックス 185"/>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187" name="楕円 186"/>
        <xdr:cNvSpPr/>
      </xdr:nvSpPr>
      <xdr:spPr>
        <a:xfrm>
          <a:off x="15427960" y="14100105"/>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84</xdr:row>
      <xdr:rowOff>69145</xdr:rowOff>
    </xdr:from>
    <xdr:to>
      <xdr:col>81</xdr:col>
      <xdr:colOff>44450</xdr:colOff>
      <xdr:row>87</xdr:row>
      <xdr:rowOff>91016</xdr:rowOff>
    </xdr:to>
    <xdr:cxnSp macro="">
      <xdr:nvCxnSpPr>
        <xdr:cNvPr id="188" name="直線コネクタ 187"/>
        <xdr:cNvCxnSpPr/>
      </xdr:nvCxnSpPr>
      <xdr:spPr>
        <a:xfrm flipV="1">
          <a:off x="14712950" y="14150905"/>
          <a:ext cx="762000" cy="5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189" name="給与水準   （国との比較）該当値テキスト"/>
        <xdr:cNvSpPr txBox="1"/>
      </xdr:nvSpPr>
      <xdr:spPr>
        <a:xfrm>
          <a:off x="15563850" y="1407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190" name="楕円 189"/>
        <xdr:cNvSpPr/>
      </xdr:nvSpPr>
      <xdr:spPr>
        <a:xfrm>
          <a:off x="14665960" y="1462489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91016</xdr:rowOff>
    </xdr:from>
    <xdr:to>
      <xdr:col>77</xdr:col>
      <xdr:colOff>44450</xdr:colOff>
      <xdr:row>89</xdr:row>
      <xdr:rowOff>16228</xdr:rowOff>
    </xdr:to>
    <xdr:cxnSp macro="">
      <xdr:nvCxnSpPr>
        <xdr:cNvPr id="191" name="直線コネクタ 190"/>
        <xdr:cNvCxnSpPr/>
      </xdr:nvCxnSpPr>
      <xdr:spPr>
        <a:xfrm flipV="1">
          <a:off x="13903960" y="14675696"/>
          <a:ext cx="808990" cy="26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85</xdr:row>
      <xdr:rowOff>151993</xdr:rowOff>
    </xdr:from>
    <xdr:ext cx="736600" cy="259045"/>
    <xdr:sp macro="" textlink="">
      <xdr:nvSpPr>
        <xdr:cNvPr id="192" name="テキスト ボックス 191"/>
        <xdr:cNvSpPr txBox="1"/>
      </xdr:nvSpPr>
      <xdr:spPr>
        <a:xfrm>
          <a:off x="14370050" y="1440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136878</xdr:rowOff>
    </xdr:from>
    <xdr:to>
      <xdr:col>73</xdr:col>
      <xdr:colOff>44450</xdr:colOff>
      <xdr:row>89</xdr:row>
      <xdr:rowOff>67028</xdr:rowOff>
    </xdr:to>
    <xdr:sp macro="" textlink="">
      <xdr:nvSpPr>
        <xdr:cNvPr id="193" name="楕円 192"/>
        <xdr:cNvSpPr/>
      </xdr:nvSpPr>
      <xdr:spPr>
        <a:xfrm>
          <a:off x="13868400" y="1488919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89</xdr:row>
      <xdr:rowOff>16228</xdr:rowOff>
    </xdr:from>
    <xdr:to>
      <xdr:col>72</xdr:col>
      <xdr:colOff>203200</xdr:colOff>
      <xdr:row>89</xdr:row>
      <xdr:rowOff>16228</xdr:rowOff>
    </xdr:to>
    <xdr:cxnSp macro="">
      <xdr:nvCxnSpPr>
        <xdr:cNvPr id="194" name="直線コネクタ 193"/>
        <xdr:cNvCxnSpPr/>
      </xdr:nvCxnSpPr>
      <xdr:spPr>
        <a:xfrm>
          <a:off x="13106400" y="14936188"/>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87</xdr:row>
      <xdr:rowOff>77205</xdr:rowOff>
    </xdr:from>
    <xdr:ext cx="762000" cy="259045"/>
    <xdr:sp macro="" textlink="">
      <xdr:nvSpPr>
        <xdr:cNvPr id="195" name="テキスト ボックス 194"/>
        <xdr:cNvSpPr txBox="1"/>
      </xdr:nvSpPr>
      <xdr:spPr>
        <a:xfrm>
          <a:off x="13557250" y="1466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196" name="楕円 195"/>
        <xdr:cNvSpPr/>
      </xdr:nvSpPr>
      <xdr:spPr>
        <a:xfrm>
          <a:off x="13055600" y="1488919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80</xdr:row>
      <xdr:rowOff>84666</xdr:rowOff>
    </xdr:from>
    <xdr:to>
      <xdr:col>68</xdr:col>
      <xdr:colOff>152400</xdr:colOff>
      <xdr:row>89</xdr:row>
      <xdr:rowOff>16228</xdr:rowOff>
    </xdr:to>
    <xdr:cxnSp macro="">
      <xdr:nvCxnSpPr>
        <xdr:cNvPr id="197" name="直線コネクタ 196"/>
        <xdr:cNvCxnSpPr/>
      </xdr:nvCxnSpPr>
      <xdr:spPr>
        <a:xfrm>
          <a:off x="12293600" y="13495866"/>
          <a:ext cx="812800" cy="144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87</xdr:row>
      <xdr:rowOff>77205</xdr:rowOff>
    </xdr:from>
    <xdr:ext cx="762000" cy="259045"/>
    <xdr:sp macro="" textlink="">
      <xdr:nvSpPr>
        <xdr:cNvPr id="198" name="テキスト ボックス 197"/>
        <xdr:cNvSpPr txBox="1"/>
      </xdr:nvSpPr>
      <xdr:spPr>
        <a:xfrm>
          <a:off x="12763500" y="1466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33866</xdr:rowOff>
    </xdr:from>
    <xdr:to>
      <xdr:col>64</xdr:col>
      <xdr:colOff>152400</xdr:colOff>
      <xdr:row>80</xdr:row>
      <xdr:rowOff>135466</xdr:rowOff>
    </xdr:to>
    <xdr:sp macro="" textlink="">
      <xdr:nvSpPr>
        <xdr:cNvPr id="199" name="楕円 198"/>
        <xdr:cNvSpPr/>
      </xdr:nvSpPr>
      <xdr:spPr>
        <a:xfrm>
          <a:off x="12242800" y="1344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145643</xdr:rowOff>
    </xdr:from>
    <xdr:ext cx="762000" cy="259045"/>
    <xdr:sp macro="" textlink="">
      <xdr:nvSpPr>
        <xdr:cNvPr id="200" name="テキスト ボックス 199"/>
        <xdr:cNvSpPr txBox="1"/>
      </xdr:nvSpPr>
      <xdr:spPr>
        <a:xfrm>
          <a:off x="11950700" y="1322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01" name="正方形/長方形 200"/>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02" name="テキスト ボックス 201"/>
        <xdr:cNvSpPr txBox="1"/>
      </xdr:nvSpPr>
      <xdr:spPr>
        <a:xfrm>
          <a:off x="12307813" y="901192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03" name="テキスト ボックス 202"/>
        <xdr:cNvSpPr txBox="1"/>
      </xdr:nvSpPr>
      <xdr:spPr>
        <a:xfrm>
          <a:off x="14444737" y="896112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91</xdr:col>
      <xdr:colOff>171450</xdr:colOff>
      <xdr:row>54</xdr:row>
      <xdr:rowOff>76200</xdr:rowOff>
    </xdr:to>
    <xdr:sp macro="" textlink="">
      <xdr:nvSpPr>
        <xdr:cNvPr id="204" name="正方形/長方形 203"/>
        <xdr:cNvSpPr/>
      </xdr:nvSpPr>
      <xdr:spPr>
        <a:xfrm>
          <a:off x="163512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54</xdr:row>
      <xdr:rowOff>12700</xdr:rowOff>
    </xdr:from>
    <xdr:to>
      <xdr:col>91</xdr:col>
      <xdr:colOff>171450</xdr:colOff>
      <xdr:row>55</xdr:row>
      <xdr:rowOff>95250</xdr:rowOff>
    </xdr:to>
    <xdr:sp macro="" textlink="">
      <xdr:nvSpPr>
        <xdr:cNvPr id="205" name="正方形/長方形 204"/>
        <xdr:cNvSpPr/>
      </xdr:nvSpPr>
      <xdr:spPr>
        <a:xfrm>
          <a:off x="163512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06" name="正方形/長方形 205"/>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07" name="正方形/長方形 206"/>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08" name="正方形/長方形 207"/>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09" name="テキスト ボックス 208"/>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万人当たり職員数</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1,103.86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151,678×100,000/13,740,732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度にかけて、執行体制の抜本的な見直しを行う一方で、都政の重要課題の解決に向けて必要な体制・人員を措置するとともに、都民サービスに直結する学校職員の増員等により、全任命権者（都全体）で職員数は増加し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引き続き徹底した内部努力を行い、限られた人材を有効に活用しながら、新しい時代に対応した少数精鋭による効率的な執行体制の構築に努めていく。</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10" name="テキスト ボックス 209"/>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11" name="直線コネクタ 210"/>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12" name="テキスト ボックス 211"/>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13" name="直線コネクタ 212"/>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14" name="テキスト ボックス 213"/>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15" name="直線コネクタ 214"/>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16" name="テキスト ボックス 215"/>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17" name="直線コネクタ 216"/>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18" name="テキスト ボックス 217"/>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19" name="直線コネクタ 218"/>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20" name="テキスト ボックス 219"/>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21" name="直線コネクタ 220"/>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22" name="テキスト ボックス 221"/>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223" name="直線コネクタ 222"/>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224" name="テキスト ボックス 223"/>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25" name="直線コネクタ 224"/>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26" name="テキスト ボックス 225"/>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227"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69</xdr:row>
      <xdr:rowOff>168927</xdr:rowOff>
    </xdr:from>
    <xdr:ext cx="762000" cy="259045"/>
    <xdr:sp macro="" textlink="">
      <xdr:nvSpPr>
        <xdr:cNvPr id="228" name="テキスト ボックス 227"/>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229" name="テキスト ボックス 228"/>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230" name="テキスト ボックス 229"/>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231" name="テキスト ボックス 230"/>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232" name="テキスト ボックス 231"/>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55880</xdr:rowOff>
    </xdr:from>
    <xdr:to>
      <xdr:col>81</xdr:col>
      <xdr:colOff>95250</xdr:colOff>
      <xdr:row>66</xdr:row>
      <xdr:rowOff>157480</xdr:rowOff>
    </xdr:to>
    <xdr:sp macro="" textlink="">
      <xdr:nvSpPr>
        <xdr:cNvPr id="233" name="楕円 232"/>
        <xdr:cNvSpPr/>
      </xdr:nvSpPr>
      <xdr:spPr>
        <a:xfrm>
          <a:off x="15427960" y="1112012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62</xdr:row>
      <xdr:rowOff>32385</xdr:rowOff>
    </xdr:from>
    <xdr:to>
      <xdr:col>81</xdr:col>
      <xdr:colOff>44450</xdr:colOff>
      <xdr:row>66</xdr:row>
      <xdr:rowOff>106680</xdr:rowOff>
    </xdr:to>
    <xdr:cxnSp macro="">
      <xdr:nvCxnSpPr>
        <xdr:cNvPr id="234" name="直線コネクタ 233"/>
        <xdr:cNvCxnSpPr/>
      </xdr:nvCxnSpPr>
      <xdr:spPr>
        <a:xfrm>
          <a:off x="14712950" y="10426065"/>
          <a:ext cx="762000" cy="74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123207</xdr:rowOff>
    </xdr:from>
    <xdr:ext cx="762000" cy="259045"/>
    <xdr:sp macro="" textlink="">
      <xdr:nvSpPr>
        <xdr:cNvPr id="235" name="定員管理の状況該当値テキスト"/>
        <xdr:cNvSpPr txBox="1"/>
      </xdr:nvSpPr>
      <xdr:spPr>
        <a:xfrm>
          <a:off x="1556385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153035</xdr:rowOff>
    </xdr:from>
    <xdr:to>
      <xdr:col>77</xdr:col>
      <xdr:colOff>95250</xdr:colOff>
      <xdr:row>62</xdr:row>
      <xdr:rowOff>83185</xdr:rowOff>
    </xdr:to>
    <xdr:sp macro="" textlink="">
      <xdr:nvSpPr>
        <xdr:cNvPr id="236" name="楕円 235"/>
        <xdr:cNvSpPr/>
      </xdr:nvSpPr>
      <xdr:spPr>
        <a:xfrm>
          <a:off x="14665960" y="103790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159748</xdr:rowOff>
    </xdr:from>
    <xdr:to>
      <xdr:col>77</xdr:col>
      <xdr:colOff>44450</xdr:colOff>
      <xdr:row>62</xdr:row>
      <xdr:rowOff>32385</xdr:rowOff>
    </xdr:to>
    <xdr:cxnSp macro="">
      <xdr:nvCxnSpPr>
        <xdr:cNvPr id="237" name="直線コネクタ 236"/>
        <xdr:cNvCxnSpPr/>
      </xdr:nvCxnSpPr>
      <xdr:spPr>
        <a:xfrm>
          <a:off x="13903960" y="9882868"/>
          <a:ext cx="808990" cy="54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60</xdr:row>
      <xdr:rowOff>93362</xdr:rowOff>
    </xdr:from>
    <xdr:ext cx="736600" cy="259045"/>
    <xdr:sp macro="" textlink="">
      <xdr:nvSpPr>
        <xdr:cNvPr id="238" name="テキスト ボックス 237"/>
        <xdr:cNvSpPr txBox="1"/>
      </xdr:nvSpPr>
      <xdr:spPr>
        <a:xfrm>
          <a:off x="14370050" y="10151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108948</xdr:rowOff>
    </xdr:from>
    <xdr:to>
      <xdr:col>73</xdr:col>
      <xdr:colOff>44450</xdr:colOff>
      <xdr:row>59</xdr:row>
      <xdr:rowOff>39098</xdr:rowOff>
    </xdr:to>
    <xdr:sp macro="" textlink="">
      <xdr:nvSpPr>
        <xdr:cNvPr id="239" name="楕円 238"/>
        <xdr:cNvSpPr/>
      </xdr:nvSpPr>
      <xdr:spPr>
        <a:xfrm>
          <a:off x="13868400" y="983206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58</xdr:row>
      <xdr:rowOff>159748</xdr:rowOff>
    </xdr:from>
    <xdr:to>
      <xdr:col>72</xdr:col>
      <xdr:colOff>203200</xdr:colOff>
      <xdr:row>59</xdr:row>
      <xdr:rowOff>133078</xdr:rowOff>
    </xdr:to>
    <xdr:cxnSp macro="">
      <xdr:nvCxnSpPr>
        <xdr:cNvPr id="240" name="直線コネクタ 239"/>
        <xdr:cNvCxnSpPr/>
      </xdr:nvCxnSpPr>
      <xdr:spPr>
        <a:xfrm flipV="1">
          <a:off x="13106400" y="9882868"/>
          <a:ext cx="79756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57</xdr:row>
      <xdr:rowOff>49275</xdr:rowOff>
    </xdr:from>
    <xdr:ext cx="762000" cy="259045"/>
    <xdr:sp macro="" textlink="">
      <xdr:nvSpPr>
        <xdr:cNvPr id="241" name="テキスト ボックス 240"/>
        <xdr:cNvSpPr txBox="1"/>
      </xdr:nvSpPr>
      <xdr:spPr>
        <a:xfrm>
          <a:off x="13557250" y="9604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82278</xdr:rowOff>
    </xdr:from>
    <xdr:to>
      <xdr:col>68</xdr:col>
      <xdr:colOff>203200</xdr:colOff>
      <xdr:row>60</xdr:row>
      <xdr:rowOff>12428</xdr:rowOff>
    </xdr:to>
    <xdr:sp macro="" textlink="">
      <xdr:nvSpPr>
        <xdr:cNvPr id="242" name="楕円 241"/>
        <xdr:cNvSpPr/>
      </xdr:nvSpPr>
      <xdr:spPr>
        <a:xfrm>
          <a:off x="13055600" y="997303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59</xdr:row>
      <xdr:rowOff>133078</xdr:rowOff>
    </xdr:from>
    <xdr:to>
      <xdr:col>68</xdr:col>
      <xdr:colOff>152400</xdr:colOff>
      <xdr:row>61</xdr:row>
      <xdr:rowOff>43543</xdr:rowOff>
    </xdr:to>
    <xdr:cxnSp macro="">
      <xdr:nvCxnSpPr>
        <xdr:cNvPr id="243" name="直線コネクタ 242"/>
        <xdr:cNvCxnSpPr/>
      </xdr:nvCxnSpPr>
      <xdr:spPr>
        <a:xfrm flipV="1">
          <a:off x="12293600" y="10023838"/>
          <a:ext cx="8128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58</xdr:row>
      <xdr:rowOff>22605</xdr:rowOff>
    </xdr:from>
    <xdr:ext cx="762000" cy="259045"/>
    <xdr:sp macro="" textlink="">
      <xdr:nvSpPr>
        <xdr:cNvPr id="244" name="テキスト ボックス 243"/>
        <xdr:cNvSpPr txBox="1"/>
      </xdr:nvSpPr>
      <xdr:spPr>
        <a:xfrm>
          <a:off x="12763500" y="97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164193</xdr:rowOff>
    </xdr:from>
    <xdr:to>
      <xdr:col>64</xdr:col>
      <xdr:colOff>152400</xdr:colOff>
      <xdr:row>61</xdr:row>
      <xdr:rowOff>94343</xdr:rowOff>
    </xdr:to>
    <xdr:sp macro="" textlink="">
      <xdr:nvSpPr>
        <xdr:cNvPr id="245" name="楕円 244"/>
        <xdr:cNvSpPr/>
      </xdr:nvSpPr>
      <xdr:spPr>
        <a:xfrm>
          <a:off x="12242800" y="102225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104520</xdr:rowOff>
    </xdr:from>
    <xdr:ext cx="762000" cy="259045"/>
    <xdr:sp macro="" textlink="">
      <xdr:nvSpPr>
        <xdr:cNvPr id="246" name="テキスト ボックス 245"/>
        <xdr:cNvSpPr txBox="1"/>
      </xdr:nvSpPr>
      <xdr:spPr>
        <a:xfrm>
          <a:off x="11950700" y="999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247" name="正方形/長方形 246"/>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248" name="テキスト ボックス 247"/>
        <xdr:cNvSpPr txBox="1"/>
      </xdr:nvSpPr>
      <xdr:spPr>
        <a:xfrm>
          <a:off x="12576624" y="52857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249" name="テキスト ボックス 248"/>
        <xdr:cNvSpPr txBox="1"/>
      </xdr:nvSpPr>
      <xdr:spPr>
        <a:xfrm>
          <a:off x="14156876" y="523494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91</xdr:col>
      <xdr:colOff>171450</xdr:colOff>
      <xdr:row>32</xdr:row>
      <xdr:rowOff>38100</xdr:rowOff>
    </xdr:to>
    <xdr:sp macro="" textlink="">
      <xdr:nvSpPr>
        <xdr:cNvPr id="250" name="正方形/長方形 249"/>
        <xdr:cNvSpPr/>
      </xdr:nvSpPr>
      <xdr:spPr>
        <a:xfrm>
          <a:off x="163512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31</xdr:row>
      <xdr:rowOff>146050</xdr:rowOff>
    </xdr:from>
    <xdr:to>
      <xdr:col>91</xdr:col>
      <xdr:colOff>171450</xdr:colOff>
      <xdr:row>33</xdr:row>
      <xdr:rowOff>57150</xdr:rowOff>
    </xdr:to>
    <xdr:sp macro="" textlink="">
      <xdr:nvSpPr>
        <xdr:cNvPr id="251" name="正方形/長方形 250"/>
        <xdr:cNvSpPr/>
      </xdr:nvSpPr>
      <xdr:spPr>
        <a:xfrm>
          <a:off x="163512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252" name="正方形/長方形 251"/>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253" name="正方形/長方形 252"/>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254" name="正方形/長方形 253"/>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255" name="テキスト ボックス 254"/>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・本比率は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単年度の実質公債費比率の過去３か年の平均値を表している。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・元利償還金等があたる比率算定上の分子は、平成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年度まで増加も、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年度より減少に転じている。一方、標準財政規模があたる分母は、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年度まで増加が続いている。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・その結果、単年度の実質公債費比率は、平成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年度まで上昇も、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年度より下降に転じている。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年度においては、単年度の実質公債費比率が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ポイント改善し、３か年平均でも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ポイントの改善となっている。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256" name="テキスト ボックス 255"/>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257" name="直線コネクタ 256"/>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258" name="テキスト ボックス 257"/>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259" name="直線コネクタ 258"/>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260" name="テキスト ボックス 259"/>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261" name="直線コネクタ 260"/>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262" name="テキスト ボックス 261"/>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263" name="直線コネクタ 262"/>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264" name="テキスト ボックス 263"/>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265" name="直線コネクタ 264"/>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266" name="テキスト ボックス 265"/>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267" name="直線コネクタ 266"/>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268" name="テキスト ボックス 267"/>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269" name="直線コネクタ 268"/>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270" name="テキスト ボックス 269"/>
        <xdr:cNvSpPr txBox="1"/>
      </xdr:nvSpPr>
      <xdr:spPr>
        <a:xfrm>
          <a:off x="1097915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271" name="直線コネクタ 270"/>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272" name="テキスト ボックス 271"/>
        <xdr:cNvSpPr txBox="1"/>
      </xdr:nvSpPr>
      <xdr:spPr>
        <a:xfrm>
          <a:off x="1097915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273"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47</xdr:row>
      <xdr:rowOff>130827</xdr:rowOff>
    </xdr:from>
    <xdr:ext cx="762000" cy="259045"/>
    <xdr:sp macro="" textlink="">
      <xdr:nvSpPr>
        <xdr:cNvPr id="274" name="テキスト ボックス 273"/>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275" name="テキスト ボックス 274"/>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276" name="テキスト ボックス 275"/>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277" name="テキスト ボックス 276"/>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278" name="テキスト ボックス 277"/>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79828</xdr:rowOff>
    </xdr:from>
    <xdr:to>
      <xdr:col>81</xdr:col>
      <xdr:colOff>95250</xdr:colOff>
      <xdr:row>45</xdr:row>
      <xdr:rowOff>9978</xdr:rowOff>
    </xdr:to>
    <xdr:sp macro="" textlink="">
      <xdr:nvSpPr>
        <xdr:cNvPr id="279" name="楕円 278"/>
        <xdr:cNvSpPr/>
      </xdr:nvSpPr>
      <xdr:spPr>
        <a:xfrm>
          <a:off x="15427960" y="745598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44</xdr:row>
      <xdr:rowOff>130628</xdr:rowOff>
    </xdr:from>
    <xdr:to>
      <xdr:col>81</xdr:col>
      <xdr:colOff>44450</xdr:colOff>
      <xdr:row>45</xdr:row>
      <xdr:rowOff>131535</xdr:rowOff>
    </xdr:to>
    <xdr:cxnSp macro="">
      <xdr:nvCxnSpPr>
        <xdr:cNvPr id="280" name="直線コネクタ 279"/>
        <xdr:cNvCxnSpPr/>
      </xdr:nvCxnSpPr>
      <xdr:spPr>
        <a:xfrm flipV="1">
          <a:off x="14712950" y="7506788"/>
          <a:ext cx="76200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51905</xdr:rowOff>
    </xdr:from>
    <xdr:ext cx="762000" cy="259045"/>
    <xdr:sp macro="" textlink="">
      <xdr:nvSpPr>
        <xdr:cNvPr id="281" name="公債費負担の状況該当値テキスト"/>
        <xdr:cNvSpPr txBox="1"/>
      </xdr:nvSpPr>
      <xdr:spPr>
        <a:xfrm>
          <a:off x="15563850" y="742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45</xdr:row>
      <xdr:rowOff>80735</xdr:rowOff>
    </xdr:from>
    <xdr:to>
      <xdr:col>77</xdr:col>
      <xdr:colOff>95250</xdr:colOff>
      <xdr:row>46</xdr:row>
      <xdr:rowOff>10885</xdr:rowOff>
    </xdr:to>
    <xdr:sp macro="" textlink="">
      <xdr:nvSpPr>
        <xdr:cNvPr id="282" name="楕円 281"/>
        <xdr:cNvSpPr/>
      </xdr:nvSpPr>
      <xdr:spPr>
        <a:xfrm>
          <a:off x="14665960" y="76245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130628</xdr:rowOff>
    </xdr:from>
    <xdr:to>
      <xdr:col>77</xdr:col>
      <xdr:colOff>44450</xdr:colOff>
      <xdr:row>45</xdr:row>
      <xdr:rowOff>131535</xdr:rowOff>
    </xdr:to>
    <xdr:cxnSp macro="">
      <xdr:nvCxnSpPr>
        <xdr:cNvPr id="283" name="直線コネクタ 282"/>
        <xdr:cNvCxnSpPr/>
      </xdr:nvCxnSpPr>
      <xdr:spPr>
        <a:xfrm>
          <a:off x="13903960" y="7506788"/>
          <a:ext cx="808990" cy="16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44</xdr:row>
      <xdr:rowOff>21062</xdr:rowOff>
    </xdr:from>
    <xdr:ext cx="736600" cy="259045"/>
    <xdr:sp macro="" textlink="">
      <xdr:nvSpPr>
        <xdr:cNvPr id="284" name="テキスト ボックス 283"/>
        <xdr:cNvSpPr txBox="1"/>
      </xdr:nvSpPr>
      <xdr:spPr>
        <a:xfrm>
          <a:off x="14370050" y="7397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79828</xdr:rowOff>
    </xdr:from>
    <xdr:to>
      <xdr:col>73</xdr:col>
      <xdr:colOff>44450</xdr:colOff>
      <xdr:row>45</xdr:row>
      <xdr:rowOff>9978</xdr:rowOff>
    </xdr:to>
    <xdr:sp macro="" textlink="">
      <xdr:nvSpPr>
        <xdr:cNvPr id="285" name="楕円 284"/>
        <xdr:cNvSpPr/>
      </xdr:nvSpPr>
      <xdr:spPr>
        <a:xfrm>
          <a:off x="13868400" y="7455988"/>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42</xdr:row>
      <xdr:rowOff>128815</xdr:rowOff>
    </xdr:from>
    <xdr:to>
      <xdr:col>72</xdr:col>
      <xdr:colOff>203200</xdr:colOff>
      <xdr:row>44</xdr:row>
      <xdr:rowOff>130628</xdr:rowOff>
    </xdr:to>
    <xdr:cxnSp macro="">
      <xdr:nvCxnSpPr>
        <xdr:cNvPr id="286" name="直線コネクタ 285"/>
        <xdr:cNvCxnSpPr/>
      </xdr:nvCxnSpPr>
      <xdr:spPr>
        <a:xfrm>
          <a:off x="13106400" y="7169695"/>
          <a:ext cx="797560" cy="337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43</xdr:row>
      <xdr:rowOff>20155</xdr:rowOff>
    </xdr:from>
    <xdr:ext cx="762000" cy="259045"/>
    <xdr:sp macro="" textlink="">
      <xdr:nvSpPr>
        <xdr:cNvPr id="287" name="テキスト ボックス 286"/>
        <xdr:cNvSpPr txBox="1"/>
      </xdr:nvSpPr>
      <xdr:spPr>
        <a:xfrm>
          <a:off x="13557250" y="7228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78015</xdr:rowOff>
    </xdr:from>
    <xdr:to>
      <xdr:col>68</xdr:col>
      <xdr:colOff>203200</xdr:colOff>
      <xdr:row>43</xdr:row>
      <xdr:rowOff>8165</xdr:rowOff>
    </xdr:to>
    <xdr:sp macro="" textlink="">
      <xdr:nvSpPr>
        <xdr:cNvPr id="288" name="楕円 287"/>
        <xdr:cNvSpPr/>
      </xdr:nvSpPr>
      <xdr:spPr>
        <a:xfrm>
          <a:off x="13055600" y="711889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36</xdr:row>
      <xdr:rowOff>123372</xdr:rowOff>
    </xdr:from>
    <xdr:to>
      <xdr:col>68</xdr:col>
      <xdr:colOff>152400</xdr:colOff>
      <xdr:row>42</xdr:row>
      <xdr:rowOff>128815</xdr:rowOff>
    </xdr:to>
    <xdr:cxnSp macro="">
      <xdr:nvCxnSpPr>
        <xdr:cNvPr id="289" name="直線コネクタ 288"/>
        <xdr:cNvCxnSpPr/>
      </xdr:nvCxnSpPr>
      <xdr:spPr>
        <a:xfrm>
          <a:off x="12293600" y="6158412"/>
          <a:ext cx="812800" cy="101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41</xdr:row>
      <xdr:rowOff>18342</xdr:rowOff>
    </xdr:from>
    <xdr:ext cx="762000" cy="259045"/>
    <xdr:sp macro="" textlink="">
      <xdr:nvSpPr>
        <xdr:cNvPr id="290" name="テキスト ボックス 289"/>
        <xdr:cNvSpPr txBox="1"/>
      </xdr:nvSpPr>
      <xdr:spPr>
        <a:xfrm>
          <a:off x="12763500" y="689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72572</xdr:rowOff>
    </xdr:from>
    <xdr:to>
      <xdr:col>64</xdr:col>
      <xdr:colOff>152400</xdr:colOff>
      <xdr:row>37</xdr:row>
      <xdr:rowOff>2722</xdr:rowOff>
    </xdr:to>
    <xdr:sp macro="" textlink="">
      <xdr:nvSpPr>
        <xdr:cNvPr id="291" name="楕円 290"/>
        <xdr:cNvSpPr/>
      </xdr:nvSpPr>
      <xdr:spPr>
        <a:xfrm>
          <a:off x="12242800" y="6107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12899</xdr:rowOff>
    </xdr:from>
    <xdr:ext cx="762000" cy="259045"/>
    <xdr:sp macro="" textlink="">
      <xdr:nvSpPr>
        <xdr:cNvPr id="292" name="テキスト ボックス 291"/>
        <xdr:cNvSpPr txBox="1"/>
      </xdr:nvSpPr>
      <xdr:spPr>
        <a:xfrm>
          <a:off x="11950700" y="5880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293" name="正方形/長方形 292"/>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294" name="テキスト ボックス 293"/>
        <xdr:cNvSpPr txBox="1"/>
      </xdr:nvSpPr>
      <xdr:spPr>
        <a:xfrm>
          <a:off x="12659980" y="15595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295" name="テキスト ボックス 294"/>
        <xdr:cNvSpPr txBox="1"/>
      </xdr:nvSpPr>
      <xdr:spPr>
        <a:xfrm>
          <a:off x="14092570" y="150876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91</xdr:col>
      <xdr:colOff>171450</xdr:colOff>
      <xdr:row>10</xdr:row>
      <xdr:rowOff>0</xdr:rowOff>
    </xdr:to>
    <xdr:sp macro="" textlink="">
      <xdr:nvSpPr>
        <xdr:cNvPr id="296" name="正方形/長方形 295"/>
        <xdr:cNvSpPr/>
      </xdr:nvSpPr>
      <xdr:spPr>
        <a:xfrm>
          <a:off x="163512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158750</xdr:colOff>
      <xdr:row>9</xdr:row>
      <xdr:rowOff>107950</xdr:rowOff>
    </xdr:from>
    <xdr:to>
      <xdr:col>91</xdr:col>
      <xdr:colOff>171450</xdr:colOff>
      <xdr:row>11</xdr:row>
      <xdr:rowOff>19050</xdr:rowOff>
    </xdr:to>
    <xdr:sp macro="" textlink="">
      <xdr:nvSpPr>
        <xdr:cNvPr id="297" name="正方形/長方形 296"/>
        <xdr:cNvSpPr/>
      </xdr:nvSpPr>
      <xdr:spPr>
        <a:xfrm>
          <a:off x="163512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298" name="正方形/長方形 297"/>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299" name="正方形/長方形 298"/>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300" name="正方形/長方形 299"/>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301" name="テキスト ボックス 300"/>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・比率算定上の分子は、将来負担額から充当可能財源等を控除して算定されるが、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充当可能財源等は年度によって増減しているものの、将来負担額は減少を続けており、平成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年度まで比率の改善が続いている。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年度においては、将来負担額は減少したものの、充当可能財源等も大幅に減少したことから、比率算定上の分子が大幅に増加している。</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そのため、比率は</a:t>
          </a:r>
          <a:r>
            <a:rPr kumimoji="1" lang="en-US" altLang="ja-JP"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10.2</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302" name="テキスト ボックス 301"/>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303" name="直線コネクタ 302"/>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304" name="テキスト ボックス 303"/>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305" name="直線コネクタ 304"/>
        <xdr:cNvCxnSpPr/>
      </xdr:nvCxnSpPr>
      <xdr:spPr>
        <a:xfrm>
          <a:off x="11664950" y="38917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306" name="テキスト ボックス 305"/>
        <xdr:cNvSpPr txBox="1"/>
      </xdr:nvSpPr>
      <xdr:spPr>
        <a:xfrm>
          <a:off x="10979150" y="375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307" name="直線コネクタ 306"/>
        <xdr:cNvCxnSpPr/>
      </xdr:nvCxnSpPr>
      <xdr:spPr>
        <a:xfrm>
          <a:off x="11664950" y="3500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308" name="テキスト ボックス 307"/>
        <xdr:cNvSpPr txBox="1"/>
      </xdr:nvSpPr>
      <xdr:spPr>
        <a:xfrm>
          <a:off x="10979150" y="335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309" name="直線コネクタ 308"/>
        <xdr:cNvCxnSpPr/>
      </xdr:nvCxnSpPr>
      <xdr:spPr>
        <a:xfrm>
          <a:off x="11664950" y="31064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310" name="テキスト ボックス 309"/>
        <xdr:cNvSpPr txBox="1"/>
      </xdr:nvSpPr>
      <xdr:spPr>
        <a:xfrm>
          <a:off x="10979150" y="296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311" name="直線コネクタ 310"/>
        <xdr:cNvCxnSpPr/>
      </xdr:nvCxnSpPr>
      <xdr:spPr>
        <a:xfrm>
          <a:off x="11664950" y="2711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312" name="テキスト ボックス 311"/>
        <xdr:cNvSpPr txBox="1"/>
      </xdr:nvSpPr>
      <xdr:spPr>
        <a:xfrm>
          <a:off x="10979150" y="2573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313" name="直線コネクタ 312"/>
        <xdr:cNvCxnSpPr/>
      </xdr:nvCxnSpPr>
      <xdr:spPr>
        <a:xfrm>
          <a:off x="11664950" y="23211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314" name="テキスト ボックス 313"/>
        <xdr:cNvSpPr txBox="1"/>
      </xdr:nvSpPr>
      <xdr:spPr>
        <a:xfrm>
          <a:off x="10979150" y="218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315" name="直線コネクタ 314"/>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316" name="テキスト ボックス 315"/>
        <xdr:cNvSpPr txBox="1"/>
      </xdr:nvSpPr>
      <xdr:spPr>
        <a:xfrm>
          <a:off x="10979150" y="178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317"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38100</xdr:colOff>
      <xdr:row>25</xdr:row>
      <xdr:rowOff>92727</xdr:rowOff>
    </xdr:from>
    <xdr:ext cx="762000" cy="259045"/>
    <xdr:sp macro="" textlink="">
      <xdr:nvSpPr>
        <xdr:cNvPr id="318" name="テキスト ボックス 317"/>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319" name="テキスト ボックス 318"/>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320" name="テキスト ボックス 319"/>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321" name="テキスト ボックス 320"/>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322" name="テキスト ボックス 321"/>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87418</xdr:rowOff>
    </xdr:from>
    <xdr:to>
      <xdr:col>81</xdr:col>
      <xdr:colOff>95250</xdr:colOff>
      <xdr:row>17</xdr:row>
      <xdr:rowOff>17568</xdr:rowOff>
    </xdr:to>
    <xdr:sp macro="" textlink="">
      <xdr:nvSpPr>
        <xdr:cNvPr id="323" name="楕円 322"/>
        <xdr:cNvSpPr/>
      </xdr:nvSpPr>
      <xdr:spPr>
        <a:xfrm>
          <a:off x="15427960" y="276965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77</xdr:col>
      <xdr:colOff>44450</xdr:colOff>
      <xdr:row>14</xdr:row>
      <xdr:rowOff>70908</xdr:rowOff>
    </xdr:from>
    <xdr:to>
      <xdr:col>81</xdr:col>
      <xdr:colOff>44450</xdr:colOff>
      <xdr:row>16</xdr:row>
      <xdr:rowOff>138218</xdr:rowOff>
    </xdr:to>
    <xdr:cxnSp macro="">
      <xdr:nvCxnSpPr>
        <xdr:cNvPr id="324" name="直線コネクタ 323"/>
        <xdr:cNvCxnSpPr/>
      </xdr:nvCxnSpPr>
      <xdr:spPr>
        <a:xfrm>
          <a:off x="14712950" y="2417868"/>
          <a:ext cx="762000" cy="40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59495</xdr:rowOff>
    </xdr:from>
    <xdr:ext cx="762000" cy="259045"/>
    <xdr:sp macro="" textlink="">
      <xdr:nvSpPr>
        <xdr:cNvPr id="325" name="将来負担の状況該当値テキスト"/>
        <xdr:cNvSpPr txBox="1"/>
      </xdr:nvSpPr>
      <xdr:spPr>
        <a:xfrm>
          <a:off x="15563850" y="274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20108</xdr:rowOff>
    </xdr:from>
    <xdr:to>
      <xdr:col>77</xdr:col>
      <xdr:colOff>95250</xdr:colOff>
      <xdr:row>14</xdr:row>
      <xdr:rowOff>121708</xdr:rowOff>
    </xdr:to>
    <xdr:sp macro="" textlink="">
      <xdr:nvSpPr>
        <xdr:cNvPr id="326" name="楕円 325"/>
        <xdr:cNvSpPr/>
      </xdr:nvSpPr>
      <xdr:spPr>
        <a:xfrm>
          <a:off x="14665960" y="236706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70908</xdr:rowOff>
    </xdr:from>
    <xdr:to>
      <xdr:col>77</xdr:col>
      <xdr:colOff>44450</xdr:colOff>
      <xdr:row>16</xdr:row>
      <xdr:rowOff>21590</xdr:rowOff>
    </xdr:to>
    <xdr:cxnSp macro="">
      <xdr:nvCxnSpPr>
        <xdr:cNvPr id="327" name="直線コネクタ 326"/>
        <xdr:cNvCxnSpPr/>
      </xdr:nvCxnSpPr>
      <xdr:spPr>
        <a:xfrm flipV="1">
          <a:off x="13903960" y="2417868"/>
          <a:ext cx="808990" cy="28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82550</xdr:colOff>
      <xdr:row>12</xdr:row>
      <xdr:rowOff>131885</xdr:rowOff>
    </xdr:from>
    <xdr:ext cx="736600" cy="259045"/>
    <xdr:sp macro="" textlink="">
      <xdr:nvSpPr>
        <xdr:cNvPr id="328" name="テキスト ボックス 327"/>
        <xdr:cNvSpPr txBox="1"/>
      </xdr:nvSpPr>
      <xdr:spPr>
        <a:xfrm>
          <a:off x="14370050" y="214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142240</xdr:rowOff>
    </xdr:from>
    <xdr:to>
      <xdr:col>73</xdr:col>
      <xdr:colOff>44450</xdr:colOff>
      <xdr:row>16</xdr:row>
      <xdr:rowOff>72390</xdr:rowOff>
    </xdr:to>
    <xdr:sp macro="" textlink="">
      <xdr:nvSpPr>
        <xdr:cNvPr id="329" name="楕円 328"/>
        <xdr:cNvSpPr/>
      </xdr:nvSpPr>
      <xdr:spPr>
        <a:xfrm>
          <a:off x="13868400" y="265684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16</xdr:row>
      <xdr:rowOff>21590</xdr:rowOff>
    </xdr:from>
    <xdr:to>
      <xdr:col>72</xdr:col>
      <xdr:colOff>203200</xdr:colOff>
      <xdr:row>19</xdr:row>
      <xdr:rowOff>1905</xdr:rowOff>
    </xdr:to>
    <xdr:cxnSp macro="">
      <xdr:nvCxnSpPr>
        <xdr:cNvPr id="330" name="直線コネクタ 329"/>
        <xdr:cNvCxnSpPr/>
      </xdr:nvCxnSpPr>
      <xdr:spPr>
        <a:xfrm flipV="1">
          <a:off x="13106400" y="2703830"/>
          <a:ext cx="797560" cy="48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31750</xdr:colOff>
      <xdr:row>14</xdr:row>
      <xdr:rowOff>82567</xdr:rowOff>
    </xdr:from>
    <xdr:ext cx="762000" cy="259045"/>
    <xdr:sp macro="" textlink="">
      <xdr:nvSpPr>
        <xdr:cNvPr id="331" name="テキスト ボックス 330"/>
        <xdr:cNvSpPr txBox="1"/>
      </xdr:nvSpPr>
      <xdr:spPr>
        <a:xfrm>
          <a:off x="1355725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122555</xdr:rowOff>
    </xdr:from>
    <xdr:to>
      <xdr:col>68</xdr:col>
      <xdr:colOff>203200</xdr:colOff>
      <xdr:row>19</xdr:row>
      <xdr:rowOff>52705</xdr:rowOff>
    </xdr:to>
    <xdr:sp macro="" textlink="">
      <xdr:nvSpPr>
        <xdr:cNvPr id="332" name="楕円 331"/>
        <xdr:cNvSpPr/>
      </xdr:nvSpPr>
      <xdr:spPr>
        <a:xfrm>
          <a:off x="13055600" y="314007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19</xdr:row>
      <xdr:rowOff>1905</xdr:rowOff>
    </xdr:from>
    <xdr:to>
      <xdr:col>68</xdr:col>
      <xdr:colOff>152400</xdr:colOff>
      <xdr:row>23</xdr:row>
      <xdr:rowOff>23918</xdr:rowOff>
    </xdr:to>
    <xdr:cxnSp macro="">
      <xdr:nvCxnSpPr>
        <xdr:cNvPr id="333" name="直線コネクタ 332"/>
        <xdr:cNvCxnSpPr/>
      </xdr:nvCxnSpPr>
      <xdr:spPr>
        <a:xfrm flipV="1">
          <a:off x="12293600" y="3187065"/>
          <a:ext cx="812800" cy="69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66</xdr:col>
      <xdr:colOff>190500</xdr:colOff>
      <xdr:row>17</xdr:row>
      <xdr:rowOff>62882</xdr:rowOff>
    </xdr:from>
    <xdr:ext cx="762000" cy="259045"/>
    <xdr:sp macro="" textlink="">
      <xdr:nvSpPr>
        <xdr:cNvPr id="334" name="テキスト ボックス 333"/>
        <xdr:cNvSpPr txBox="1"/>
      </xdr:nvSpPr>
      <xdr:spPr>
        <a:xfrm>
          <a:off x="12763500" y="29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144568</xdr:rowOff>
    </xdr:from>
    <xdr:to>
      <xdr:col>64</xdr:col>
      <xdr:colOff>152400</xdr:colOff>
      <xdr:row>23</xdr:row>
      <xdr:rowOff>74718</xdr:rowOff>
    </xdr:to>
    <xdr:sp macro="" textlink="">
      <xdr:nvSpPr>
        <xdr:cNvPr id="335" name="楕円 334"/>
        <xdr:cNvSpPr/>
      </xdr:nvSpPr>
      <xdr:spPr>
        <a:xfrm>
          <a:off x="12242800" y="3832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84895</xdr:rowOff>
    </xdr:from>
    <xdr:ext cx="762000" cy="259045"/>
    <xdr:sp macro="" textlink="">
      <xdr:nvSpPr>
        <xdr:cNvPr id="336" name="テキスト ボックス 335"/>
        <xdr:cNvSpPr txBox="1"/>
      </xdr:nvSpPr>
      <xdr:spPr>
        <a:xfrm>
          <a:off x="11950700" y="360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1619865"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7484725" y="186690"/>
          <a:ext cx="35877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7510125" y="212090"/>
          <a:ext cx="35433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7535525" y="237490"/>
          <a:ext cx="3495675"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4930755" y="186690"/>
          <a:ext cx="2437765"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4956155" y="212090"/>
          <a:ext cx="2393315"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4981555" y="237490"/>
          <a:ext cx="2336165"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69950"/>
          <a:ext cx="21078825" cy="1386078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10565" y="1493520"/>
          <a:ext cx="8811895" cy="171704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20420" y="1521460"/>
          <a:ext cx="1276985"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033905" y="1521460"/>
          <a:ext cx="116713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13,740,732
13,189,049
2,193.96
7,868,759,375
7,379,011,980
340,820,545
3,824,151,838
4,039,387,864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264535" y="1521460"/>
          <a:ext cx="138684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4651375" y="1515110"/>
          <a:ext cx="186055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6511925" y="1515110"/>
          <a:ext cx="1167130"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7725410" y="1515110"/>
          <a:ext cx="583565" cy="996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4651375" y="2359660"/>
          <a:ext cx="186055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6575425" y="2359660"/>
          <a:ext cx="3120390" cy="6832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52</xdr:col>
      <xdr:colOff>165100</xdr:colOff>
      <xdr:row>8</xdr:row>
      <xdr:rowOff>152400</xdr:rowOff>
    </xdr:from>
    <xdr:to>
      <xdr:col>60</xdr:col>
      <xdr:colOff>0</xdr:colOff>
      <xdr:row>11</xdr:row>
      <xdr:rowOff>19050</xdr:rowOff>
    </xdr:to>
    <xdr:sp macro="" textlink="">
      <xdr:nvSpPr>
        <xdr:cNvPr id="19" name="角丸四角形 18"/>
        <xdr:cNvSpPr/>
      </xdr:nvSpPr>
      <xdr:spPr>
        <a:xfrm>
          <a:off x="9674860" y="1493520"/>
          <a:ext cx="1297940" cy="36957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50800</xdr:rowOff>
    </xdr:from>
    <xdr:to>
      <xdr:col>60</xdr:col>
      <xdr:colOff>95250</xdr:colOff>
      <xdr:row>10</xdr:row>
      <xdr:rowOff>133350</xdr:rowOff>
    </xdr:to>
    <xdr:sp macro="" textlink="">
      <xdr:nvSpPr>
        <xdr:cNvPr id="20" name="正方形/長方形 19"/>
        <xdr:cNvSpPr/>
      </xdr:nvSpPr>
      <xdr:spPr>
        <a:xfrm>
          <a:off x="9900920" y="1559560"/>
          <a:ext cx="116713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53</xdr:col>
      <xdr:colOff>66675</xdr:colOff>
      <xdr:row>9</xdr:row>
      <xdr:rowOff>158750</xdr:rowOff>
    </xdr:from>
    <xdr:to>
      <xdr:col>54</xdr:col>
      <xdr:colOff>38100</xdr:colOff>
      <xdr:row>9</xdr:row>
      <xdr:rowOff>158750</xdr:rowOff>
    </xdr:to>
    <xdr:cxnSp macro="">
      <xdr:nvCxnSpPr>
        <xdr:cNvPr id="21" name="直線コネクタ 20"/>
        <xdr:cNvCxnSpPr/>
      </xdr:nvCxnSpPr>
      <xdr:spPr>
        <a:xfrm>
          <a:off x="9759315" y="1667510"/>
          <a:ext cx="15430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107950</xdr:rowOff>
    </xdr:from>
    <xdr:to>
      <xdr:col>54</xdr:col>
      <xdr:colOff>3175</xdr:colOff>
      <xdr:row>10</xdr:row>
      <xdr:rowOff>38100</xdr:rowOff>
    </xdr:to>
    <xdr:sp macro="" textlink="">
      <xdr:nvSpPr>
        <xdr:cNvPr id="22" name="楕円 21"/>
        <xdr:cNvSpPr/>
      </xdr:nvSpPr>
      <xdr:spPr>
        <a:xfrm>
          <a:off x="9794240" y="16167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98425</xdr:colOff>
      <xdr:row>20</xdr:row>
      <xdr:rowOff>63500</xdr:rowOff>
    </xdr:from>
    <xdr:ext cx="4609532" cy="259045"/>
    <xdr:sp macro="" textlink="">
      <xdr:nvSpPr>
        <xdr:cNvPr id="23" name="テキスト ボックス 22"/>
        <xdr:cNvSpPr txBox="1"/>
      </xdr:nvSpPr>
      <xdr:spPr>
        <a:xfrm>
          <a:off x="647065" y="34163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24" name="テキスト ボックス 23"/>
        <xdr:cNvSpPr txBox="1"/>
      </xdr:nvSpPr>
      <xdr:spPr>
        <a:xfrm>
          <a:off x="647065" y="366649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25" name="大かっこ 24"/>
        <xdr:cNvSpPr/>
      </xdr:nvSpPr>
      <xdr:spPr>
        <a:xfrm>
          <a:off x="852170" y="3707130"/>
          <a:ext cx="835533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26" name="テキスト ボックス 25"/>
        <xdr:cNvSpPr txBox="1"/>
      </xdr:nvSpPr>
      <xdr:spPr>
        <a:xfrm>
          <a:off x="647065" y="391287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27" name="テキスト ボックス 26"/>
        <xdr:cNvSpPr txBox="1"/>
      </xdr:nvSpPr>
      <xdr:spPr>
        <a:xfrm>
          <a:off x="647065" y="416306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28" name="正方形/長方形 27"/>
        <xdr:cNvSpPr/>
      </xdr:nvSpPr>
      <xdr:spPr>
        <a:xfrm>
          <a:off x="710565"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29" name="正方形/長方形 28"/>
        <xdr:cNvSpPr/>
      </xdr:nvSpPr>
      <xdr:spPr>
        <a:xfrm>
          <a:off x="4936490" y="46596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0" name="正方形/長方形 29"/>
        <xdr:cNvSpPr/>
      </xdr:nvSpPr>
      <xdr:spPr>
        <a:xfrm>
          <a:off x="4936490" y="48463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31" name="正方形/長方形 30"/>
        <xdr:cNvSpPr/>
      </xdr:nvSpPr>
      <xdr:spPr>
        <a:xfrm>
          <a:off x="710565"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32" name="正方形/長方形 31"/>
        <xdr:cNvSpPr/>
      </xdr:nvSpPr>
      <xdr:spPr>
        <a:xfrm>
          <a:off x="5298440" y="51562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33" name="正方形/長方形 32"/>
        <xdr:cNvSpPr/>
      </xdr:nvSpPr>
      <xdr:spPr>
        <a:xfrm>
          <a:off x="5298440" y="51562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34" name="テキスト ボックス 33"/>
        <xdr:cNvSpPr txBox="1"/>
      </xdr:nvSpPr>
      <xdr:spPr>
        <a:xfrm>
          <a:off x="5382895" y="54660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・比率算定上の分母にあたる歳入は、平成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年度以降、都税収入の増などにより概ね増加しており、比率の改善に寄与している。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年度においては、増額給与改定や東京</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大会開催準備等に伴う職員数の増などにより人件費は増加したが、歳入の増により、比率は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a:t>
          </a:r>
        </a:p>
      </xdr:txBody>
    </xdr:sp>
    <xdr:clientData/>
  </xdr:twoCellAnchor>
  <xdr:oneCellAnchor>
    <xdr:from>
      <xdr:col>3</xdr:col>
      <xdr:colOff>123825</xdr:colOff>
      <xdr:row>29</xdr:row>
      <xdr:rowOff>107950</xdr:rowOff>
    </xdr:from>
    <xdr:ext cx="298543" cy="225703"/>
    <xdr:sp macro="" textlink="">
      <xdr:nvSpPr>
        <xdr:cNvPr id="35" name="テキスト ボックス 34"/>
        <xdr:cNvSpPr txBox="1"/>
      </xdr:nvSpPr>
      <xdr:spPr>
        <a:xfrm>
          <a:off x="672465"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36" name="直線コネクタ 35"/>
        <xdr:cNvCxnSpPr/>
      </xdr:nvCxnSpPr>
      <xdr:spPr>
        <a:xfrm>
          <a:off x="710565"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37" name="テキスト ボックス 36"/>
        <xdr:cNvSpPr txBox="1"/>
      </xdr:nvSpPr>
      <xdr:spPr>
        <a:xfrm>
          <a:off x="0" y="725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38" name="直線コネクタ 37"/>
        <xdr:cNvCxnSpPr/>
      </xdr:nvCxnSpPr>
      <xdr:spPr>
        <a:xfrm>
          <a:off x="710565" y="69430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39" name="テキスト ボックス 38"/>
        <xdr:cNvSpPr txBox="1"/>
      </xdr:nvSpPr>
      <xdr:spPr>
        <a:xfrm>
          <a:off x="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0" name="直線コネクタ 39"/>
        <xdr:cNvCxnSpPr/>
      </xdr:nvCxnSpPr>
      <xdr:spPr>
        <a:xfrm>
          <a:off x="710565" y="64973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41" name="テキスト ボックス 40"/>
        <xdr:cNvSpPr txBox="1"/>
      </xdr:nvSpPr>
      <xdr:spPr>
        <a:xfrm>
          <a:off x="0" y="635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42" name="直線コネクタ 41"/>
        <xdr:cNvCxnSpPr/>
      </xdr:nvCxnSpPr>
      <xdr:spPr>
        <a:xfrm>
          <a:off x="710565" y="60477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43" name="テキスト ボックス 42"/>
        <xdr:cNvSpPr txBox="1"/>
      </xdr:nvSpPr>
      <xdr:spPr>
        <a:xfrm>
          <a:off x="0" y="590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44" name="直線コネクタ 43"/>
        <xdr:cNvCxnSpPr/>
      </xdr:nvCxnSpPr>
      <xdr:spPr>
        <a:xfrm>
          <a:off x="710565" y="56019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45" name="テキスト ボックス 44"/>
        <xdr:cNvSpPr txBox="1"/>
      </xdr:nvSpPr>
      <xdr:spPr>
        <a:xfrm>
          <a:off x="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46" name="直線コネクタ 45"/>
        <xdr:cNvCxnSpPr/>
      </xdr:nvCxnSpPr>
      <xdr:spPr>
        <a:xfrm>
          <a:off x="710565"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47" name="テキスト ボックス 46"/>
        <xdr:cNvSpPr txBox="1"/>
      </xdr:nvSpPr>
      <xdr:spPr>
        <a:xfrm>
          <a:off x="0" y="501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48" name="人件費グラフ枠"/>
        <xdr:cNvSpPr/>
      </xdr:nvSpPr>
      <xdr:spPr>
        <a:xfrm>
          <a:off x="710565"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44</xdr:row>
      <xdr:rowOff>10177</xdr:rowOff>
    </xdr:from>
    <xdr:ext cx="762000" cy="259045"/>
    <xdr:sp macro="" textlink="">
      <xdr:nvSpPr>
        <xdr:cNvPr id="49" name="テキスト ボックス 48"/>
        <xdr:cNvSpPr txBox="1"/>
      </xdr:nvSpPr>
      <xdr:spPr>
        <a:xfrm>
          <a:off x="421576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50" name="テキスト ボックス 49"/>
        <xdr:cNvSpPr txBox="1"/>
      </xdr:nvSpPr>
      <xdr:spPr>
        <a:xfrm>
          <a:off x="346329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51" name="テキスト ボックス 50"/>
        <xdr:cNvSpPr txBox="1"/>
      </xdr:nvSpPr>
      <xdr:spPr>
        <a:xfrm>
          <a:off x="264287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52" name="テキスト ボックス 51"/>
        <xdr:cNvSpPr txBox="1"/>
      </xdr:nvSpPr>
      <xdr:spPr>
        <a:xfrm>
          <a:off x="18319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53" name="テキスト ボックス 52"/>
        <xdr:cNvSpPr txBox="1"/>
      </xdr:nvSpPr>
      <xdr:spPr>
        <a:xfrm>
          <a:off x="101917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144780</xdr:rowOff>
    </xdr:from>
    <xdr:to>
      <xdr:col>24</xdr:col>
      <xdr:colOff>76200</xdr:colOff>
      <xdr:row>33</xdr:row>
      <xdr:rowOff>74930</xdr:rowOff>
    </xdr:to>
    <xdr:sp macro="" textlink="">
      <xdr:nvSpPr>
        <xdr:cNvPr id="54" name="楕円 53"/>
        <xdr:cNvSpPr/>
      </xdr:nvSpPr>
      <xdr:spPr>
        <a:xfrm>
          <a:off x="4380865" y="550926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33</xdr:row>
      <xdr:rowOff>24130</xdr:rowOff>
    </xdr:from>
    <xdr:to>
      <xdr:col>24</xdr:col>
      <xdr:colOff>25400</xdr:colOff>
      <xdr:row>35</xdr:row>
      <xdr:rowOff>138430</xdr:rowOff>
    </xdr:to>
    <xdr:cxnSp macro="">
      <xdr:nvCxnSpPr>
        <xdr:cNvPr id="55" name="直線コネクタ 54"/>
        <xdr:cNvCxnSpPr/>
      </xdr:nvCxnSpPr>
      <xdr:spPr>
        <a:xfrm flipV="1">
          <a:off x="3654425" y="5556250"/>
          <a:ext cx="760095"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116857</xdr:rowOff>
    </xdr:from>
    <xdr:ext cx="762000" cy="259045"/>
    <xdr:sp macro="" textlink="">
      <xdr:nvSpPr>
        <xdr:cNvPr id="56" name="人件費該当値テキスト"/>
        <xdr:cNvSpPr txBox="1"/>
      </xdr:nvSpPr>
      <xdr:spPr>
        <a:xfrm>
          <a:off x="4503420" y="548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57" name="楕円 56"/>
        <xdr:cNvSpPr/>
      </xdr:nvSpPr>
      <xdr:spPr>
        <a:xfrm>
          <a:off x="3611245" y="595503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138430</xdr:rowOff>
    </xdr:to>
    <xdr:cxnSp macro="">
      <xdr:nvCxnSpPr>
        <xdr:cNvPr id="58" name="直線コネクタ 57"/>
        <xdr:cNvCxnSpPr/>
      </xdr:nvCxnSpPr>
      <xdr:spPr>
        <a:xfrm>
          <a:off x="2841625" y="5960110"/>
          <a:ext cx="8128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34</xdr:row>
      <xdr:rowOff>27957</xdr:rowOff>
    </xdr:from>
    <xdr:ext cx="736600" cy="259045"/>
    <xdr:sp macro="" textlink="">
      <xdr:nvSpPr>
        <xdr:cNvPr id="59" name="テキスト ボックス 58"/>
        <xdr:cNvSpPr txBox="1"/>
      </xdr:nvSpPr>
      <xdr:spPr>
        <a:xfrm>
          <a:off x="329819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60" name="楕円 59"/>
        <xdr:cNvSpPr/>
      </xdr:nvSpPr>
      <xdr:spPr>
        <a:xfrm>
          <a:off x="2790825" y="59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35</xdr:row>
      <xdr:rowOff>92710</xdr:rowOff>
    </xdr:from>
    <xdr:to>
      <xdr:col>15</xdr:col>
      <xdr:colOff>98425</xdr:colOff>
      <xdr:row>37</xdr:row>
      <xdr:rowOff>69850</xdr:rowOff>
    </xdr:to>
    <xdr:cxnSp macro="">
      <xdr:nvCxnSpPr>
        <xdr:cNvPr id="61" name="直線コネクタ 60"/>
        <xdr:cNvCxnSpPr/>
      </xdr:nvCxnSpPr>
      <xdr:spPr>
        <a:xfrm flipV="1">
          <a:off x="2021205" y="5960110"/>
          <a:ext cx="82042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33</xdr:row>
      <xdr:rowOff>153687</xdr:rowOff>
    </xdr:from>
    <xdr:ext cx="762000" cy="259045"/>
    <xdr:sp macro="" textlink="">
      <xdr:nvSpPr>
        <xdr:cNvPr id="62" name="テキスト ボックス 61"/>
        <xdr:cNvSpPr txBox="1"/>
      </xdr:nvSpPr>
      <xdr:spPr>
        <a:xfrm>
          <a:off x="2494915" y="568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63" name="楕円 62"/>
        <xdr:cNvSpPr/>
      </xdr:nvSpPr>
      <xdr:spPr>
        <a:xfrm>
          <a:off x="1987550" y="62217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37</xdr:row>
      <xdr:rowOff>69850</xdr:rowOff>
    </xdr:from>
    <xdr:to>
      <xdr:col>11</xdr:col>
      <xdr:colOff>9525</xdr:colOff>
      <xdr:row>40</xdr:row>
      <xdr:rowOff>58420</xdr:rowOff>
    </xdr:to>
    <xdr:cxnSp macro="">
      <xdr:nvCxnSpPr>
        <xdr:cNvPr id="64" name="直線コネクタ 63"/>
        <xdr:cNvCxnSpPr/>
      </xdr:nvCxnSpPr>
      <xdr:spPr>
        <a:xfrm flipV="1">
          <a:off x="1217930" y="6272530"/>
          <a:ext cx="803275" cy="49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35</xdr:row>
      <xdr:rowOff>130827</xdr:rowOff>
    </xdr:from>
    <xdr:ext cx="762000" cy="259045"/>
    <xdr:sp macro="" textlink="">
      <xdr:nvSpPr>
        <xdr:cNvPr id="65" name="テキスト ボックス 64"/>
        <xdr:cNvSpPr txBox="1"/>
      </xdr:nvSpPr>
      <xdr:spPr>
        <a:xfrm>
          <a:off x="1674495" y="599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66" name="楕円 65"/>
        <xdr:cNvSpPr/>
      </xdr:nvSpPr>
      <xdr:spPr>
        <a:xfrm>
          <a:off x="1167130" y="671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119397</xdr:rowOff>
    </xdr:from>
    <xdr:ext cx="762000" cy="259045"/>
    <xdr:sp macro="" textlink="">
      <xdr:nvSpPr>
        <xdr:cNvPr id="67" name="テキスト ボックス 66"/>
        <xdr:cNvSpPr txBox="1"/>
      </xdr:nvSpPr>
      <xdr:spPr>
        <a:xfrm>
          <a:off x="87122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68" name="正方形/長方形 67"/>
        <xdr:cNvSpPr/>
      </xdr:nvSpPr>
      <xdr:spPr>
        <a:xfrm>
          <a:off x="11383010" y="12433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69" name="正方形/長方形 68"/>
        <xdr:cNvSpPr/>
      </xdr:nvSpPr>
      <xdr:spPr>
        <a:xfrm>
          <a:off x="15624175" y="13068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70" name="正方形/長方形 69"/>
        <xdr:cNvSpPr/>
      </xdr:nvSpPr>
      <xdr:spPr>
        <a:xfrm>
          <a:off x="15624175" y="14935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71" name="正方形/長方形 70"/>
        <xdr:cNvSpPr/>
      </xdr:nvSpPr>
      <xdr:spPr>
        <a:xfrm>
          <a:off x="11383010" y="18034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72" name="正方形/長方形 71"/>
        <xdr:cNvSpPr/>
      </xdr:nvSpPr>
      <xdr:spPr>
        <a:xfrm>
          <a:off x="15970885" y="1803400"/>
          <a:ext cx="488061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73" name="正方形/長方形 72"/>
        <xdr:cNvSpPr/>
      </xdr:nvSpPr>
      <xdr:spPr>
        <a:xfrm>
          <a:off x="15970885" y="18034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74" name="テキスト ボックス 73"/>
        <xdr:cNvSpPr txBox="1"/>
      </xdr:nvSpPr>
      <xdr:spPr>
        <a:xfrm>
          <a:off x="16072485" y="2113280"/>
          <a:ext cx="463423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・物件費は、委託料の増などにより、近年、増加傾向にある。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年度においては、歳入が増加したものの、委託料の増などにより物件費が増加したことにより、比率は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75" name="テキスト ボックス 74"/>
        <xdr:cNvSpPr txBox="1"/>
      </xdr:nvSpPr>
      <xdr:spPr>
        <a:xfrm>
          <a:off x="11344910" y="16167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76" name="直線コネクタ 75"/>
        <xdr:cNvCxnSpPr/>
      </xdr:nvCxnSpPr>
      <xdr:spPr>
        <a:xfrm>
          <a:off x="11383010" y="40360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77" name="テキスト ボックス 76"/>
        <xdr:cNvSpPr txBox="1"/>
      </xdr:nvSpPr>
      <xdr:spPr>
        <a:xfrm>
          <a:off x="10689590" y="389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78" name="直線コネクタ 77"/>
        <xdr:cNvCxnSpPr/>
      </xdr:nvCxnSpPr>
      <xdr:spPr>
        <a:xfrm>
          <a:off x="11383010" y="3590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20</xdr:row>
      <xdr:rowOff>99077</xdr:rowOff>
    </xdr:from>
    <xdr:ext cx="762000" cy="259045"/>
    <xdr:sp macro="" textlink="">
      <xdr:nvSpPr>
        <xdr:cNvPr id="79" name="テキスト ボックス 78"/>
        <xdr:cNvSpPr txBox="1"/>
      </xdr:nvSpPr>
      <xdr:spPr>
        <a:xfrm>
          <a:off x="1068959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80" name="直線コネクタ 79"/>
        <xdr:cNvCxnSpPr/>
      </xdr:nvCxnSpPr>
      <xdr:spPr>
        <a:xfrm>
          <a:off x="11383010" y="31445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17</xdr:row>
      <xdr:rowOff>156227</xdr:rowOff>
    </xdr:from>
    <xdr:ext cx="762000" cy="259045"/>
    <xdr:sp macro="" textlink="">
      <xdr:nvSpPr>
        <xdr:cNvPr id="81" name="テキスト ボックス 80"/>
        <xdr:cNvSpPr txBox="1"/>
      </xdr:nvSpPr>
      <xdr:spPr>
        <a:xfrm>
          <a:off x="10689590" y="300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82" name="直線コネクタ 81"/>
        <xdr:cNvCxnSpPr/>
      </xdr:nvCxnSpPr>
      <xdr:spPr>
        <a:xfrm>
          <a:off x="11383010" y="26949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15</xdr:row>
      <xdr:rowOff>41927</xdr:rowOff>
    </xdr:from>
    <xdr:ext cx="762000" cy="259045"/>
    <xdr:sp macro="" textlink="">
      <xdr:nvSpPr>
        <xdr:cNvPr id="83" name="テキスト ボックス 82"/>
        <xdr:cNvSpPr txBox="1"/>
      </xdr:nvSpPr>
      <xdr:spPr>
        <a:xfrm>
          <a:off x="10689590" y="255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84" name="直線コネクタ 83"/>
        <xdr:cNvCxnSpPr/>
      </xdr:nvCxnSpPr>
      <xdr:spPr>
        <a:xfrm>
          <a:off x="11383010" y="22491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99077</xdr:rowOff>
    </xdr:from>
    <xdr:ext cx="762000" cy="259045"/>
    <xdr:sp macro="" textlink="">
      <xdr:nvSpPr>
        <xdr:cNvPr id="85" name="テキスト ボックス 84"/>
        <xdr:cNvSpPr txBox="1"/>
      </xdr:nvSpPr>
      <xdr:spPr>
        <a:xfrm>
          <a:off x="10689590" y="211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86" name="直線コネクタ 85"/>
        <xdr:cNvCxnSpPr/>
      </xdr:nvCxnSpPr>
      <xdr:spPr>
        <a:xfrm>
          <a:off x="11383010" y="18034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87" name="テキスト ボックス 86"/>
        <xdr:cNvSpPr txBox="1"/>
      </xdr:nvSpPr>
      <xdr:spPr>
        <a:xfrm>
          <a:off x="10689590" y="166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88" name="物件費グラフ枠"/>
        <xdr:cNvSpPr/>
      </xdr:nvSpPr>
      <xdr:spPr>
        <a:xfrm>
          <a:off x="11383010" y="18034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24</xdr:row>
      <xdr:rowOff>10177</xdr:rowOff>
    </xdr:from>
    <xdr:ext cx="762000" cy="259045"/>
    <xdr:sp macro="" textlink="">
      <xdr:nvSpPr>
        <xdr:cNvPr id="89" name="テキスト ボックス 88"/>
        <xdr:cNvSpPr txBox="1"/>
      </xdr:nvSpPr>
      <xdr:spPr>
        <a:xfrm>
          <a:off x="1490535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90" name="テキスト ボックス 89"/>
        <xdr:cNvSpPr txBox="1"/>
      </xdr:nvSpPr>
      <xdr:spPr>
        <a:xfrm>
          <a:off x="1413573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91" name="テキスト ボックス 90"/>
        <xdr:cNvSpPr txBox="1"/>
      </xdr:nvSpPr>
      <xdr:spPr>
        <a:xfrm>
          <a:off x="1333246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92" name="テキスト ボックス 91"/>
        <xdr:cNvSpPr txBox="1"/>
      </xdr:nvSpPr>
      <xdr:spPr>
        <a:xfrm>
          <a:off x="12512040"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93" name="テキスト ボックス 92"/>
        <xdr:cNvSpPr txBox="1"/>
      </xdr:nvSpPr>
      <xdr:spPr>
        <a:xfrm>
          <a:off x="11701145" y="403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94" name="楕円 93"/>
        <xdr:cNvSpPr/>
      </xdr:nvSpPr>
      <xdr:spPr>
        <a:xfrm>
          <a:off x="15053310" y="35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20</xdr:row>
      <xdr:rowOff>12700</xdr:rowOff>
    </xdr:from>
    <xdr:to>
      <xdr:col>82</xdr:col>
      <xdr:colOff>107950</xdr:colOff>
      <xdr:row>21</xdr:row>
      <xdr:rowOff>69850</xdr:rowOff>
    </xdr:to>
    <xdr:cxnSp macro="">
      <xdr:nvCxnSpPr>
        <xdr:cNvPr id="95" name="直線コネクタ 94"/>
        <xdr:cNvCxnSpPr/>
      </xdr:nvCxnSpPr>
      <xdr:spPr>
        <a:xfrm>
          <a:off x="14334490" y="3365500"/>
          <a:ext cx="76962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162577</xdr:rowOff>
    </xdr:from>
    <xdr:ext cx="762000" cy="259045"/>
    <xdr:sp macro="" textlink="">
      <xdr:nvSpPr>
        <xdr:cNvPr id="96" name="物件費該当値テキスト"/>
        <xdr:cNvSpPr txBox="1"/>
      </xdr:nvSpPr>
      <xdr:spPr>
        <a:xfrm>
          <a:off x="15177770" y="351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133350</xdr:rowOff>
    </xdr:from>
    <xdr:to>
      <xdr:col>78</xdr:col>
      <xdr:colOff>120650</xdr:colOff>
      <xdr:row>20</xdr:row>
      <xdr:rowOff>63500</xdr:rowOff>
    </xdr:to>
    <xdr:sp macro="" textlink="">
      <xdr:nvSpPr>
        <xdr:cNvPr id="97" name="楕円 96"/>
        <xdr:cNvSpPr/>
      </xdr:nvSpPr>
      <xdr:spPr>
        <a:xfrm>
          <a:off x="14283690" y="33185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20</xdr:row>
      <xdr:rowOff>12700</xdr:rowOff>
    </xdr:to>
    <xdr:cxnSp macro="">
      <xdr:nvCxnSpPr>
        <xdr:cNvPr id="98" name="直線コネクタ 97"/>
        <xdr:cNvCxnSpPr/>
      </xdr:nvCxnSpPr>
      <xdr:spPr>
        <a:xfrm>
          <a:off x="13531215" y="2919730"/>
          <a:ext cx="803275"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18</xdr:row>
      <xdr:rowOff>73677</xdr:rowOff>
    </xdr:from>
    <xdr:ext cx="736600" cy="259045"/>
    <xdr:sp macro="" textlink="">
      <xdr:nvSpPr>
        <xdr:cNvPr id="99" name="テキスト ボックス 98"/>
        <xdr:cNvSpPr txBox="1"/>
      </xdr:nvSpPr>
      <xdr:spPr>
        <a:xfrm>
          <a:off x="13987780" y="3091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00" name="楕円 99"/>
        <xdr:cNvSpPr/>
      </xdr:nvSpPr>
      <xdr:spPr>
        <a:xfrm>
          <a:off x="13480415" y="28689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14</xdr:row>
      <xdr:rowOff>127000</xdr:rowOff>
    </xdr:from>
    <xdr:to>
      <xdr:col>73</xdr:col>
      <xdr:colOff>180975</xdr:colOff>
      <xdr:row>17</xdr:row>
      <xdr:rowOff>69850</xdr:rowOff>
    </xdr:to>
    <xdr:cxnSp macro="">
      <xdr:nvCxnSpPr>
        <xdr:cNvPr id="101" name="直線コネクタ 100"/>
        <xdr:cNvCxnSpPr/>
      </xdr:nvCxnSpPr>
      <xdr:spPr>
        <a:xfrm>
          <a:off x="12710795" y="2473960"/>
          <a:ext cx="82042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15</xdr:row>
      <xdr:rowOff>130827</xdr:rowOff>
    </xdr:from>
    <xdr:ext cx="762000" cy="259045"/>
    <xdr:sp macro="" textlink="">
      <xdr:nvSpPr>
        <xdr:cNvPr id="102" name="テキスト ボックス 101"/>
        <xdr:cNvSpPr txBox="1"/>
      </xdr:nvSpPr>
      <xdr:spPr>
        <a:xfrm>
          <a:off x="13167360" y="264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03" name="楕円 102"/>
        <xdr:cNvSpPr/>
      </xdr:nvSpPr>
      <xdr:spPr>
        <a:xfrm>
          <a:off x="12659995" y="2423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14</xdr:row>
      <xdr:rowOff>127000</xdr:rowOff>
    </xdr:from>
    <xdr:to>
      <xdr:col>69</xdr:col>
      <xdr:colOff>92075</xdr:colOff>
      <xdr:row>16</xdr:row>
      <xdr:rowOff>12700</xdr:rowOff>
    </xdr:to>
    <xdr:cxnSp macro="">
      <xdr:nvCxnSpPr>
        <xdr:cNvPr id="104" name="直線コネクタ 103"/>
        <xdr:cNvCxnSpPr/>
      </xdr:nvCxnSpPr>
      <xdr:spPr>
        <a:xfrm flipV="1">
          <a:off x="11890375" y="2473960"/>
          <a:ext cx="82042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13</xdr:row>
      <xdr:rowOff>16527</xdr:rowOff>
    </xdr:from>
    <xdr:ext cx="762000" cy="259045"/>
    <xdr:sp macro="" textlink="">
      <xdr:nvSpPr>
        <xdr:cNvPr id="105" name="テキスト ボックス 104"/>
        <xdr:cNvSpPr txBox="1"/>
      </xdr:nvSpPr>
      <xdr:spPr>
        <a:xfrm>
          <a:off x="12364085" y="219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06" name="楕円 105"/>
        <xdr:cNvSpPr/>
      </xdr:nvSpPr>
      <xdr:spPr>
        <a:xfrm>
          <a:off x="11856720" y="26479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07" name="テキスト ボックス 106"/>
        <xdr:cNvSpPr txBox="1"/>
      </xdr:nvSpPr>
      <xdr:spPr>
        <a:xfrm>
          <a:off x="11543665"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08" name="正方形/長方形 107"/>
        <xdr:cNvSpPr/>
      </xdr:nvSpPr>
      <xdr:spPr>
        <a:xfrm>
          <a:off x="710565"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09" name="正方形/長方形 108"/>
        <xdr:cNvSpPr/>
      </xdr:nvSpPr>
      <xdr:spPr>
        <a:xfrm>
          <a:off x="4936490" y="80124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10" name="正方形/長方形 109"/>
        <xdr:cNvSpPr/>
      </xdr:nvSpPr>
      <xdr:spPr>
        <a:xfrm>
          <a:off x="4936490" y="81991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11" name="正方形/長方形 110"/>
        <xdr:cNvSpPr/>
      </xdr:nvSpPr>
      <xdr:spPr>
        <a:xfrm>
          <a:off x="710565"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12" name="正方形/長方形 111"/>
        <xdr:cNvSpPr/>
      </xdr:nvSpPr>
      <xdr:spPr>
        <a:xfrm>
          <a:off x="5298440" y="85090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13" name="正方形/長方形 112"/>
        <xdr:cNvSpPr/>
      </xdr:nvSpPr>
      <xdr:spPr>
        <a:xfrm>
          <a:off x="5298440" y="85090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14" name="テキスト ボックス 113"/>
        <xdr:cNvSpPr txBox="1"/>
      </xdr:nvSpPr>
      <xdr:spPr>
        <a:xfrm>
          <a:off x="5382895" y="88188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・比率算定上の分母にあたる歳入は、平成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年度以降、都税収入の増などにより概ね増加しており、比率の改善に寄与している。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年度においては、扶助費は社会福祉費の増などにより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％の微増となったが、歳入の増により、比率は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15" name="テキスト ボックス 114"/>
        <xdr:cNvSpPr txBox="1"/>
      </xdr:nvSpPr>
      <xdr:spPr>
        <a:xfrm>
          <a:off x="672465"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16" name="直線コネクタ 115"/>
        <xdr:cNvCxnSpPr/>
      </xdr:nvCxnSpPr>
      <xdr:spPr>
        <a:xfrm>
          <a:off x="710565"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17" name="テキスト ボックス 116"/>
        <xdr:cNvSpPr txBox="1"/>
      </xdr:nvSpPr>
      <xdr:spPr>
        <a:xfrm>
          <a:off x="0" y="1060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18" name="直線コネクタ 117"/>
        <xdr:cNvCxnSpPr/>
      </xdr:nvCxnSpPr>
      <xdr:spPr>
        <a:xfrm>
          <a:off x="710565" y="10295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19" name="テキスト ボックス 118"/>
        <xdr:cNvSpPr txBox="1"/>
      </xdr:nvSpPr>
      <xdr:spPr>
        <a:xfrm>
          <a:off x="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20" name="直線コネクタ 119"/>
        <xdr:cNvCxnSpPr/>
      </xdr:nvCxnSpPr>
      <xdr:spPr>
        <a:xfrm>
          <a:off x="710565" y="98501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22" name="直線コネクタ 121"/>
        <xdr:cNvCxnSpPr/>
      </xdr:nvCxnSpPr>
      <xdr:spPr>
        <a:xfrm>
          <a:off x="710565" y="94005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23" name="テキスト ボックス 122"/>
        <xdr:cNvSpPr txBox="1"/>
      </xdr:nvSpPr>
      <xdr:spPr>
        <a:xfrm>
          <a:off x="0"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24" name="直線コネクタ 123"/>
        <xdr:cNvCxnSpPr/>
      </xdr:nvCxnSpPr>
      <xdr:spPr>
        <a:xfrm>
          <a:off x="710565" y="89547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25" name="テキスト ボックス 124"/>
        <xdr:cNvSpPr txBox="1"/>
      </xdr:nvSpPr>
      <xdr:spPr>
        <a:xfrm>
          <a:off x="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26" name="直線コネクタ 125"/>
        <xdr:cNvCxnSpPr/>
      </xdr:nvCxnSpPr>
      <xdr:spPr>
        <a:xfrm>
          <a:off x="710565"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27" name="テキスト ボックス 126"/>
        <xdr:cNvSpPr txBox="1"/>
      </xdr:nvSpPr>
      <xdr:spPr>
        <a:xfrm>
          <a:off x="0" y="837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28" name="扶助費グラフ枠"/>
        <xdr:cNvSpPr/>
      </xdr:nvSpPr>
      <xdr:spPr>
        <a:xfrm>
          <a:off x="710565"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64</xdr:row>
      <xdr:rowOff>10177</xdr:rowOff>
    </xdr:from>
    <xdr:ext cx="762000" cy="259045"/>
    <xdr:sp macro="" textlink="">
      <xdr:nvSpPr>
        <xdr:cNvPr id="129" name="テキスト ボックス 128"/>
        <xdr:cNvSpPr txBox="1"/>
      </xdr:nvSpPr>
      <xdr:spPr>
        <a:xfrm>
          <a:off x="421576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30" name="テキスト ボックス 129"/>
        <xdr:cNvSpPr txBox="1"/>
      </xdr:nvSpPr>
      <xdr:spPr>
        <a:xfrm>
          <a:off x="346329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31" name="テキスト ボックス 130"/>
        <xdr:cNvSpPr txBox="1"/>
      </xdr:nvSpPr>
      <xdr:spPr>
        <a:xfrm>
          <a:off x="264287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32" name="テキスト ボックス 131"/>
        <xdr:cNvSpPr txBox="1"/>
      </xdr:nvSpPr>
      <xdr:spPr>
        <a:xfrm>
          <a:off x="18319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33" name="テキスト ボックス 132"/>
        <xdr:cNvSpPr txBox="1"/>
      </xdr:nvSpPr>
      <xdr:spPr>
        <a:xfrm>
          <a:off x="101917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19050</xdr:rowOff>
    </xdr:from>
    <xdr:to>
      <xdr:col>24</xdr:col>
      <xdr:colOff>76200</xdr:colOff>
      <xdr:row>53</xdr:row>
      <xdr:rowOff>120650</xdr:rowOff>
    </xdr:to>
    <xdr:sp macro="" textlink="">
      <xdr:nvSpPr>
        <xdr:cNvPr id="134" name="楕円 133"/>
        <xdr:cNvSpPr/>
      </xdr:nvSpPr>
      <xdr:spPr>
        <a:xfrm>
          <a:off x="4380865" y="89039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53</xdr:row>
      <xdr:rowOff>69850</xdr:rowOff>
    </xdr:from>
    <xdr:to>
      <xdr:col>24</xdr:col>
      <xdr:colOff>25400</xdr:colOff>
      <xdr:row>56</xdr:row>
      <xdr:rowOff>12700</xdr:rowOff>
    </xdr:to>
    <xdr:cxnSp macro="">
      <xdr:nvCxnSpPr>
        <xdr:cNvPr id="135" name="直線コネクタ 134"/>
        <xdr:cNvCxnSpPr/>
      </xdr:nvCxnSpPr>
      <xdr:spPr>
        <a:xfrm flipV="1">
          <a:off x="3654425" y="8954770"/>
          <a:ext cx="760095"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36" name="扶助費該当値テキスト"/>
        <xdr:cNvSpPr txBox="1"/>
      </xdr:nvSpPr>
      <xdr:spPr>
        <a:xfrm>
          <a:off x="4503420" y="88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137" name="楕円 136"/>
        <xdr:cNvSpPr/>
      </xdr:nvSpPr>
      <xdr:spPr>
        <a:xfrm>
          <a:off x="3611245" y="9353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38" name="直線コネクタ 137"/>
        <xdr:cNvCxnSpPr/>
      </xdr:nvCxnSpPr>
      <xdr:spPr>
        <a:xfrm>
          <a:off x="2841625" y="9400540"/>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54</xdr:row>
      <xdr:rowOff>73677</xdr:rowOff>
    </xdr:from>
    <xdr:ext cx="736600" cy="259045"/>
    <xdr:sp macro="" textlink="">
      <xdr:nvSpPr>
        <xdr:cNvPr id="139" name="テキスト ボックス 138"/>
        <xdr:cNvSpPr txBox="1"/>
      </xdr:nvSpPr>
      <xdr:spPr>
        <a:xfrm>
          <a:off x="329819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140" name="楕円 139"/>
        <xdr:cNvSpPr/>
      </xdr:nvSpPr>
      <xdr:spPr>
        <a:xfrm>
          <a:off x="2790825" y="9353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56</xdr:row>
      <xdr:rowOff>12700</xdr:rowOff>
    </xdr:from>
    <xdr:to>
      <xdr:col>15</xdr:col>
      <xdr:colOff>98425</xdr:colOff>
      <xdr:row>56</xdr:row>
      <xdr:rowOff>12700</xdr:rowOff>
    </xdr:to>
    <xdr:cxnSp macro="">
      <xdr:nvCxnSpPr>
        <xdr:cNvPr id="141" name="直線コネクタ 140"/>
        <xdr:cNvCxnSpPr/>
      </xdr:nvCxnSpPr>
      <xdr:spPr>
        <a:xfrm>
          <a:off x="2021205" y="9400540"/>
          <a:ext cx="8204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54</xdr:row>
      <xdr:rowOff>73677</xdr:rowOff>
    </xdr:from>
    <xdr:ext cx="762000" cy="259045"/>
    <xdr:sp macro="" textlink="">
      <xdr:nvSpPr>
        <xdr:cNvPr id="142" name="テキスト ボックス 141"/>
        <xdr:cNvSpPr txBox="1"/>
      </xdr:nvSpPr>
      <xdr:spPr>
        <a:xfrm>
          <a:off x="2494915"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143" name="楕円 142"/>
        <xdr:cNvSpPr/>
      </xdr:nvSpPr>
      <xdr:spPr>
        <a:xfrm>
          <a:off x="1987550" y="935355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56</xdr:row>
      <xdr:rowOff>12700</xdr:rowOff>
    </xdr:from>
    <xdr:to>
      <xdr:col>11</xdr:col>
      <xdr:colOff>9525</xdr:colOff>
      <xdr:row>61</xdr:row>
      <xdr:rowOff>69850</xdr:rowOff>
    </xdr:to>
    <xdr:cxnSp macro="">
      <xdr:nvCxnSpPr>
        <xdr:cNvPr id="144" name="直線コネクタ 143"/>
        <xdr:cNvCxnSpPr/>
      </xdr:nvCxnSpPr>
      <xdr:spPr>
        <a:xfrm flipV="1">
          <a:off x="1217930" y="9400540"/>
          <a:ext cx="803275" cy="89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54</xdr:row>
      <xdr:rowOff>73677</xdr:rowOff>
    </xdr:from>
    <xdr:ext cx="762000" cy="259045"/>
    <xdr:sp macro="" textlink="">
      <xdr:nvSpPr>
        <xdr:cNvPr id="145" name="テキスト ボックス 144"/>
        <xdr:cNvSpPr txBox="1"/>
      </xdr:nvSpPr>
      <xdr:spPr>
        <a:xfrm>
          <a:off x="1674495"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19050</xdr:rowOff>
    </xdr:from>
    <xdr:to>
      <xdr:col>6</xdr:col>
      <xdr:colOff>171450</xdr:colOff>
      <xdr:row>61</xdr:row>
      <xdr:rowOff>120650</xdr:rowOff>
    </xdr:to>
    <xdr:sp macro="" textlink="">
      <xdr:nvSpPr>
        <xdr:cNvPr id="146" name="楕円 145"/>
        <xdr:cNvSpPr/>
      </xdr:nvSpPr>
      <xdr:spPr>
        <a:xfrm>
          <a:off x="116713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130827</xdr:rowOff>
    </xdr:from>
    <xdr:ext cx="762000" cy="259045"/>
    <xdr:sp macro="" textlink="">
      <xdr:nvSpPr>
        <xdr:cNvPr id="147" name="テキスト ボックス 146"/>
        <xdr:cNvSpPr txBox="1"/>
      </xdr:nvSpPr>
      <xdr:spPr>
        <a:xfrm>
          <a:off x="871220" y="100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148" name="正方形/長方形 147"/>
        <xdr:cNvSpPr/>
      </xdr:nvSpPr>
      <xdr:spPr>
        <a:xfrm>
          <a:off x="11383010" y="79489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149" name="正方形/長方形 148"/>
        <xdr:cNvSpPr/>
      </xdr:nvSpPr>
      <xdr:spPr>
        <a:xfrm>
          <a:off x="15624175" y="80124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150" name="正方形/長方形 149"/>
        <xdr:cNvSpPr/>
      </xdr:nvSpPr>
      <xdr:spPr>
        <a:xfrm>
          <a:off x="15624175" y="81991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151" name="正方形/長方形 150"/>
        <xdr:cNvSpPr/>
      </xdr:nvSpPr>
      <xdr:spPr>
        <a:xfrm>
          <a:off x="11383010" y="85090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152" name="正方形/長方形 151"/>
        <xdr:cNvSpPr/>
      </xdr:nvSpPr>
      <xdr:spPr>
        <a:xfrm>
          <a:off x="15970885" y="8509000"/>
          <a:ext cx="488061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153" name="正方形/長方形 152"/>
        <xdr:cNvSpPr/>
      </xdr:nvSpPr>
      <xdr:spPr>
        <a:xfrm>
          <a:off x="15970885" y="85090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154" name="テキスト ボックス 153"/>
        <xdr:cNvSpPr txBox="1"/>
      </xdr:nvSpPr>
      <xdr:spPr>
        <a:xfrm>
          <a:off x="16072485" y="8818880"/>
          <a:ext cx="463423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・その他は、維持補修費、貸付金及び繰出金が対象となっている。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年度においては、歳入が増加したものの、国民健康保険事業会計への繰出金の皆増により繰出金が大幅に増加したことから、比率は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155" name="テキスト ボックス 154"/>
        <xdr:cNvSpPr txBox="1"/>
      </xdr:nvSpPr>
      <xdr:spPr>
        <a:xfrm>
          <a:off x="11344910" y="83223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156" name="直線コネクタ 155"/>
        <xdr:cNvCxnSpPr/>
      </xdr:nvCxnSpPr>
      <xdr:spPr>
        <a:xfrm>
          <a:off x="11383010" y="107416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157" name="テキスト ボックス 156"/>
        <xdr:cNvSpPr txBox="1"/>
      </xdr:nvSpPr>
      <xdr:spPr>
        <a:xfrm>
          <a:off x="10689590" y="1060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158" name="直線コネクタ 157"/>
        <xdr:cNvCxnSpPr/>
      </xdr:nvCxnSpPr>
      <xdr:spPr>
        <a:xfrm>
          <a:off x="11383010" y="10295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159" name="テキスト ボックス 158"/>
        <xdr:cNvSpPr txBox="1"/>
      </xdr:nvSpPr>
      <xdr:spPr>
        <a:xfrm>
          <a:off x="1068959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160" name="直線コネクタ 159"/>
        <xdr:cNvCxnSpPr/>
      </xdr:nvCxnSpPr>
      <xdr:spPr>
        <a:xfrm>
          <a:off x="11383010" y="985012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161" name="テキスト ボックス 160"/>
        <xdr:cNvSpPr txBox="1"/>
      </xdr:nvSpPr>
      <xdr:spPr>
        <a:xfrm>
          <a:off x="1068959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162" name="直線コネクタ 161"/>
        <xdr:cNvCxnSpPr/>
      </xdr:nvCxnSpPr>
      <xdr:spPr>
        <a:xfrm>
          <a:off x="11383010" y="940054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163" name="テキスト ボックス 162"/>
        <xdr:cNvSpPr txBox="1"/>
      </xdr:nvSpPr>
      <xdr:spPr>
        <a:xfrm>
          <a:off x="10689590" y="926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164" name="直線コネクタ 163"/>
        <xdr:cNvCxnSpPr/>
      </xdr:nvCxnSpPr>
      <xdr:spPr>
        <a:xfrm>
          <a:off x="11383010" y="895477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165" name="テキスト ボックス 164"/>
        <xdr:cNvSpPr txBox="1"/>
      </xdr:nvSpPr>
      <xdr:spPr>
        <a:xfrm>
          <a:off x="1068959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166" name="直線コネクタ 165"/>
        <xdr:cNvCxnSpPr/>
      </xdr:nvCxnSpPr>
      <xdr:spPr>
        <a:xfrm>
          <a:off x="11383010" y="85090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167" name="テキスト ボックス 166"/>
        <xdr:cNvSpPr txBox="1"/>
      </xdr:nvSpPr>
      <xdr:spPr>
        <a:xfrm>
          <a:off x="10689590" y="837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168" name="その他グラフ枠"/>
        <xdr:cNvSpPr/>
      </xdr:nvSpPr>
      <xdr:spPr>
        <a:xfrm>
          <a:off x="11383010" y="85090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64</xdr:row>
      <xdr:rowOff>10177</xdr:rowOff>
    </xdr:from>
    <xdr:ext cx="762000" cy="259045"/>
    <xdr:sp macro="" textlink="">
      <xdr:nvSpPr>
        <xdr:cNvPr id="169" name="テキスト ボックス 168"/>
        <xdr:cNvSpPr txBox="1"/>
      </xdr:nvSpPr>
      <xdr:spPr>
        <a:xfrm>
          <a:off x="1490535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170" name="テキスト ボックス 169"/>
        <xdr:cNvSpPr txBox="1"/>
      </xdr:nvSpPr>
      <xdr:spPr>
        <a:xfrm>
          <a:off x="1413573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171" name="テキスト ボックス 170"/>
        <xdr:cNvSpPr txBox="1"/>
      </xdr:nvSpPr>
      <xdr:spPr>
        <a:xfrm>
          <a:off x="1333246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172" name="テキスト ボックス 171"/>
        <xdr:cNvSpPr txBox="1"/>
      </xdr:nvSpPr>
      <xdr:spPr>
        <a:xfrm>
          <a:off x="12512040"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173" name="テキスト ボックス 172"/>
        <xdr:cNvSpPr txBox="1"/>
      </xdr:nvSpPr>
      <xdr:spPr>
        <a:xfrm>
          <a:off x="11701145" y="1073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99060</xdr:rowOff>
    </xdr:from>
    <xdr:to>
      <xdr:col>82</xdr:col>
      <xdr:colOff>158750</xdr:colOff>
      <xdr:row>61</xdr:row>
      <xdr:rowOff>29210</xdr:rowOff>
    </xdr:to>
    <xdr:sp macro="" textlink="">
      <xdr:nvSpPr>
        <xdr:cNvPr id="174" name="楕円 173"/>
        <xdr:cNvSpPr/>
      </xdr:nvSpPr>
      <xdr:spPr>
        <a:xfrm>
          <a:off x="15053310" y="10157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55</xdr:row>
      <xdr:rowOff>46990</xdr:rowOff>
    </xdr:from>
    <xdr:to>
      <xdr:col>82</xdr:col>
      <xdr:colOff>107950</xdr:colOff>
      <xdr:row>60</xdr:row>
      <xdr:rowOff>149860</xdr:rowOff>
    </xdr:to>
    <xdr:cxnSp macro="">
      <xdr:nvCxnSpPr>
        <xdr:cNvPr id="175" name="直線コネクタ 174"/>
        <xdr:cNvCxnSpPr/>
      </xdr:nvCxnSpPr>
      <xdr:spPr>
        <a:xfrm>
          <a:off x="14334490" y="9267190"/>
          <a:ext cx="769620" cy="94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71137</xdr:rowOff>
    </xdr:from>
    <xdr:ext cx="762000" cy="259045"/>
    <xdr:sp macro="" textlink="">
      <xdr:nvSpPr>
        <xdr:cNvPr id="176" name="その他該当値テキスト"/>
        <xdr:cNvSpPr txBox="1"/>
      </xdr:nvSpPr>
      <xdr:spPr>
        <a:xfrm>
          <a:off x="1517777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167640</xdr:rowOff>
    </xdr:from>
    <xdr:to>
      <xdr:col>78</xdr:col>
      <xdr:colOff>120650</xdr:colOff>
      <xdr:row>55</xdr:row>
      <xdr:rowOff>97790</xdr:rowOff>
    </xdr:to>
    <xdr:sp macro="" textlink="">
      <xdr:nvSpPr>
        <xdr:cNvPr id="177" name="楕円 176"/>
        <xdr:cNvSpPr/>
      </xdr:nvSpPr>
      <xdr:spPr>
        <a:xfrm>
          <a:off x="14283690" y="9220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46990</xdr:rowOff>
    </xdr:from>
    <xdr:to>
      <xdr:col>78</xdr:col>
      <xdr:colOff>69850</xdr:colOff>
      <xdr:row>55</xdr:row>
      <xdr:rowOff>92710</xdr:rowOff>
    </xdr:to>
    <xdr:cxnSp macro="">
      <xdr:nvCxnSpPr>
        <xdr:cNvPr id="178" name="直線コネクタ 177"/>
        <xdr:cNvCxnSpPr/>
      </xdr:nvCxnSpPr>
      <xdr:spPr>
        <a:xfrm flipV="1">
          <a:off x="13531215" y="9267190"/>
          <a:ext cx="803275"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53</xdr:row>
      <xdr:rowOff>107967</xdr:rowOff>
    </xdr:from>
    <xdr:ext cx="736600" cy="259045"/>
    <xdr:sp macro="" textlink="">
      <xdr:nvSpPr>
        <xdr:cNvPr id="179" name="テキスト ボックス 178"/>
        <xdr:cNvSpPr txBox="1"/>
      </xdr:nvSpPr>
      <xdr:spPr>
        <a:xfrm>
          <a:off x="13987780" y="899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180" name="楕円 179"/>
        <xdr:cNvSpPr/>
      </xdr:nvSpPr>
      <xdr:spPr>
        <a:xfrm>
          <a:off x="13480415" y="92621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55</xdr:row>
      <xdr:rowOff>46990</xdr:rowOff>
    </xdr:from>
    <xdr:to>
      <xdr:col>73</xdr:col>
      <xdr:colOff>180975</xdr:colOff>
      <xdr:row>55</xdr:row>
      <xdr:rowOff>92710</xdr:rowOff>
    </xdr:to>
    <xdr:cxnSp macro="">
      <xdr:nvCxnSpPr>
        <xdr:cNvPr id="181" name="直線コネクタ 180"/>
        <xdr:cNvCxnSpPr/>
      </xdr:nvCxnSpPr>
      <xdr:spPr>
        <a:xfrm>
          <a:off x="12710795" y="9267190"/>
          <a:ext cx="8204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53</xdr:row>
      <xdr:rowOff>153687</xdr:rowOff>
    </xdr:from>
    <xdr:ext cx="762000" cy="259045"/>
    <xdr:sp macro="" textlink="">
      <xdr:nvSpPr>
        <xdr:cNvPr id="182" name="テキスト ボックス 181"/>
        <xdr:cNvSpPr txBox="1"/>
      </xdr:nvSpPr>
      <xdr:spPr>
        <a:xfrm>
          <a:off x="13167360" y="903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183" name="楕円 182"/>
        <xdr:cNvSpPr/>
      </xdr:nvSpPr>
      <xdr:spPr>
        <a:xfrm>
          <a:off x="12659995" y="9220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55</xdr:row>
      <xdr:rowOff>1270</xdr:rowOff>
    </xdr:from>
    <xdr:to>
      <xdr:col>69</xdr:col>
      <xdr:colOff>92075</xdr:colOff>
      <xdr:row>55</xdr:row>
      <xdr:rowOff>46990</xdr:rowOff>
    </xdr:to>
    <xdr:cxnSp macro="">
      <xdr:nvCxnSpPr>
        <xdr:cNvPr id="184" name="直線コネクタ 183"/>
        <xdr:cNvCxnSpPr/>
      </xdr:nvCxnSpPr>
      <xdr:spPr>
        <a:xfrm>
          <a:off x="11890375" y="9221470"/>
          <a:ext cx="8204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53</xdr:row>
      <xdr:rowOff>107967</xdr:rowOff>
    </xdr:from>
    <xdr:ext cx="762000" cy="259045"/>
    <xdr:sp macro="" textlink="">
      <xdr:nvSpPr>
        <xdr:cNvPr id="185" name="テキスト ボックス 184"/>
        <xdr:cNvSpPr txBox="1"/>
      </xdr:nvSpPr>
      <xdr:spPr>
        <a:xfrm>
          <a:off x="12364085" y="899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121920</xdr:rowOff>
    </xdr:from>
    <xdr:to>
      <xdr:col>65</xdr:col>
      <xdr:colOff>53975</xdr:colOff>
      <xdr:row>55</xdr:row>
      <xdr:rowOff>52070</xdr:rowOff>
    </xdr:to>
    <xdr:sp macro="" textlink="">
      <xdr:nvSpPr>
        <xdr:cNvPr id="186" name="楕円 185"/>
        <xdr:cNvSpPr/>
      </xdr:nvSpPr>
      <xdr:spPr>
        <a:xfrm>
          <a:off x="11856720" y="917448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62247</xdr:rowOff>
    </xdr:from>
    <xdr:ext cx="762000" cy="259045"/>
    <xdr:sp macro="" textlink="">
      <xdr:nvSpPr>
        <xdr:cNvPr id="187" name="テキスト ボックス 186"/>
        <xdr:cNvSpPr txBox="1"/>
      </xdr:nvSpPr>
      <xdr:spPr>
        <a:xfrm>
          <a:off x="11543665" y="894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188" name="正方形/長方形 187"/>
        <xdr:cNvSpPr/>
      </xdr:nvSpPr>
      <xdr:spPr>
        <a:xfrm>
          <a:off x="11383010" y="45961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189" name="正方形/長方形 188"/>
        <xdr:cNvSpPr/>
      </xdr:nvSpPr>
      <xdr:spPr>
        <a:xfrm>
          <a:off x="15624175" y="46596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190" name="正方形/長方形 189"/>
        <xdr:cNvSpPr/>
      </xdr:nvSpPr>
      <xdr:spPr>
        <a:xfrm>
          <a:off x="15624175" y="48463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191" name="正方形/長方形 190"/>
        <xdr:cNvSpPr/>
      </xdr:nvSpPr>
      <xdr:spPr>
        <a:xfrm>
          <a:off x="11383010" y="51562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192" name="正方形/長方形 191"/>
        <xdr:cNvSpPr/>
      </xdr:nvSpPr>
      <xdr:spPr>
        <a:xfrm>
          <a:off x="15970885" y="5156200"/>
          <a:ext cx="488061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193" name="正方形/長方形 192"/>
        <xdr:cNvSpPr/>
      </xdr:nvSpPr>
      <xdr:spPr>
        <a:xfrm>
          <a:off x="15970885" y="51562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194" name="テキスト ボックス 193"/>
        <xdr:cNvSpPr txBox="1"/>
      </xdr:nvSpPr>
      <xdr:spPr>
        <a:xfrm>
          <a:off x="16072485" y="5466080"/>
          <a:ext cx="463423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・比率算定上の分母にあたる歳入は、平成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年度以降、都税収入の増などにより概ね増加しており、比率の改善に寄与している。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・補助費等は、社会保障関連の経費の増などを背景に、近年、増加傾向にある。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年度においては、国民健康保険の新制度移行に伴う交付金の減などにより補助費等が減少したことに加え、歳入が増加したことにより、比率は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ポイント改善している。</a:t>
          </a:r>
        </a:p>
      </xdr:txBody>
    </xdr:sp>
    <xdr:clientData/>
  </xdr:twoCellAnchor>
  <xdr:oneCellAnchor>
    <xdr:from>
      <xdr:col>62</xdr:col>
      <xdr:colOff>6350</xdr:colOff>
      <xdr:row>29</xdr:row>
      <xdr:rowOff>107950</xdr:rowOff>
    </xdr:from>
    <xdr:ext cx="298543" cy="225703"/>
    <xdr:sp macro="" textlink="">
      <xdr:nvSpPr>
        <xdr:cNvPr id="195" name="テキスト ボックス 194"/>
        <xdr:cNvSpPr txBox="1"/>
      </xdr:nvSpPr>
      <xdr:spPr>
        <a:xfrm>
          <a:off x="11344910" y="49695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196" name="直線コネクタ 195"/>
        <xdr:cNvCxnSpPr/>
      </xdr:nvCxnSpPr>
      <xdr:spPr>
        <a:xfrm>
          <a:off x="11383010" y="73888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197" name="テキスト ボックス 196"/>
        <xdr:cNvSpPr txBox="1"/>
      </xdr:nvSpPr>
      <xdr:spPr>
        <a:xfrm>
          <a:off x="10689590" y="725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198" name="直線コネクタ 197"/>
        <xdr:cNvCxnSpPr/>
      </xdr:nvCxnSpPr>
      <xdr:spPr>
        <a:xfrm>
          <a:off x="11383010" y="70192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199" name="テキスト ボックス 198"/>
        <xdr:cNvSpPr txBox="1"/>
      </xdr:nvSpPr>
      <xdr:spPr>
        <a:xfrm>
          <a:off x="1068959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00" name="直線コネクタ 199"/>
        <xdr:cNvCxnSpPr/>
      </xdr:nvCxnSpPr>
      <xdr:spPr>
        <a:xfrm>
          <a:off x="11383010" y="66459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01" name="テキスト ボックス 200"/>
        <xdr:cNvSpPr txBox="1"/>
      </xdr:nvSpPr>
      <xdr:spPr>
        <a:xfrm>
          <a:off x="10689590" y="650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02" name="直線コネクタ 201"/>
        <xdr:cNvCxnSpPr/>
      </xdr:nvCxnSpPr>
      <xdr:spPr>
        <a:xfrm>
          <a:off x="11383010" y="62725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03" name="テキスト ボックス 202"/>
        <xdr:cNvSpPr txBox="1"/>
      </xdr:nvSpPr>
      <xdr:spPr>
        <a:xfrm>
          <a:off x="10689590" y="6134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04" name="直線コネクタ 203"/>
        <xdr:cNvCxnSpPr/>
      </xdr:nvCxnSpPr>
      <xdr:spPr>
        <a:xfrm>
          <a:off x="11383010" y="58991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05" name="テキスト ボックス 204"/>
        <xdr:cNvSpPr txBox="1"/>
      </xdr:nvSpPr>
      <xdr:spPr>
        <a:xfrm>
          <a:off x="10689590" y="576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06" name="直線コネクタ 205"/>
        <xdr:cNvCxnSpPr/>
      </xdr:nvCxnSpPr>
      <xdr:spPr>
        <a:xfrm>
          <a:off x="11383010" y="55295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07" name="テキスト ボックス 206"/>
        <xdr:cNvSpPr txBox="1"/>
      </xdr:nvSpPr>
      <xdr:spPr>
        <a:xfrm>
          <a:off x="10689590" y="538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08" name="直線コネクタ 207"/>
        <xdr:cNvCxnSpPr/>
      </xdr:nvCxnSpPr>
      <xdr:spPr>
        <a:xfrm>
          <a:off x="11383010" y="51562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09" name="テキスト ボックス 208"/>
        <xdr:cNvSpPr txBox="1"/>
      </xdr:nvSpPr>
      <xdr:spPr>
        <a:xfrm>
          <a:off x="10689590" y="501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10" name="補助費等グラフ枠"/>
        <xdr:cNvSpPr/>
      </xdr:nvSpPr>
      <xdr:spPr>
        <a:xfrm>
          <a:off x="11383010" y="51562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44</xdr:row>
      <xdr:rowOff>10177</xdr:rowOff>
    </xdr:from>
    <xdr:ext cx="762000" cy="259045"/>
    <xdr:sp macro="" textlink="">
      <xdr:nvSpPr>
        <xdr:cNvPr id="211" name="テキスト ボックス 210"/>
        <xdr:cNvSpPr txBox="1"/>
      </xdr:nvSpPr>
      <xdr:spPr>
        <a:xfrm>
          <a:off x="1490535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212" name="テキスト ボックス 211"/>
        <xdr:cNvSpPr txBox="1"/>
      </xdr:nvSpPr>
      <xdr:spPr>
        <a:xfrm>
          <a:off x="1413573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213" name="テキスト ボックス 212"/>
        <xdr:cNvSpPr txBox="1"/>
      </xdr:nvSpPr>
      <xdr:spPr>
        <a:xfrm>
          <a:off x="1333246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214" name="テキスト ボックス 213"/>
        <xdr:cNvSpPr txBox="1"/>
      </xdr:nvSpPr>
      <xdr:spPr>
        <a:xfrm>
          <a:off x="12512040"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215" name="テキスト ボックス 214"/>
        <xdr:cNvSpPr txBox="1"/>
      </xdr:nvSpPr>
      <xdr:spPr>
        <a:xfrm>
          <a:off x="11701145" y="738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216" name="楕円 215"/>
        <xdr:cNvSpPr/>
      </xdr:nvSpPr>
      <xdr:spPr>
        <a:xfrm>
          <a:off x="15053310" y="56273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33</xdr:row>
      <xdr:rowOff>146050</xdr:rowOff>
    </xdr:from>
    <xdr:to>
      <xdr:col>82</xdr:col>
      <xdr:colOff>107950</xdr:colOff>
      <xdr:row>41</xdr:row>
      <xdr:rowOff>31750</xdr:rowOff>
    </xdr:to>
    <xdr:cxnSp macro="">
      <xdr:nvCxnSpPr>
        <xdr:cNvPr id="217" name="直線コネクタ 216"/>
        <xdr:cNvCxnSpPr/>
      </xdr:nvCxnSpPr>
      <xdr:spPr>
        <a:xfrm flipV="1">
          <a:off x="14334490" y="5678170"/>
          <a:ext cx="769620" cy="122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67327</xdr:rowOff>
    </xdr:from>
    <xdr:ext cx="762000" cy="259045"/>
    <xdr:sp macro="" textlink="">
      <xdr:nvSpPr>
        <xdr:cNvPr id="218" name="補助費等該当値テキスト"/>
        <xdr:cNvSpPr txBox="1"/>
      </xdr:nvSpPr>
      <xdr:spPr>
        <a:xfrm>
          <a:off x="15177770" y="559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152400</xdr:rowOff>
    </xdr:from>
    <xdr:to>
      <xdr:col>78</xdr:col>
      <xdr:colOff>120650</xdr:colOff>
      <xdr:row>41</xdr:row>
      <xdr:rowOff>82550</xdr:rowOff>
    </xdr:to>
    <xdr:sp macro="" textlink="">
      <xdr:nvSpPr>
        <xdr:cNvPr id="219" name="楕円 218"/>
        <xdr:cNvSpPr/>
      </xdr:nvSpPr>
      <xdr:spPr>
        <a:xfrm>
          <a:off x="14283690" y="6858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88900</xdr:rowOff>
    </xdr:from>
    <xdr:to>
      <xdr:col>78</xdr:col>
      <xdr:colOff>69850</xdr:colOff>
      <xdr:row>41</xdr:row>
      <xdr:rowOff>31750</xdr:rowOff>
    </xdr:to>
    <xdr:cxnSp macro="">
      <xdr:nvCxnSpPr>
        <xdr:cNvPr id="220" name="直線コネクタ 219"/>
        <xdr:cNvCxnSpPr/>
      </xdr:nvCxnSpPr>
      <xdr:spPr>
        <a:xfrm>
          <a:off x="13531215" y="6794500"/>
          <a:ext cx="803275"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39</xdr:row>
      <xdr:rowOff>92727</xdr:rowOff>
    </xdr:from>
    <xdr:ext cx="736600" cy="259045"/>
    <xdr:sp macro="" textlink="">
      <xdr:nvSpPr>
        <xdr:cNvPr id="221" name="テキスト ボックス 220"/>
        <xdr:cNvSpPr txBox="1"/>
      </xdr:nvSpPr>
      <xdr:spPr>
        <a:xfrm>
          <a:off x="1398778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38100</xdr:rowOff>
    </xdr:from>
    <xdr:to>
      <xdr:col>74</xdr:col>
      <xdr:colOff>31750</xdr:colOff>
      <xdr:row>40</xdr:row>
      <xdr:rowOff>139700</xdr:rowOff>
    </xdr:to>
    <xdr:sp macro="" textlink="">
      <xdr:nvSpPr>
        <xdr:cNvPr id="222" name="楕円 221"/>
        <xdr:cNvSpPr/>
      </xdr:nvSpPr>
      <xdr:spPr>
        <a:xfrm>
          <a:off x="13480415" y="6743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40</xdr:row>
      <xdr:rowOff>12700</xdr:rowOff>
    </xdr:from>
    <xdr:to>
      <xdr:col>73</xdr:col>
      <xdr:colOff>180975</xdr:colOff>
      <xdr:row>40</xdr:row>
      <xdr:rowOff>88900</xdr:rowOff>
    </xdr:to>
    <xdr:cxnSp macro="">
      <xdr:nvCxnSpPr>
        <xdr:cNvPr id="223" name="直線コネクタ 222"/>
        <xdr:cNvCxnSpPr/>
      </xdr:nvCxnSpPr>
      <xdr:spPr>
        <a:xfrm>
          <a:off x="12710795" y="6718300"/>
          <a:ext cx="8204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38</xdr:row>
      <xdr:rowOff>149877</xdr:rowOff>
    </xdr:from>
    <xdr:ext cx="762000" cy="259045"/>
    <xdr:sp macro="" textlink="">
      <xdr:nvSpPr>
        <xdr:cNvPr id="224" name="テキスト ボックス 223"/>
        <xdr:cNvSpPr txBox="1"/>
      </xdr:nvSpPr>
      <xdr:spPr>
        <a:xfrm>
          <a:off x="13167360" y="652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133350</xdr:rowOff>
    </xdr:from>
    <xdr:to>
      <xdr:col>69</xdr:col>
      <xdr:colOff>142875</xdr:colOff>
      <xdr:row>40</xdr:row>
      <xdr:rowOff>63500</xdr:rowOff>
    </xdr:to>
    <xdr:sp macro="" textlink="">
      <xdr:nvSpPr>
        <xdr:cNvPr id="225" name="楕円 224"/>
        <xdr:cNvSpPr/>
      </xdr:nvSpPr>
      <xdr:spPr>
        <a:xfrm>
          <a:off x="12659995" y="667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39</xdr:row>
      <xdr:rowOff>146050</xdr:rowOff>
    </xdr:from>
    <xdr:to>
      <xdr:col>69</xdr:col>
      <xdr:colOff>92075</xdr:colOff>
      <xdr:row>40</xdr:row>
      <xdr:rowOff>12700</xdr:rowOff>
    </xdr:to>
    <xdr:cxnSp macro="">
      <xdr:nvCxnSpPr>
        <xdr:cNvPr id="226" name="直線コネクタ 225"/>
        <xdr:cNvCxnSpPr/>
      </xdr:nvCxnSpPr>
      <xdr:spPr>
        <a:xfrm>
          <a:off x="11890375" y="6684010"/>
          <a:ext cx="8204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38</xdr:row>
      <xdr:rowOff>73677</xdr:rowOff>
    </xdr:from>
    <xdr:ext cx="762000" cy="259045"/>
    <xdr:sp macro="" textlink="">
      <xdr:nvSpPr>
        <xdr:cNvPr id="227" name="テキスト ボックス 226"/>
        <xdr:cNvSpPr txBox="1"/>
      </xdr:nvSpPr>
      <xdr:spPr>
        <a:xfrm>
          <a:off x="12364085" y="644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228" name="楕円 227"/>
        <xdr:cNvSpPr/>
      </xdr:nvSpPr>
      <xdr:spPr>
        <a:xfrm>
          <a:off x="11856720" y="663321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35577</xdr:rowOff>
    </xdr:from>
    <xdr:ext cx="762000" cy="259045"/>
    <xdr:sp macro="" textlink="">
      <xdr:nvSpPr>
        <xdr:cNvPr id="229" name="テキスト ボックス 228"/>
        <xdr:cNvSpPr txBox="1"/>
      </xdr:nvSpPr>
      <xdr:spPr>
        <a:xfrm>
          <a:off x="11543665" y="64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230" name="正方形/長方形 229"/>
        <xdr:cNvSpPr/>
      </xdr:nvSpPr>
      <xdr:spPr>
        <a:xfrm>
          <a:off x="710565"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231" name="正方形/長方形 230"/>
        <xdr:cNvSpPr/>
      </xdr:nvSpPr>
      <xdr:spPr>
        <a:xfrm>
          <a:off x="4936490" y="1136523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232" name="正方形/長方形 231"/>
        <xdr:cNvSpPr/>
      </xdr:nvSpPr>
      <xdr:spPr>
        <a:xfrm>
          <a:off x="4936490" y="11551920"/>
          <a:ext cx="1402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233" name="正方形/長方形 232"/>
        <xdr:cNvSpPr/>
      </xdr:nvSpPr>
      <xdr:spPr>
        <a:xfrm>
          <a:off x="710565"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234" name="正方形/長方形 233"/>
        <xdr:cNvSpPr/>
      </xdr:nvSpPr>
      <xdr:spPr>
        <a:xfrm>
          <a:off x="5298440" y="11861800"/>
          <a:ext cx="4871085"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235" name="正方形/長方形 234"/>
        <xdr:cNvSpPr/>
      </xdr:nvSpPr>
      <xdr:spPr>
        <a:xfrm>
          <a:off x="5298440" y="11861800"/>
          <a:ext cx="347662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236" name="テキスト ボックス 235"/>
        <xdr:cNvSpPr txBox="1"/>
      </xdr:nvSpPr>
      <xdr:spPr>
        <a:xfrm>
          <a:off x="5382895" y="12171680"/>
          <a:ext cx="4651375"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・比率算定上の分母にあたる歳入は、平成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年度以降、都税収入の増などにより概ね増加しており、比率の改善に寄与している。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年度においては、元金償還金の減などによる公債費の減少に加え、歳入が増加したことにより、比率は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ポイント改善しており、引き続き都道府県平均に比し低い水準を維持している。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237" name="テキスト ボックス 236"/>
        <xdr:cNvSpPr txBox="1"/>
      </xdr:nvSpPr>
      <xdr:spPr>
        <a:xfrm>
          <a:off x="672465"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238" name="直線コネクタ 237"/>
        <xdr:cNvCxnSpPr/>
      </xdr:nvCxnSpPr>
      <xdr:spPr>
        <a:xfrm>
          <a:off x="710565"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239" name="テキスト ボックス 238"/>
        <xdr:cNvSpPr txBox="1"/>
      </xdr:nvSpPr>
      <xdr:spPr>
        <a:xfrm>
          <a:off x="0" y="1395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240" name="直線コネクタ 239"/>
        <xdr:cNvCxnSpPr/>
      </xdr:nvCxnSpPr>
      <xdr:spPr>
        <a:xfrm>
          <a:off x="710565" y="13775509"/>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241" name="テキスト ボックス 240"/>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242" name="直線コネクタ 241"/>
        <xdr:cNvCxnSpPr/>
      </xdr:nvCxnSpPr>
      <xdr:spPr>
        <a:xfrm>
          <a:off x="710565" y="13456557"/>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243" name="テキスト ボックス 242"/>
        <xdr:cNvSpPr txBox="1"/>
      </xdr:nvSpPr>
      <xdr:spPr>
        <a:xfrm>
          <a:off x="0" y="13318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244" name="直線コネクタ 243"/>
        <xdr:cNvCxnSpPr/>
      </xdr:nvCxnSpPr>
      <xdr:spPr>
        <a:xfrm>
          <a:off x="710565" y="13137606"/>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245" name="テキスト ボックス 244"/>
        <xdr:cNvSpPr txBox="1"/>
      </xdr:nvSpPr>
      <xdr:spPr>
        <a:xfrm>
          <a:off x="0" y="129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246" name="直線コネクタ 245"/>
        <xdr:cNvCxnSpPr/>
      </xdr:nvCxnSpPr>
      <xdr:spPr>
        <a:xfrm>
          <a:off x="710565" y="12818654"/>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247" name="テキスト ボックス 246"/>
        <xdr:cNvSpPr txBox="1"/>
      </xdr:nvSpPr>
      <xdr:spPr>
        <a:xfrm>
          <a:off x="0" y="1268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248" name="直線コネクタ 247"/>
        <xdr:cNvCxnSpPr/>
      </xdr:nvCxnSpPr>
      <xdr:spPr>
        <a:xfrm>
          <a:off x="710565" y="12499703"/>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249" name="テキスト ボックス 248"/>
        <xdr:cNvSpPr txBox="1"/>
      </xdr:nvSpPr>
      <xdr:spPr>
        <a:xfrm>
          <a:off x="0" y="1236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250" name="直線コネクタ 249"/>
        <xdr:cNvCxnSpPr/>
      </xdr:nvCxnSpPr>
      <xdr:spPr>
        <a:xfrm>
          <a:off x="710565" y="12180752"/>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251" name="テキスト ボックス 250"/>
        <xdr:cNvSpPr txBox="1"/>
      </xdr:nvSpPr>
      <xdr:spPr>
        <a:xfrm>
          <a:off x="0" y="1204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252" name="直線コネクタ 251"/>
        <xdr:cNvCxnSpPr/>
      </xdr:nvCxnSpPr>
      <xdr:spPr>
        <a:xfrm>
          <a:off x="710565"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253" name="テキスト ボックス 252"/>
        <xdr:cNvSpPr txBox="1"/>
      </xdr:nvSpPr>
      <xdr:spPr>
        <a:xfrm>
          <a:off x="0" y="1172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254" name="公債費グラフ枠"/>
        <xdr:cNvSpPr/>
      </xdr:nvSpPr>
      <xdr:spPr>
        <a:xfrm>
          <a:off x="710565"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9525</xdr:colOff>
      <xdr:row>84</xdr:row>
      <xdr:rowOff>10177</xdr:rowOff>
    </xdr:from>
    <xdr:ext cx="762000" cy="259045"/>
    <xdr:sp macro="" textlink="">
      <xdr:nvSpPr>
        <xdr:cNvPr id="255" name="テキスト ボックス 254"/>
        <xdr:cNvSpPr txBox="1"/>
      </xdr:nvSpPr>
      <xdr:spPr>
        <a:xfrm>
          <a:off x="421576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256" name="テキスト ボックス 255"/>
        <xdr:cNvSpPr txBox="1"/>
      </xdr:nvSpPr>
      <xdr:spPr>
        <a:xfrm>
          <a:off x="346329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257" name="テキスト ボックス 256"/>
        <xdr:cNvSpPr txBox="1"/>
      </xdr:nvSpPr>
      <xdr:spPr>
        <a:xfrm>
          <a:off x="264287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258" name="テキスト ボックス 257"/>
        <xdr:cNvSpPr txBox="1"/>
      </xdr:nvSpPr>
      <xdr:spPr>
        <a:xfrm>
          <a:off x="18319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259" name="テキスト ボックス 258"/>
        <xdr:cNvSpPr txBox="1"/>
      </xdr:nvSpPr>
      <xdr:spPr>
        <a:xfrm>
          <a:off x="101917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72</xdr:row>
      <xdr:rowOff>92528</xdr:rowOff>
    </xdr:from>
    <xdr:to>
      <xdr:col>24</xdr:col>
      <xdr:colOff>76200</xdr:colOff>
      <xdr:row>73</xdr:row>
      <xdr:rowOff>22678</xdr:rowOff>
    </xdr:to>
    <xdr:sp macro="" textlink="">
      <xdr:nvSpPr>
        <xdr:cNvPr id="260" name="楕円 259"/>
        <xdr:cNvSpPr/>
      </xdr:nvSpPr>
      <xdr:spPr>
        <a:xfrm>
          <a:off x="4380865" y="12162608"/>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187325</xdr:colOff>
      <xdr:row>72</xdr:row>
      <xdr:rowOff>143328</xdr:rowOff>
    </xdr:from>
    <xdr:to>
      <xdr:col>24</xdr:col>
      <xdr:colOff>25400</xdr:colOff>
      <xdr:row>77</xdr:row>
      <xdr:rowOff>102507</xdr:rowOff>
    </xdr:to>
    <xdr:cxnSp macro="">
      <xdr:nvCxnSpPr>
        <xdr:cNvPr id="261" name="直線コネクタ 260"/>
        <xdr:cNvCxnSpPr/>
      </xdr:nvCxnSpPr>
      <xdr:spPr>
        <a:xfrm flipV="1">
          <a:off x="3654425" y="12213408"/>
          <a:ext cx="760095" cy="79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64605</xdr:rowOff>
    </xdr:from>
    <xdr:ext cx="762000" cy="259045"/>
    <xdr:sp macro="" textlink="">
      <xdr:nvSpPr>
        <xdr:cNvPr id="262" name="公債費該当値テキスト"/>
        <xdr:cNvSpPr txBox="1"/>
      </xdr:nvSpPr>
      <xdr:spPr>
        <a:xfrm>
          <a:off x="4503420" y="1213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51707</xdr:rowOff>
    </xdr:from>
    <xdr:to>
      <xdr:col>20</xdr:col>
      <xdr:colOff>38100</xdr:colOff>
      <xdr:row>77</xdr:row>
      <xdr:rowOff>153307</xdr:rowOff>
    </xdr:to>
    <xdr:sp macro="" textlink="">
      <xdr:nvSpPr>
        <xdr:cNvPr id="263" name="楕円 262"/>
        <xdr:cNvSpPr/>
      </xdr:nvSpPr>
      <xdr:spPr>
        <a:xfrm>
          <a:off x="3611245" y="12959987"/>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102507</xdr:rowOff>
    </xdr:from>
    <xdr:to>
      <xdr:col>19</xdr:col>
      <xdr:colOff>187325</xdr:colOff>
      <xdr:row>77</xdr:row>
      <xdr:rowOff>102507</xdr:rowOff>
    </xdr:to>
    <xdr:cxnSp macro="">
      <xdr:nvCxnSpPr>
        <xdr:cNvPr id="264" name="直線コネクタ 263"/>
        <xdr:cNvCxnSpPr/>
      </xdr:nvCxnSpPr>
      <xdr:spPr>
        <a:xfrm>
          <a:off x="2841625" y="12340227"/>
          <a:ext cx="812800"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6350</xdr:colOff>
      <xdr:row>75</xdr:row>
      <xdr:rowOff>163484</xdr:rowOff>
    </xdr:from>
    <xdr:ext cx="736600" cy="259045"/>
    <xdr:sp macro="" textlink="">
      <xdr:nvSpPr>
        <xdr:cNvPr id="265" name="テキスト ボックス 264"/>
        <xdr:cNvSpPr txBox="1"/>
      </xdr:nvSpPr>
      <xdr:spPr>
        <a:xfrm>
          <a:off x="3298190" y="12736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51707</xdr:rowOff>
    </xdr:from>
    <xdr:to>
      <xdr:col>15</xdr:col>
      <xdr:colOff>149225</xdr:colOff>
      <xdr:row>73</xdr:row>
      <xdr:rowOff>153307</xdr:rowOff>
    </xdr:to>
    <xdr:sp macro="" textlink="">
      <xdr:nvSpPr>
        <xdr:cNvPr id="266" name="楕円 265"/>
        <xdr:cNvSpPr/>
      </xdr:nvSpPr>
      <xdr:spPr>
        <a:xfrm>
          <a:off x="2790825" y="1228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9525</xdr:colOff>
      <xdr:row>73</xdr:row>
      <xdr:rowOff>102507</xdr:rowOff>
    </xdr:from>
    <xdr:to>
      <xdr:col>15</xdr:col>
      <xdr:colOff>98425</xdr:colOff>
      <xdr:row>76</xdr:row>
      <xdr:rowOff>143329</xdr:rowOff>
    </xdr:to>
    <xdr:cxnSp macro="">
      <xdr:nvCxnSpPr>
        <xdr:cNvPr id="267" name="直線コネクタ 266"/>
        <xdr:cNvCxnSpPr/>
      </xdr:nvCxnSpPr>
      <xdr:spPr>
        <a:xfrm flipV="1">
          <a:off x="2021205" y="12340227"/>
          <a:ext cx="820420" cy="54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117475</xdr:colOff>
      <xdr:row>71</xdr:row>
      <xdr:rowOff>163484</xdr:rowOff>
    </xdr:from>
    <xdr:ext cx="762000" cy="259045"/>
    <xdr:sp macro="" textlink="">
      <xdr:nvSpPr>
        <xdr:cNvPr id="268" name="テキスト ボックス 267"/>
        <xdr:cNvSpPr txBox="1"/>
      </xdr:nvSpPr>
      <xdr:spPr>
        <a:xfrm>
          <a:off x="2494915" y="1206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92529</xdr:rowOff>
    </xdr:from>
    <xdr:to>
      <xdr:col>11</xdr:col>
      <xdr:colOff>60325</xdr:colOff>
      <xdr:row>77</xdr:row>
      <xdr:rowOff>22679</xdr:rowOff>
    </xdr:to>
    <xdr:sp macro="" textlink="">
      <xdr:nvSpPr>
        <xdr:cNvPr id="269" name="楕円 268"/>
        <xdr:cNvSpPr/>
      </xdr:nvSpPr>
      <xdr:spPr>
        <a:xfrm>
          <a:off x="1987550" y="12833169"/>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120650</xdr:colOff>
      <xdr:row>76</xdr:row>
      <xdr:rowOff>143329</xdr:rowOff>
    </xdr:from>
    <xdr:to>
      <xdr:col>11</xdr:col>
      <xdr:colOff>9525</xdr:colOff>
      <xdr:row>80</xdr:row>
      <xdr:rowOff>143329</xdr:rowOff>
    </xdr:to>
    <xdr:cxnSp macro="">
      <xdr:nvCxnSpPr>
        <xdr:cNvPr id="270" name="直線コネクタ 269"/>
        <xdr:cNvCxnSpPr/>
      </xdr:nvCxnSpPr>
      <xdr:spPr>
        <a:xfrm flipV="1">
          <a:off x="1217930" y="12883969"/>
          <a:ext cx="803275" cy="670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28575</xdr:colOff>
      <xdr:row>75</xdr:row>
      <xdr:rowOff>32855</xdr:rowOff>
    </xdr:from>
    <xdr:ext cx="762000" cy="259045"/>
    <xdr:sp macro="" textlink="">
      <xdr:nvSpPr>
        <xdr:cNvPr id="271" name="テキスト ボックス 270"/>
        <xdr:cNvSpPr txBox="1"/>
      </xdr:nvSpPr>
      <xdr:spPr>
        <a:xfrm>
          <a:off x="1674495" y="12605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92529</xdr:rowOff>
    </xdr:from>
    <xdr:to>
      <xdr:col>6</xdr:col>
      <xdr:colOff>171450</xdr:colOff>
      <xdr:row>81</xdr:row>
      <xdr:rowOff>22679</xdr:rowOff>
    </xdr:to>
    <xdr:sp macro="" textlink="">
      <xdr:nvSpPr>
        <xdr:cNvPr id="272" name="楕円 271"/>
        <xdr:cNvSpPr/>
      </xdr:nvSpPr>
      <xdr:spPr>
        <a:xfrm>
          <a:off x="1167130" y="13503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32856</xdr:rowOff>
    </xdr:from>
    <xdr:ext cx="762000" cy="259045"/>
    <xdr:sp macro="" textlink="">
      <xdr:nvSpPr>
        <xdr:cNvPr id="273" name="テキスト ボックス 272"/>
        <xdr:cNvSpPr txBox="1"/>
      </xdr:nvSpPr>
      <xdr:spPr>
        <a:xfrm>
          <a:off x="871220" y="1327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274" name="正方形/長方形 273"/>
        <xdr:cNvSpPr/>
      </xdr:nvSpPr>
      <xdr:spPr>
        <a:xfrm>
          <a:off x="11383010" y="11301730"/>
          <a:ext cx="4228465"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275" name="正方形/長方形 274"/>
        <xdr:cNvSpPr/>
      </xdr:nvSpPr>
      <xdr:spPr>
        <a:xfrm>
          <a:off x="15624175" y="1136523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276" name="正方形/長方形 275"/>
        <xdr:cNvSpPr/>
      </xdr:nvSpPr>
      <xdr:spPr>
        <a:xfrm>
          <a:off x="15624175" y="1155192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277" name="正方形/長方形 276"/>
        <xdr:cNvSpPr/>
      </xdr:nvSpPr>
      <xdr:spPr>
        <a:xfrm>
          <a:off x="11383010" y="11861800"/>
          <a:ext cx="4228465"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278" name="正方形/長方形 277"/>
        <xdr:cNvSpPr/>
      </xdr:nvSpPr>
      <xdr:spPr>
        <a:xfrm>
          <a:off x="15970885" y="11861800"/>
          <a:ext cx="488061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279" name="正方形/長方形 278"/>
        <xdr:cNvSpPr/>
      </xdr:nvSpPr>
      <xdr:spPr>
        <a:xfrm>
          <a:off x="15970885" y="11861800"/>
          <a:ext cx="348424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280" name="テキスト ボックス 279"/>
        <xdr:cNvSpPr txBox="1"/>
      </xdr:nvSpPr>
      <xdr:spPr>
        <a:xfrm>
          <a:off x="16072485" y="12171680"/>
          <a:ext cx="4634230" cy="1863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・当該指標においては、人件費の占める割合が高いことから、本比率の推移は人件費と同様の傾向にある。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281" name="テキスト ボックス 280"/>
        <xdr:cNvSpPr txBox="1"/>
      </xdr:nvSpPr>
      <xdr:spPr>
        <a:xfrm>
          <a:off x="11344910" y="1167511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282" name="直線コネクタ 281"/>
        <xdr:cNvCxnSpPr/>
      </xdr:nvCxnSpPr>
      <xdr:spPr>
        <a:xfrm>
          <a:off x="11383010" y="1409446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283" name="テキスト ボックス 282"/>
        <xdr:cNvSpPr txBox="1"/>
      </xdr:nvSpPr>
      <xdr:spPr>
        <a:xfrm>
          <a:off x="10689590" y="1395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284" name="直線コネクタ 283"/>
        <xdr:cNvCxnSpPr/>
      </xdr:nvCxnSpPr>
      <xdr:spPr>
        <a:xfrm>
          <a:off x="11383010" y="1372489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285" name="テキスト ボックス 284"/>
        <xdr:cNvSpPr txBox="1"/>
      </xdr:nvSpPr>
      <xdr:spPr>
        <a:xfrm>
          <a:off x="10689590" y="13582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286" name="直線コネクタ 285"/>
        <xdr:cNvCxnSpPr/>
      </xdr:nvCxnSpPr>
      <xdr:spPr>
        <a:xfrm>
          <a:off x="11383010" y="1335151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287" name="テキスト ボックス 286"/>
        <xdr:cNvSpPr txBox="1"/>
      </xdr:nvSpPr>
      <xdr:spPr>
        <a:xfrm>
          <a:off x="10689590" y="1321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288" name="直線コネクタ 287"/>
        <xdr:cNvCxnSpPr/>
      </xdr:nvCxnSpPr>
      <xdr:spPr>
        <a:xfrm>
          <a:off x="11383010" y="1297813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289" name="テキスト ボックス 288"/>
        <xdr:cNvSpPr txBox="1"/>
      </xdr:nvSpPr>
      <xdr:spPr>
        <a:xfrm>
          <a:off x="10689590" y="1283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290" name="直線コネクタ 289"/>
        <xdr:cNvCxnSpPr/>
      </xdr:nvCxnSpPr>
      <xdr:spPr>
        <a:xfrm>
          <a:off x="11383010" y="1260475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291" name="テキスト ボックス 290"/>
        <xdr:cNvSpPr txBox="1"/>
      </xdr:nvSpPr>
      <xdr:spPr>
        <a:xfrm>
          <a:off x="1068959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292" name="直線コネクタ 291"/>
        <xdr:cNvCxnSpPr/>
      </xdr:nvCxnSpPr>
      <xdr:spPr>
        <a:xfrm>
          <a:off x="11383010" y="1223518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293" name="テキスト ボックス 292"/>
        <xdr:cNvSpPr txBox="1"/>
      </xdr:nvSpPr>
      <xdr:spPr>
        <a:xfrm>
          <a:off x="10689590" y="1209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294" name="直線コネクタ 293"/>
        <xdr:cNvCxnSpPr/>
      </xdr:nvCxnSpPr>
      <xdr:spPr>
        <a:xfrm>
          <a:off x="11383010" y="11861800"/>
          <a:ext cx="422846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295" name="テキスト ボックス 294"/>
        <xdr:cNvSpPr txBox="1"/>
      </xdr:nvSpPr>
      <xdr:spPr>
        <a:xfrm>
          <a:off x="10689590" y="1172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296" name="公債費以外グラフ枠"/>
        <xdr:cNvSpPr/>
      </xdr:nvSpPr>
      <xdr:spPr>
        <a:xfrm>
          <a:off x="11383010" y="11861800"/>
          <a:ext cx="4228465"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92075</xdr:colOff>
      <xdr:row>84</xdr:row>
      <xdr:rowOff>10177</xdr:rowOff>
    </xdr:from>
    <xdr:ext cx="762000" cy="259045"/>
    <xdr:sp macro="" textlink="">
      <xdr:nvSpPr>
        <xdr:cNvPr id="297" name="テキスト ボックス 296"/>
        <xdr:cNvSpPr txBox="1"/>
      </xdr:nvSpPr>
      <xdr:spPr>
        <a:xfrm>
          <a:off x="1490535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298" name="テキスト ボックス 297"/>
        <xdr:cNvSpPr txBox="1"/>
      </xdr:nvSpPr>
      <xdr:spPr>
        <a:xfrm>
          <a:off x="1413573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299" name="テキスト ボックス 298"/>
        <xdr:cNvSpPr txBox="1"/>
      </xdr:nvSpPr>
      <xdr:spPr>
        <a:xfrm>
          <a:off x="1333246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300" name="テキスト ボックス 299"/>
        <xdr:cNvSpPr txBox="1"/>
      </xdr:nvSpPr>
      <xdr:spPr>
        <a:xfrm>
          <a:off x="12512040"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301" name="テキスト ボックス 300"/>
        <xdr:cNvSpPr txBox="1"/>
      </xdr:nvSpPr>
      <xdr:spPr>
        <a:xfrm>
          <a:off x="11701145" y="1409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95250</xdr:rowOff>
    </xdr:from>
    <xdr:to>
      <xdr:col>82</xdr:col>
      <xdr:colOff>158750</xdr:colOff>
      <xdr:row>74</xdr:row>
      <xdr:rowOff>25400</xdr:rowOff>
    </xdr:to>
    <xdr:sp macro="" textlink="">
      <xdr:nvSpPr>
        <xdr:cNvPr id="302" name="楕円 301"/>
        <xdr:cNvSpPr/>
      </xdr:nvSpPr>
      <xdr:spPr>
        <a:xfrm>
          <a:off x="15053310" y="12332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78</xdr:col>
      <xdr:colOff>69850</xdr:colOff>
      <xdr:row>73</xdr:row>
      <xdr:rowOff>146050</xdr:rowOff>
    </xdr:from>
    <xdr:to>
      <xdr:col>82</xdr:col>
      <xdr:colOff>107950</xdr:colOff>
      <xdr:row>78</xdr:row>
      <xdr:rowOff>127000</xdr:rowOff>
    </xdr:to>
    <xdr:cxnSp macro="">
      <xdr:nvCxnSpPr>
        <xdr:cNvPr id="303" name="直線コネクタ 302"/>
        <xdr:cNvCxnSpPr/>
      </xdr:nvCxnSpPr>
      <xdr:spPr>
        <a:xfrm flipV="1">
          <a:off x="14334490" y="12383770"/>
          <a:ext cx="76962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67327</xdr:rowOff>
    </xdr:from>
    <xdr:ext cx="762000" cy="259045"/>
    <xdr:sp macro="" textlink="">
      <xdr:nvSpPr>
        <xdr:cNvPr id="304" name="公債費以外該当値テキスト"/>
        <xdr:cNvSpPr txBox="1"/>
      </xdr:nvSpPr>
      <xdr:spPr>
        <a:xfrm>
          <a:off x="15177770" y="1230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305" name="楕円 304"/>
        <xdr:cNvSpPr/>
      </xdr:nvSpPr>
      <xdr:spPr>
        <a:xfrm>
          <a:off x="14283690" y="13152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127000</xdr:rowOff>
    </xdr:to>
    <xdr:cxnSp macro="">
      <xdr:nvCxnSpPr>
        <xdr:cNvPr id="306" name="直線コネクタ 305"/>
        <xdr:cNvCxnSpPr/>
      </xdr:nvCxnSpPr>
      <xdr:spPr>
        <a:xfrm>
          <a:off x="13531215" y="13016230"/>
          <a:ext cx="803275"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88900</xdr:colOff>
      <xdr:row>77</xdr:row>
      <xdr:rowOff>16527</xdr:rowOff>
    </xdr:from>
    <xdr:ext cx="736600" cy="259045"/>
    <xdr:sp macro="" textlink="">
      <xdr:nvSpPr>
        <xdr:cNvPr id="307" name="テキスト ボックス 306"/>
        <xdr:cNvSpPr txBox="1"/>
      </xdr:nvSpPr>
      <xdr:spPr>
        <a:xfrm>
          <a:off x="1398778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308" name="楕円 307"/>
        <xdr:cNvSpPr/>
      </xdr:nvSpPr>
      <xdr:spPr>
        <a:xfrm>
          <a:off x="13480415" y="129654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69</xdr:col>
      <xdr:colOff>92075</xdr:colOff>
      <xdr:row>77</xdr:row>
      <xdr:rowOff>107950</xdr:rowOff>
    </xdr:from>
    <xdr:to>
      <xdr:col>73</xdr:col>
      <xdr:colOff>180975</xdr:colOff>
      <xdr:row>78</xdr:row>
      <xdr:rowOff>12700</xdr:rowOff>
    </xdr:to>
    <xdr:cxnSp macro="">
      <xdr:nvCxnSpPr>
        <xdr:cNvPr id="309" name="直線コネクタ 308"/>
        <xdr:cNvCxnSpPr/>
      </xdr:nvCxnSpPr>
      <xdr:spPr>
        <a:xfrm flipV="1">
          <a:off x="12710795" y="13016230"/>
          <a:ext cx="82042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72</xdr:col>
      <xdr:colOff>0</xdr:colOff>
      <xdr:row>75</xdr:row>
      <xdr:rowOff>168927</xdr:rowOff>
    </xdr:from>
    <xdr:ext cx="762000" cy="259045"/>
    <xdr:sp macro="" textlink="">
      <xdr:nvSpPr>
        <xdr:cNvPr id="310" name="テキスト ボックス 309"/>
        <xdr:cNvSpPr txBox="1"/>
      </xdr:nvSpPr>
      <xdr:spPr>
        <a:xfrm>
          <a:off x="1316736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133350</xdr:rowOff>
    </xdr:from>
    <xdr:to>
      <xdr:col>69</xdr:col>
      <xdr:colOff>142875</xdr:colOff>
      <xdr:row>78</xdr:row>
      <xdr:rowOff>63500</xdr:rowOff>
    </xdr:to>
    <xdr:sp macro="" textlink="">
      <xdr:nvSpPr>
        <xdr:cNvPr id="311" name="楕円 310"/>
        <xdr:cNvSpPr/>
      </xdr:nvSpPr>
      <xdr:spPr>
        <a:xfrm>
          <a:off x="12659995" y="13041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65</xdr:col>
      <xdr:colOff>3175</xdr:colOff>
      <xdr:row>78</xdr:row>
      <xdr:rowOff>12700</xdr:rowOff>
    </xdr:from>
    <xdr:to>
      <xdr:col>69</xdr:col>
      <xdr:colOff>92075</xdr:colOff>
      <xdr:row>80</xdr:row>
      <xdr:rowOff>127000</xdr:rowOff>
    </xdr:to>
    <xdr:cxnSp macro="">
      <xdr:nvCxnSpPr>
        <xdr:cNvPr id="312" name="直線コネクタ 311"/>
        <xdr:cNvCxnSpPr/>
      </xdr:nvCxnSpPr>
      <xdr:spPr>
        <a:xfrm flipV="1">
          <a:off x="11890375" y="13088620"/>
          <a:ext cx="820420" cy="44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67</xdr:col>
      <xdr:colOff>111125</xdr:colOff>
      <xdr:row>76</xdr:row>
      <xdr:rowOff>73677</xdr:rowOff>
    </xdr:from>
    <xdr:ext cx="762000" cy="259045"/>
    <xdr:sp macro="" textlink="">
      <xdr:nvSpPr>
        <xdr:cNvPr id="313" name="テキスト ボックス 312"/>
        <xdr:cNvSpPr txBox="1"/>
      </xdr:nvSpPr>
      <xdr:spPr>
        <a:xfrm>
          <a:off x="12364085"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76200</xdr:rowOff>
    </xdr:from>
    <xdr:to>
      <xdr:col>65</xdr:col>
      <xdr:colOff>53975</xdr:colOff>
      <xdr:row>81</xdr:row>
      <xdr:rowOff>6350</xdr:rowOff>
    </xdr:to>
    <xdr:sp macro="" textlink="">
      <xdr:nvSpPr>
        <xdr:cNvPr id="314" name="楕円 313"/>
        <xdr:cNvSpPr/>
      </xdr:nvSpPr>
      <xdr:spPr>
        <a:xfrm>
          <a:off x="11856720" y="13487400"/>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16527</xdr:rowOff>
    </xdr:from>
    <xdr:ext cx="762000" cy="259045"/>
    <xdr:sp macro="" textlink="">
      <xdr:nvSpPr>
        <xdr:cNvPr id="315" name="テキスト ボックス 314"/>
        <xdr:cNvSpPr txBox="1"/>
      </xdr:nvSpPr>
      <xdr:spPr>
        <a:xfrm>
          <a:off x="1154366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21</xdr:col>
      <xdr:colOff>63500</xdr:colOff>
      <xdr:row>64</xdr:row>
      <xdr:rowOff>111125</xdr:rowOff>
    </xdr:to>
    <xdr:sp macro="" textlink="">
      <xdr:nvSpPr>
        <xdr:cNvPr id="10" name="角丸四角形 9"/>
        <xdr:cNvSpPr/>
      </xdr:nvSpPr>
      <xdr:spPr bwMode="auto">
        <a:xfrm>
          <a:off x="2159000" y="12001500"/>
          <a:ext cx="19050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4" name="正方形/長方形 13"/>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8</xdr:row>
      <xdr:rowOff>41275</xdr:rowOff>
    </xdr:to>
    <xdr:sp macro="" textlink="">
      <xdr:nvSpPr>
        <xdr:cNvPr id="15" name="角丸四角形 14"/>
        <xdr:cNvSpPr/>
      </xdr:nvSpPr>
      <xdr:spPr bwMode="auto">
        <a:xfrm>
          <a:off x="127000" y="10795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6" name="正方形/長方形 15"/>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17" name="直線コネクタ 16"/>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18" name="楕円 17"/>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19" name="正方形/長方形 18"/>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0" name="テキスト ボックス 19"/>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21" name="直線コネクタ 20"/>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22" name="テキスト ボックス 21"/>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23" name="直線コネクタ 22"/>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24" name="テキスト ボックス 23"/>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25" name="直線コネクタ 24"/>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26" name="テキスト ボックス 25"/>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27" name="直線コネクタ 26"/>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28" name="テキスト ボックス 27"/>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29" name="直線コネクタ 28"/>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0" name="テキスト ボックス 29"/>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1" name="直線コネクタ 3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2" name="テキスト ボックス 3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3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22</xdr:row>
      <xdr:rowOff>140352</xdr:rowOff>
    </xdr:from>
    <xdr:ext cx="762000" cy="259045"/>
    <xdr:sp macro="" textlink="">
      <xdr:nvSpPr>
        <xdr:cNvPr id="34" name="テキスト ボックス 3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35" name="テキスト ボックス 3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36" name="テキスト ボックス 3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37" name="テキスト ボックス 3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38" name="テキスト ボックス 3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50673</xdr:rowOff>
    </xdr:from>
    <xdr:to>
      <xdr:col>29</xdr:col>
      <xdr:colOff>177800</xdr:colOff>
      <xdr:row>13</xdr:row>
      <xdr:rowOff>152273</xdr:rowOff>
    </xdr:to>
    <xdr:sp macro="" textlink="">
      <xdr:nvSpPr>
        <xdr:cNvPr id="39" name="楕円 38"/>
        <xdr:cNvSpPr/>
      </xdr:nvSpPr>
      <xdr:spPr bwMode="auto">
        <a:xfrm>
          <a:off x="5600700" y="2327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13</xdr:row>
      <xdr:rowOff>101473</xdr:rowOff>
    </xdr:from>
    <xdr:to>
      <xdr:col>29</xdr:col>
      <xdr:colOff>127000</xdr:colOff>
      <xdr:row>13</xdr:row>
      <xdr:rowOff>138506</xdr:rowOff>
    </xdr:to>
    <xdr:cxnSp macro="">
      <xdr:nvCxnSpPr>
        <xdr:cNvPr id="40" name="直線コネクタ 39"/>
        <xdr:cNvCxnSpPr/>
      </xdr:nvCxnSpPr>
      <xdr:spPr bwMode="auto">
        <a:xfrm flipV="1">
          <a:off x="5003800" y="2377948"/>
          <a:ext cx="647700" cy="370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12</xdr:row>
      <xdr:rowOff>67200</xdr:rowOff>
    </xdr:from>
    <xdr:ext cx="762000" cy="259045"/>
    <xdr:sp macro="" textlink="">
      <xdr:nvSpPr>
        <xdr:cNvPr id="41" name="人口1人当たり決算額の推移該当値テキスト130"/>
        <xdr:cNvSpPr txBox="1"/>
      </xdr:nvSpPr>
      <xdr:spPr>
        <a:xfrm>
          <a:off x="57404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87706</xdr:rowOff>
    </xdr:from>
    <xdr:to>
      <xdr:col>26</xdr:col>
      <xdr:colOff>101600</xdr:colOff>
      <xdr:row>14</xdr:row>
      <xdr:rowOff>17856</xdr:rowOff>
    </xdr:to>
    <xdr:sp macro="" textlink="">
      <xdr:nvSpPr>
        <xdr:cNvPr id="42" name="楕円 41"/>
        <xdr:cNvSpPr/>
      </xdr:nvSpPr>
      <xdr:spPr bwMode="auto">
        <a:xfrm>
          <a:off x="4953000" y="236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138506</xdr:rowOff>
    </xdr:from>
    <xdr:to>
      <xdr:col>26</xdr:col>
      <xdr:colOff>50800</xdr:colOff>
      <xdr:row>14</xdr:row>
      <xdr:rowOff>167310</xdr:rowOff>
    </xdr:to>
    <xdr:cxnSp macro="">
      <xdr:nvCxnSpPr>
        <xdr:cNvPr id="43" name="直線コネクタ 42"/>
        <xdr:cNvCxnSpPr/>
      </xdr:nvCxnSpPr>
      <xdr:spPr bwMode="auto">
        <a:xfrm flipV="1">
          <a:off x="4305300" y="2414981"/>
          <a:ext cx="698500" cy="20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12</xdr:row>
      <xdr:rowOff>28033</xdr:rowOff>
    </xdr:from>
    <xdr:ext cx="736600" cy="259045"/>
    <xdr:sp macro="" textlink="">
      <xdr:nvSpPr>
        <xdr:cNvPr id="44" name="テキスト ボックス 43"/>
        <xdr:cNvSpPr txBox="1"/>
      </xdr:nvSpPr>
      <xdr:spPr>
        <a:xfrm>
          <a:off x="4622800" y="2133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116510</xdr:rowOff>
    </xdr:from>
    <xdr:to>
      <xdr:col>22</xdr:col>
      <xdr:colOff>165100</xdr:colOff>
      <xdr:row>15</xdr:row>
      <xdr:rowOff>46660</xdr:rowOff>
    </xdr:to>
    <xdr:sp macro="" textlink="">
      <xdr:nvSpPr>
        <xdr:cNvPr id="45" name="楕円 44"/>
        <xdr:cNvSpPr/>
      </xdr:nvSpPr>
      <xdr:spPr bwMode="auto">
        <a:xfrm>
          <a:off x="4254500" y="2564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14</xdr:row>
      <xdr:rowOff>167310</xdr:rowOff>
    </xdr:from>
    <xdr:to>
      <xdr:col>22</xdr:col>
      <xdr:colOff>114300</xdr:colOff>
      <xdr:row>17</xdr:row>
      <xdr:rowOff>149479</xdr:rowOff>
    </xdr:to>
    <xdr:cxnSp macro="">
      <xdr:nvCxnSpPr>
        <xdr:cNvPr id="46" name="直線コネクタ 45"/>
        <xdr:cNvCxnSpPr/>
      </xdr:nvCxnSpPr>
      <xdr:spPr bwMode="auto">
        <a:xfrm flipV="1">
          <a:off x="3606800" y="2615235"/>
          <a:ext cx="698500" cy="496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13</xdr:row>
      <xdr:rowOff>56837</xdr:rowOff>
    </xdr:from>
    <xdr:ext cx="762000" cy="259045"/>
    <xdr:sp macro="" textlink="">
      <xdr:nvSpPr>
        <xdr:cNvPr id="47" name="テキスト ボックス 46"/>
        <xdr:cNvSpPr txBox="1"/>
      </xdr:nvSpPr>
      <xdr:spPr>
        <a:xfrm>
          <a:off x="3924300" y="233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98679</xdr:rowOff>
    </xdr:from>
    <xdr:to>
      <xdr:col>19</xdr:col>
      <xdr:colOff>38100</xdr:colOff>
      <xdr:row>18</xdr:row>
      <xdr:rowOff>28829</xdr:rowOff>
    </xdr:to>
    <xdr:sp macro="" textlink="">
      <xdr:nvSpPr>
        <xdr:cNvPr id="48" name="楕円 47"/>
        <xdr:cNvSpPr/>
      </xdr:nvSpPr>
      <xdr:spPr bwMode="auto">
        <a:xfrm>
          <a:off x="3556000" y="3060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17</xdr:row>
      <xdr:rowOff>149479</xdr:rowOff>
    </xdr:from>
    <xdr:to>
      <xdr:col>18</xdr:col>
      <xdr:colOff>177800</xdr:colOff>
      <xdr:row>20</xdr:row>
      <xdr:rowOff>49809</xdr:rowOff>
    </xdr:to>
    <xdr:cxnSp macro="">
      <xdr:nvCxnSpPr>
        <xdr:cNvPr id="49" name="直線コネクタ 48"/>
        <xdr:cNvCxnSpPr/>
      </xdr:nvCxnSpPr>
      <xdr:spPr bwMode="auto">
        <a:xfrm flipV="1">
          <a:off x="2908300" y="3111754"/>
          <a:ext cx="698500" cy="414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16</xdr:row>
      <xdr:rowOff>39006</xdr:rowOff>
    </xdr:from>
    <xdr:ext cx="762000" cy="259045"/>
    <xdr:sp macro="" textlink="">
      <xdr:nvSpPr>
        <xdr:cNvPr id="50" name="テキスト ボックス 49"/>
        <xdr:cNvSpPr txBox="1"/>
      </xdr:nvSpPr>
      <xdr:spPr>
        <a:xfrm>
          <a:off x="3225800" y="2829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170459</xdr:rowOff>
    </xdr:from>
    <xdr:to>
      <xdr:col>15</xdr:col>
      <xdr:colOff>101600</xdr:colOff>
      <xdr:row>20</xdr:row>
      <xdr:rowOff>100609</xdr:rowOff>
    </xdr:to>
    <xdr:sp macro="" textlink="">
      <xdr:nvSpPr>
        <xdr:cNvPr id="51" name="楕円 50"/>
        <xdr:cNvSpPr/>
      </xdr:nvSpPr>
      <xdr:spPr bwMode="auto">
        <a:xfrm>
          <a:off x="2857500" y="3475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110786</xdr:rowOff>
    </xdr:from>
    <xdr:ext cx="762000" cy="259045"/>
    <xdr:sp macro="" textlink="">
      <xdr:nvSpPr>
        <xdr:cNvPr id="52" name="テキスト ボックス 51"/>
        <xdr:cNvSpPr txBox="1"/>
      </xdr:nvSpPr>
      <xdr:spPr>
        <a:xfrm>
          <a:off x="2527300" y="3244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53" name="正方形/長方形 5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31</xdr:row>
      <xdr:rowOff>50800</xdr:rowOff>
    </xdr:to>
    <xdr:sp macro="" textlink="">
      <xdr:nvSpPr>
        <xdr:cNvPr id="54" name="角丸四角形 53"/>
        <xdr:cNvSpPr/>
      </xdr:nvSpPr>
      <xdr:spPr bwMode="auto">
        <a:xfrm>
          <a:off x="127000" y="5080000"/>
          <a:ext cx="1333500" cy="381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55" name="正方形/長方形 5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56" name="直線コネクタ 5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57" name="楕円 5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58" name="正方形/長方形 5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59" name="テキスト ボックス 5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60" name="直線コネクタ 5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61" name="テキスト ボックス 60"/>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62" name="直線コネクタ 6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63" name="テキスト ボックス 6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64" name="直線コネクタ 6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65" name="テキスト ボックス 6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66" name="直線コネクタ 6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67" name="テキスト ボックス 6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68" name="直線コネクタ 6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69" name="テキスト ボックス 6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70" name="直線コネクタ 6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71" name="テキスト ボックス 7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72" name="直線コネクタ 7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73" name="テキスト ボックス 7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74" name="直線コネクタ 7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75" name="テキスト ボックス 7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7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28</xdr:col>
      <xdr:colOff>139700</xdr:colOff>
      <xdr:row>39</xdr:row>
      <xdr:rowOff>321327</xdr:rowOff>
    </xdr:from>
    <xdr:ext cx="762000" cy="259045"/>
    <xdr:sp macro="" textlink="">
      <xdr:nvSpPr>
        <xdr:cNvPr id="77" name="テキスト ボックス 7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78" name="テキスト ボックス 7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79" name="テキスト ボックス 7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80" name="テキスト ボックス 7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81" name="テキスト ボックス 8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333865</xdr:rowOff>
    </xdr:from>
    <xdr:to>
      <xdr:col>29</xdr:col>
      <xdr:colOff>177800</xdr:colOff>
      <xdr:row>36</xdr:row>
      <xdr:rowOff>92565</xdr:rowOff>
    </xdr:to>
    <xdr:sp macro="" textlink="">
      <xdr:nvSpPr>
        <xdr:cNvPr id="82" name="楕円 81"/>
        <xdr:cNvSpPr/>
      </xdr:nvSpPr>
      <xdr:spPr bwMode="auto">
        <a:xfrm>
          <a:off x="5600700" y="6944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26</xdr:col>
      <xdr:colOff>50800</xdr:colOff>
      <xdr:row>34</xdr:row>
      <xdr:rowOff>329147</xdr:rowOff>
    </xdr:from>
    <xdr:to>
      <xdr:col>29</xdr:col>
      <xdr:colOff>127000</xdr:colOff>
      <xdr:row>36</xdr:row>
      <xdr:rowOff>41765</xdr:rowOff>
    </xdr:to>
    <xdr:cxnSp macro="">
      <xdr:nvCxnSpPr>
        <xdr:cNvPr id="83" name="直線コネクタ 82"/>
        <xdr:cNvCxnSpPr/>
      </xdr:nvCxnSpPr>
      <xdr:spPr bwMode="auto">
        <a:xfrm>
          <a:off x="5003800" y="6596597"/>
          <a:ext cx="647700" cy="398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178942</xdr:rowOff>
    </xdr:from>
    <xdr:ext cx="762000" cy="259045"/>
    <xdr:sp macro="" textlink="">
      <xdr:nvSpPr>
        <xdr:cNvPr id="84" name="人口1人当たり決算額の推移該当値テキスト445"/>
        <xdr:cNvSpPr txBox="1"/>
      </xdr:nvSpPr>
      <xdr:spPr>
        <a:xfrm>
          <a:off x="5740400" y="67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278347</xdr:rowOff>
    </xdr:from>
    <xdr:to>
      <xdr:col>26</xdr:col>
      <xdr:colOff>101600</xdr:colOff>
      <xdr:row>35</xdr:row>
      <xdr:rowOff>37047</xdr:rowOff>
    </xdr:to>
    <xdr:sp macro="" textlink="">
      <xdr:nvSpPr>
        <xdr:cNvPr id="85" name="楕円 84"/>
        <xdr:cNvSpPr/>
      </xdr:nvSpPr>
      <xdr:spPr bwMode="auto">
        <a:xfrm>
          <a:off x="4953000" y="6545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216154</xdr:rowOff>
    </xdr:from>
    <xdr:to>
      <xdr:col>26</xdr:col>
      <xdr:colOff>50800</xdr:colOff>
      <xdr:row>34</xdr:row>
      <xdr:rowOff>329147</xdr:rowOff>
    </xdr:to>
    <xdr:cxnSp macro="">
      <xdr:nvCxnSpPr>
        <xdr:cNvPr id="86" name="直線コネクタ 85"/>
        <xdr:cNvCxnSpPr/>
      </xdr:nvCxnSpPr>
      <xdr:spPr bwMode="auto">
        <a:xfrm>
          <a:off x="4305300" y="6483604"/>
          <a:ext cx="698500" cy="112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24</xdr:col>
      <xdr:colOff>50800</xdr:colOff>
      <xdr:row>34</xdr:row>
      <xdr:rowOff>47225</xdr:rowOff>
    </xdr:from>
    <xdr:ext cx="736600" cy="259045"/>
    <xdr:sp macro="" textlink="">
      <xdr:nvSpPr>
        <xdr:cNvPr id="87" name="テキスト ボックス 86"/>
        <xdr:cNvSpPr txBox="1"/>
      </xdr:nvSpPr>
      <xdr:spPr>
        <a:xfrm>
          <a:off x="4622800" y="6314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165354</xdr:rowOff>
    </xdr:from>
    <xdr:to>
      <xdr:col>22</xdr:col>
      <xdr:colOff>165100</xdr:colOff>
      <xdr:row>34</xdr:row>
      <xdr:rowOff>266954</xdr:rowOff>
    </xdr:to>
    <xdr:sp macro="" textlink="">
      <xdr:nvSpPr>
        <xdr:cNvPr id="88" name="楕円 87"/>
        <xdr:cNvSpPr/>
      </xdr:nvSpPr>
      <xdr:spPr bwMode="auto">
        <a:xfrm>
          <a:off x="4254500" y="6432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177800</xdr:colOff>
      <xdr:row>33</xdr:row>
      <xdr:rowOff>246852</xdr:rowOff>
    </xdr:from>
    <xdr:to>
      <xdr:col>22</xdr:col>
      <xdr:colOff>114300</xdr:colOff>
      <xdr:row>34</xdr:row>
      <xdr:rowOff>216154</xdr:rowOff>
    </xdr:to>
    <xdr:cxnSp macro="">
      <xdr:nvCxnSpPr>
        <xdr:cNvPr id="89" name="直線コネクタ 88"/>
        <xdr:cNvCxnSpPr/>
      </xdr:nvCxnSpPr>
      <xdr:spPr bwMode="auto">
        <a:xfrm>
          <a:off x="3606800" y="6171402"/>
          <a:ext cx="698500" cy="312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20</xdr:col>
      <xdr:colOff>114300</xdr:colOff>
      <xdr:row>33</xdr:row>
      <xdr:rowOff>277131</xdr:rowOff>
    </xdr:from>
    <xdr:ext cx="762000" cy="259045"/>
    <xdr:sp macro="" textlink="">
      <xdr:nvSpPr>
        <xdr:cNvPr id="90" name="テキスト ボックス 89"/>
        <xdr:cNvSpPr txBox="1"/>
      </xdr:nvSpPr>
      <xdr:spPr>
        <a:xfrm>
          <a:off x="3924300" y="620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196052</xdr:rowOff>
    </xdr:from>
    <xdr:to>
      <xdr:col>19</xdr:col>
      <xdr:colOff>38100</xdr:colOff>
      <xdr:row>33</xdr:row>
      <xdr:rowOff>297652</xdr:rowOff>
    </xdr:to>
    <xdr:sp macro="" textlink="">
      <xdr:nvSpPr>
        <xdr:cNvPr id="91" name="楕円 90"/>
        <xdr:cNvSpPr/>
      </xdr:nvSpPr>
      <xdr:spPr bwMode="auto">
        <a:xfrm>
          <a:off x="3556000" y="6120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50800</xdr:colOff>
      <xdr:row>33</xdr:row>
      <xdr:rowOff>246852</xdr:rowOff>
    </xdr:from>
    <xdr:to>
      <xdr:col>18</xdr:col>
      <xdr:colOff>177800</xdr:colOff>
      <xdr:row>37</xdr:row>
      <xdr:rowOff>273957</xdr:rowOff>
    </xdr:to>
    <xdr:cxnSp macro="">
      <xdr:nvCxnSpPr>
        <xdr:cNvPr id="92" name="直線コネクタ 91"/>
        <xdr:cNvCxnSpPr/>
      </xdr:nvCxnSpPr>
      <xdr:spPr bwMode="auto">
        <a:xfrm flipV="1">
          <a:off x="2908300" y="6171402"/>
          <a:ext cx="698500" cy="1227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16</xdr:col>
      <xdr:colOff>177800</xdr:colOff>
      <xdr:row>32</xdr:row>
      <xdr:rowOff>136379</xdr:rowOff>
    </xdr:from>
    <xdr:ext cx="762000" cy="259045"/>
    <xdr:sp macro="" textlink="">
      <xdr:nvSpPr>
        <xdr:cNvPr id="93" name="テキスト ボックス 92"/>
        <xdr:cNvSpPr txBox="1"/>
      </xdr:nvSpPr>
      <xdr:spPr>
        <a:xfrm>
          <a:off x="3225800" y="588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223157</xdr:rowOff>
    </xdr:from>
    <xdr:to>
      <xdr:col>15</xdr:col>
      <xdr:colOff>101600</xdr:colOff>
      <xdr:row>37</xdr:row>
      <xdr:rowOff>324757</xdr:rowOff>
    </xdr:to>
    <xdr:sp macro="" textlink="">
      <xdr:nvSpPr>
        <xdr:cNvPr id="94" name="楕円 93"/>
        <xdr:cNvSpPr/>
      </xdr:nvSpPr>
      <xdr:spPr bwMode="auto">
        <a:xfrm>
          <a:off x="2857500" y="7347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163484</xdr:rowOff>
    </xdr:from>
    <xdr:ext cx="762000" cy="259045"/>
    <xdr:sp macro="" textlink="">
      <xdr:nvSpPr>
        <xdr:cNvPr id="95" name="テキスト ボックス 94"/>
        <xdr:cNvSpPr txBox="1"/>
      </xdr:nvSpPr>
      <xdr:spPr>
        <a:xfrm>
          <a:off x="25273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13,740,732
13,189,049
2,193.96
7,868,759,375
7,379,011,980
340,820,545
3,824,151,838
4,039,387,864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9748520" y="869950"/>
          <a:ext cx="1341120" cy="37338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xdr:cNvSpPr/>
      </xdr:nvSpPr>
      <xdr:spPr>
        <a:xfrm>
          <a:off x="9986010" y="93980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xdr:cNvCxnSpPr/>
      </xdr:nvCxnSpPr>
      <xdr:spPr>
        <a:xfrm>
          <a:off x="9837420" y="1043940"/>
          <a:ext cx="1676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xdr:cNvSpPr/>
      </xdr:nvSpPr>
      <xdr:spPr>
        <a:xfrm>
          <a:off x="9888220" y="1003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xdr:cNvSpPr txBox="1"/>
      </xdr:nvSpPr>
      <xdr:spPr>
        <a:xfrm>
          <a:off x="62992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xdr:cNvSpPr txBox="1"/>
      </xdr:nvSpPr>
      <xdr:spPr>
        <a:xfrm>
          <a:off x="629920" y="29197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xdr:cNvSpPr/>
      </xdr:nvSpPr>
      <xdr:spPr>
        <a:xfrm>
          <a:off x="834390" y="2964180"/>
          <a:ext cx="826262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25" name="テキスト ボックス 24"/>
        <xdr:cNvSpPr txBox="1"/>
      </xdr:nvSpPr>
      <xdr:spPr>
        <a:xfrm>
          <a:off x="629920" y="322961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xdr:cNvSpPr/>
      </xdr:nvSpPr>
      <xdr:spPr>
        <a:xfrm>
          <a:off x="11328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xdr:cNvSpPr/>
      </xdr:nvSpPr>
      <xdr:spPr>
        <a:xfrm>
          <a:off x="11328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33" name="テキスト ボックス 32"/>
        <xdr:cNvSpPr txBox="1"/>
      </xdr:nvSpPr>
      <xdr:spPr>
        <a:xfrm>
          <a:off x="166581" y="6817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34" name="直線コネクタ 33"/>
        <xdr:cNvCxnSpPr/>
      </xdr:nvCxnSpPr>
      <xdr:spPr>
        <a:xfrm>
          <a:off x="670560" y="663683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35" name="テキスト ボックス 34"/>
        <xdr:cNvSpPr txBox="1"/>
      </xdr:nvSpPr>
      <xdr:spPr>
        <a:xfrm>
          <a:off x="166581" y="649842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36" name="直線コネクタ 35"/>
        <xdr:cNvCxnSpPr/>
      </xdr:nvCxnSpPr>
      <xdr:spPr>
        <a:xfrm>
          <a:off x="670560" y="63178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37" name="テキスト ボックス 36"/>
        <xdr:cNvSpPr txBox="1"/>
      </xdr:nvSpPr>
      <xdr:spPr>
        <a:xfrm>
          <a:off x="16658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38" name="直線コネクタ 37"/>
        <xdr:cNvCxnSpPr/>
      </xdr:nvCxnSpPr>
      <xdr:spPr>
        <a:xfrm>
          <a:off x="670560" y="59989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39" name="テキスト ボックス 38"/>
        <xdr:cNvSpPr txBox="1"/>
      </xdr:nvSpPr>
      <xdr:spPr>
        <a:xfrm>
          <a:off x="16658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0" name="直線コネクタ 39"/>
        <xdr:cNvCxnSpPr/>
      </xdr:nvCxnSpPr>
      <xdr:spPr>
        <a:xfrm>
          <a:off x="670560" y="56799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1" name="テキスト ボックス 40"/>
        <xdr:cNvSpPr txBox="1"/>
      </xdr:nvSpPr>
      <xdr:spPr>
        <a:xfrm>
          <a:off x="16658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42" name="直線コネクタ 41"/>
        <xdr:cNvCxnSpPr/>
      </xdr:nvCxnSpPr>
      <xdr:spPr>
        <a:xfrm>
          <a:off x="670560" y="53610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43" name="テキスト ボックス 42"/>
        <xdr:cNvSpPr txBox="1"/>
      </xdr:nvSpPr>
      <xdr:spPr>
        <a:xfrm>
          <a:off x="16658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44" name="直線コネクタ 43"/>
        <xdr:cNvCxnSpPr/>
      </xdr:nvCxnSpPr>
      <xdr:spPr>
        <a:xfrm>
          <a:off x="670560" y="50382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45" name="テキスト ボックス 44"/>
        <xdr:cNvSpPr txBox="1"/>
      </xdr:nvSpPr>
      <xdr:spPr>
        <a:xfrm>
          <a:off x="16658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6" name="直線コネクタ 45"/>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47" name="テキスト ボックス 46"/>
        <xdr:cNvSpPr txBox="1"/>
      </xdr:nvSpPr>
      <xdr:spPr>
        <a:xfrm>
          <a:off x="16658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8" name="人件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9" name="テキスト ボックス 48"/>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50" name="テキスト ボックス 49"/>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51" name="テキスト ボックス 50"/>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52" name="テキスト ボックス 51"/>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53" name="テキスト ボックス 52"/>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152581</xdr:rowOff>
    </xdr:from>
    <xdr:to>
      <xdr:col>24</xdr:col>
      <xdr:colOff>114300</xdr:colOff>
      <xdr:row>35</xdr:row>
      <xdr:rowOff>82731</xdr:rowOff>
    </xdr:to>
    <xdr:sp macro="" textlink="">
      <xdr:nvSpPr>
        <xdr:cNvPr id="54" name="楕円 53"/>
        <xdr:cNvSpPr/>
      </xdr:nvSpPr>
      <xdr:spPr>
        <a:xfrm>
          <a:off x="4036060" y="58523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31931</xdr:rowOff>
    </xdr:from>
    <xdr:to>
      <xdr:col>24</xdr:col>
      <xdr:colOff>63500</xdr:colOff>
      <xdr:row>38</xdr:row>
      <xdr:rowOff>35197</xdr:rowOff>
    </xdr:to>
    <xdr:cxnSp macro="">
      <xdr:nvCxnSpPr>
        <xdr:cNvPr id="55" name="直線コネクタ 54"/>
        <xdr:cNvCxnSpPr/>
      </xdr:nvCxnSpPr>
      <xdr:spPr>
        <a:xfrm flipV="1">
          <a:off x="3355340" y="5899331"/>
          <a:ext cx="731520" cy="50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54808</xdr:rowOff>
    </xdr:from>
    <xdr:ext cx="599010" cy="259045"/>
    <xdr:sp macro="" textlink="">
      <xdr:nvSpPr>
        <xdr:cNvPr id="56" name="人件費該当値テキスト"/>
        <xdr:cNvSpPr txBox="1"/>
      </xdr:nvSpPr>
      <xdr:spPr>
        <a:xfrm>
          <a:off x="4137660" y="5754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155847</xdr:rowOff>
    </xdr:from>
    <xdr:to>
      <xdr:col>20</xdr:col>
      <xdr:colOff>38100</xdr:colOff>
      <xdr:row>38</xdr:row>
      <xdr:rowOff>85997</xdr:rowOff>
    </xdr:to>
    <xdr:sp macro="" textlink="">
      <xdr:nvSpPr>
        <xdr:cNvPr id="57" name="楕円 56"/>
        <xdr:cNvSpPr/>
      </xdr:nvSpPr>
      <xdr:spPr>
        <a:xfrm>
          <a:off x="3312160" y="63585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28666</xdr:rowOff>
    </xdr:from>
    <xdr:to>
      <xdr:col>19</xdr:col>
      <xdr:colOff>177800</xdr:colOff>
      <xdr:row>38</xdr:row>
      <xdr:rowOff>35197</xdr:rowOff>
    </xdr:to>
    <xdr:cxnSp macro="">
      <xdr:nvCxnSpPr>
        <xdr:cNvPr id="58" name="直線コネクタ 57"/>
        <xdr:cNvCxnSpPr/>
      </xdr:nvCxnSpPr>
      <xdr:spPr>
        <a:xfrm>
          <a:off x="2565400" y="5225506"/>
          <a:ext cx="789940" cy="11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56095</xdr:colOff>
      <xdr:row>36</xdr:row>
      <xdr:rowOff>102524</xdr:rowOff>
    </xdr:from>
    <xdr:ext cx="599010" cy="259045"/>
    <xdr:sp macro="" textlink="">
      <xdr:nvSpPr>
        <xdr:cNvPr id="59" name="テキスト ボックス 58"/>
        <xdr:cNvSpPr txBox="1"/>
      </xdr:nvSpPr>
      <xdr:spPr>
        <a:xfrm>
          <a:off x="3073615" y="613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149316</xdr:rowOff>
    </xdr:from>
    <xdr:to>
      <xdr:col>15</xdr:col>
      <xdr:colOff>101600</xdr:colOff>
      <xdr:row>31</xdr:row>
      <xdr:rowOff>79466</xdr:rowOff>
    </xdr:to>
    <xdr:sp macro="" textlink="">
      <xdr:nvSpPr>
        <xdr:cNvPr id="60" name="楕円 59"/>
        <xdr:cNvSpPr/>
      </xdr:nvSpPr>
      <xdr:spPr>
        <a:xfrm>
          <a:off x="2514600" y="51785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31</xdr:row>
      <xdr:rowOff>28666</xdr:rowOff>
    </xdr:from>
    <xdr:to>
      <xdr:col>15</xdr:col>
      <xdr:colOff>50800</xdr:colOff>
      <xdr:row>35</xdr:row>
      <xdr:rowOff>152763</xdr:rowOff>
    </xdr:to>
    <xdr:cxnSp macro="">
      <xdr:nvCxnSpPr>
        <xdr:cNvPr id="61" name="直線コネクタ 60"/>
        <xdr:cNvCxnSpPr/>
      </xdr:nvCxnSpPr>
      <xdr:spPr>
        <a:xfrm flipV="1">
          <a:off x="1790700" y="5225506"/>
          <a:ext cx="774700" cy="7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132295</xdr:colOff>
      <xdr:row>29</xdr:row>
      <xdr:rowOff>95993</xdr:rowOff>
    </xdr:from>
    <xdr:ext cx="599010" cy="259045"/>
    <xdr:sp macro="" textlink="">
      <xdr:nvSpPr>
        <xdr:cNvPr id="62" name="テキスト ボックス 61"/>
        <xdr:cNvSpPr txBox="1"/>
      </xdr:nvSpPr>
      <xdr:spPr>
        <a:xfrm>
          <a:off x="2311615" y="495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101963</xdr:rowOff>
    </xdr:from>
    <xdr:to>
      <xdr:col>10</xdr:col>
      <xdr:colOff>165100</xdr:colOff>
      <xdr:row>36</xdr:row>
      <xdr:rowOff>32113</xdr:rowOff>
    </xdr:to>
    <xdr:sp macro="" textlink="">
      <xdr:nvSpPr>
        <xdr:cNvPr id="63" name="楕円 62"/>
        <xdr:cNvSpPr/>
      </xdr:nvSpPr>
      <xdr:spPr>
        <a:xfrm>
          <a:off x="1739900" y="59693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152763</xdr:rowOff>
    </xdr:from>
    <xdr:to>
      <xdr:col>10</xdr:col>
      <xdr:colOff>114300</xdr:colOff>
      <xdr:row>39</xdr:row>
      <xdr:rowOff>4173</xdr:rowOff>
    </xdr:to>
    <xdr:cxnSp macro="">
      <xdr:nvCxnSpPr>
        <xdr:cNvPr id="64" name="直線コネクタ 63"/>
        <xdr:cNvCxnSpPr/>
      </xdr:nvCxnSpPr>
      <xdr:spPr>
        <a:xfrm flipV="1">
          <a:off x="1008380" y="6020163"/>
          <a:ext cx="782320" cy="5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5295</xdr:colOff>
      <xdr:row>34</xdr:row>
      <xdr:rowOff>48640</xdr:rowOff>
    </xdr:from>
    <xdr:ext cx="599010" cy="259045"/>
    <xdr:sp macro="" textlink="">
      <xdr:nvSpPr>
        <xdr:cNvPr id="65" name="テキスト ボックス 64"/>
        <xdr:cNvSpPr txBox="1"/>
      </xdr:nvSpPr>
      <xdr:spPr>
        <a:xfrm>
          <a:off x="1514055" y="574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124823</xdr:rowOff>
    </xdr:from>
    <xdr:to>
      <xdr:col>6</xdr:col>
      <xdr:colOff>38100</xdr:colOff>
      <xdr:row>39</xdr:row>
      <xdr:rowOff>54973</xdr:rowOff>
    </xdr:to>
    <xdr:sp macro="" textlink="">
      <xdr:nvSpPr>
        <xdr:cNvPr id="66" name="楕円 65"/>
        <xdr:cNvSpPr/>
      </xdr:nvSpPr>
      <xdr:spPr>
        <a:xfrm>
          <a:off x="965200" y="64951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71500</xdr:rowOff>
    </xdr:from>
    <xdr:ext cx="599010" cy="259045"/>
    <xdr:sp macro="" textlink="">
      <xdr:nvSpPr>
        <xdr:cNvPr id="67" name="テキスト ボックス 66"/>
        <xdr:cNvSpPr txBox="1"/>
      </xdr:nvSpPr>
      <xdr:spPr>
        <a:xfrm>
          <a:off x="739355" y="627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8" name="正方形/長方形 67"/>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69" name="正方形/長方形 68"/>
        <xdr:cNvSpPr/>
      </xdr:nvSpPr>
      <xdr:spPr>
        <a:xfrm>
          <a:off x="11328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70" name="正方形/長方形 69"/>
        <xdr:cNvSpPr/>
      </xdr:nvSpPr>
      <xdr:spPr>
        <a:xfrm>
          <a:off x="11328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71" name="正方形/長方形 70"/>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72" name="テキスト ボックス 71"/>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73" name="直線コネクタ 72"/>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4" name="テキスト ボックス 73"/>
        <xdr:cNvSpPr txBox="1"/>
      </xdr:nvSpPr>
      <xdr:spPr>
        <a:xfrm>
          <a:off x="20784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75" name="直線コネクタ 74"/>
        <xdr:cNvCxnSpPr/>
      </xdr:nvCxnSpPr>
      <xdr:spPr>
        <a:xfrm>
          <a:off x="670560" y="98628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76" name="テキスト ボックス 75"/>
        <xdr:cNvSpPr txBox="1"/>
      </xdr:nvSpPr>
      <xdr:spPr>
        <a:xfrm>
          <a:off x="207841" y="97244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77" name="直線コネクタ 76"/>
        <xdr:cNvCxnSpPr/>
      </xdr:nvCxnSpPr>
      <xdr:spPr>
        <a:xfrm>
          <a:off x="670560" y="9413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78" name="テキスト ボックス 77"/>
        <xdr:cNvSpPr txBox="1"/>
      </xdr:nvSpPr>
      <xdr:spPr>
        <a:xfrm>
          <a:off x="20784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79" name="直線コネクタ 78"/>
        <xdr:cNvCxnSpPr/>
      </xdr:nvCxnSpPr>
      <xdr:spPr>
        <a:xfrm>
          <a:off x="670560" y="8967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80" name="テキスト ボックス 79"/>
        <xdr:cNvSpPr txBox="1"/>
      </xdr:nvSpPr>
      <xdr:spPr>
        <a:xfrm>
          <a:off x="207841" y="8829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81" name="直線コネクタ 80"/>
        <xdr:cNvCxnSpPr/>
      </xdr:nvCxnSpPr>
      <xdr:spPr>
        <a:xfrm>
          <a:off x="670560" y="8521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82" name="テキスト ボックス 81"/>
        <xdr:cNvSpPr txBox="1"/>
      </xdr:nvSpPr>
      <xdr:spPr>
        <a:xfrm>
          <a:off x="207841" y="8383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3" name="直線コネクタ 82"/>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4" name="テキスト ボックス 83"/>
        <xdr:cNvSpPr txBox="1"/>
      </xdr:nvSpPr>
      <xdr:spPr>
        <a:xfrm>
          <a:off x="20784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5" name="物件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6" name="テキスト ボックス 85"/>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7" name="テキスト ボックス 86"/>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88" name="テキスト ボックス 87"/>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89" name="テキスト ボックス 88"/>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90" name="テキスト ボックス 89"/>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166624</xdr:rowOff>
    </xdr:from>
    <xdr:to>
      <xdr:col>24</xdr:col>
      <xdr:colOff>114300</xdr:colOff>
      <xdr:row>51</xdr:row>
      <xdr:rowOff>96774</xdr:rowOff>
    </xdr:to>
    <xdr:sp macro="" textlink="">
      <xdr:nvSpPr>
        <xdr:cNvPr id="91" name="楕円 90"/>
        <xdr:cNvSpPr/>
      </xdr:nvSpPr>
      <xdr:spPr>
        <a:xfrm>
          <a:off x="4036060" y="8548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51</xdr:row>
      <xdr:rowOff>45974</xdr:rowOff>
    </xdr:from>
    <xdr:to>
      <xdr:col>24</xdr:col>
      <xdr:colOff>63500</xdr:colOff>
      <xdr:row>53</xdr:row>
      <xdr:rowOff>161646</xdr:rowOff>
    </xdr:to>
    <xdr:cxnSp macro="">
      <xdr:nvCxnSpPr>
        <xdr:cNvPr id="92" name="直線コネクタ 91"/>
        <xdr:cNvCxnSpPr/>
      </xdr:nvCxnSpPr>
      <xdr:spPr>
        <a:xfrm flipV="1">
          <a:off x="3355340" y="8595614"/>
          <a:ext cx="731520" cy="4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68851</xdr:rowOff>
    </xdr:from>
    <xdr:ext cx="534377" cy="259045"/>
    <xdr:sp macro="" textlink="">
      <xdr:nvSpPr>
        <xdr:cNvPr id="93" name="物件費該当値テキスト"/>
        <xdr:cNvSpPr txBox="1"/>
      </xdr:nvSpPr>
      <xdr:spPr>
        <a:xfrm>
          <a:off x="4137660" y="845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110846</xdr:rowOff>
    </xdr:from>
    <xdr:to>
      <xdr:col>20</xdr:col>
      <xdr:colOff>38100</xdr:colOff>
      <xdr:row>54</xdr:row>
      <xdr:rowOff>40996</xdr:rowOff>
    </xdr:to>
    <xdr:sp macro="" textlink="">
      <xdr:nvSpPr>
        <xdr:cNvPr id="94" name="楕円 93"/>
        <xdr:cNvSpPr/>
      </xdr:nvSpPr>
      <xdr:spPr>
        <a:xfrm>
          <a:off x="3312160" y="89957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161646</xdr:rowOff>
    </xdr:from>
    <xdr:to>
      <xdr:col>19</xdr:col>
      <xdr:colOff>177800</xdr:colOff>
      <xdr:row>55</xdr:row>
      <xdr:rowOff>168961</xdr:rowOff>
    </xdr:to>
    <xdr:cxnSp macro="">
      <xdr:nvCxnSpPr>
        <xdr:cNvPr id="95" name="直線コネクタ 94"/>
        <xdr:cNvCxnSpPr/>
      </xdr:nvCxnSpPr>
      <xdr:spPr>
        <a:xfrm flipV="1">
          <a:off x="2565400" y="9046566"/>
          <a:ext cx="789940" cy="34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52</xdr:row>
      <xdr:rowOff>57523</xdr:rowOff>
    </xdr:from>
    <xdr:ext cx="534377" cy="259045"/>
    <xdr:sp macro="" textlink="">
      <xdr:nvSpPr>
        <xdr:cNvPr id="96" name="テキスト ボックス 95"/>
        <xdr:cNvSpPr txBox="1"/>
      </xdr:nvSpPr>
      <xdr:spPr>
        <a:xfrm>
          <a:off x="3105931" y="877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118161</xdr:rowOff>
    </xdr:from>
    <xdr:to>
      <xdr:col>15</xdr:col>
      <xdr:colOff>101600</xdr:colOff>
      <xdr:row>56</xdr:row>
      <xdr:rowOff>48311</xdr:rowOff>
    </xdr:to>
    <xdr:sp macro="" textlink="">
      <xdr:nvSpPr>
        <xdr:cNvPr id="97" name="楕円 96"/>
        <xdr:cNvSpPr/>
      </xdr:nvSpPr>
      <xdr:spPr>
        <a:xfrm>
          <a:off x="2514600" y="93383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168961</xdr:rowOff>
    </xdr:from>
    <xdr:to>
      <xdr:col>15</xdr:col>
      <xdr:colOff>50800</xdr:colOff>
      <xdr:row>58</xdr:row>
      <xdr:rowOff>24485</xdr:rowOff>
    </xdr:to>
    <xdr:cxnSp macro="">
      <xdr:nvCxnSpPr>
        <xdr:cNvPr id="98" name="直線コネクタ 97"/>
        <xdr:cNvCxnSpPr/>
      </xdr:nvCxnSpPr>
      <xdr:spPr>
        <a:xfrm flipV="1">
          <a:off x="1790700" y="9389161"/>
          <a:ext cx="774700" cy="35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54</xdr:row>
      <xdr:rowOff>64838</xdr:rowOff>
    </xdr:from>
    <xdr:ext cx="534377" cy="259045"/>
    <xdr:sp macro="" textlink="">
      <xdr:nvSpPr>
        <xdr:cNvPr id="99" name="テキスト ボックス 98"/>
        <xdr:cNvSpPr txBox="1"/>
      </xdr:nvSpPr>
      <xdr:spPr>
        <a:xfrm>
          <a:off x="2343931" y="911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145135</xdr:rowOff>
    </xdr:from>
    <xdr:to>
      <xdr:col>10</xdr:col>
      <xdr:colOff>165100</xdr:colOff>
      <xdr:row>58</xdr:row>
      <xdr:rowOff>75285</xdr:rowOff>
    </xdr:to>
    <xdr:sp macro="" textlink="">
      <xdr:nvSpPr>
        <xdr:cNvPr id="100" name="楕円 99"/>
        <xdr:cNvSpPr/>
      </xdr:nvSpPr>
      <xdr:spPr>
        <a:xfrm>
          <a:off x="1739900" y="9700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24485</xdr:rowOff>
    </xdr:from>
    <xdr:to>
      <xdr:col>10</xdr:col>
      <xdr:colOff>114300</xdr:colOff>
      <xdr:row>58</xdr:row>
      <xdr:rowOff>147930</xdr:rowOff>
    </xdr:to>
    <xdr:cxnSp macro="">
      <xdr:nvCxnSpPr>
        <xdr:cNvPr id="101" name="直線コネクタ 100"/>
        <xdr:cNvCxnSpPr/>
      </xdr:nvCxnSpPr>
      <xdr:spPr>
        <a:xfrm flipV="1">
          <a:off x="1008380" y="9747605"/>
          <a:ext cx="78232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56</xdr:row>
      <xdr:rowOff>91812</xdr:rowOff>
    </xdr:from>
    <xdr:ext cx="534377" cy="259045"/>
    <xdr:sp macro="" textlink="">
      <xdr:nvSpPr>
        <xdr:cNvPr id="102" name="テキスト ボックス 101"/>
        <xdr:cNvSpPr txBox="1"/>
      </xdr:nvSpPr>
      <xdr:spPr>
        <a:xfrm>
          <a:off x="1546371" y="947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97130</xdr:rowOff>
    </xdr:from>
    <xdr:to>
      <xdr:col>6</xdr:col>
      <xdr:colOff>38100</xdr:colOff>
      <xdr:row>59</xdr:row>
      <xdr:rowOff>27280</xdr:rowOff>
    </xdr:to>
    <xdr:sp macro="" textlink="">
      <xdr:nvSpPr>
        <xdr:cNvPr id="103" name="楕円 102"/>
        <xdr:cNvSpPr/>
      </xdr:nvSpPr>
      <xdr:spPr>
        <a:xfrm>
          <a:off x="965200" y="9820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43807</xdr:rowOff>
    </xdr:from>
    <xdr:ext cx="534377" cy="259045"/>
    <xdr:sp macro="" textlink="">
      <xdr:nvSpPr>
        <xdr:cNvPr id="104" name="テキスト ボックス 103"/>
        <xdr:cNvSpPr txBox="1"/>
      </xdr:nvSpPr>
      <xdr:spPr>
        <a:xfrm>
          <a:off x="771671" y="959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5" name="正方形/長方形 104"/>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06" name="正方形/長方形 105"/>
        <xdr:cNvSpPr/>
      </xdr:nvSpPr>
      <xdr:spPr>
        <a:xfrm>
          <a:off x="11328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07" name="正方形/長方形 106"/>
        <xdr:cNvSpPr/>
      </xdr:nvSpPr>
      <xdr:spPr>
        <a:xfrm>
          <a:off x="11328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08" name="正方形/長方形 107"/>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09" name="テキスト ボックス 108"/>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10" name="直線コネクタ 109"/>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11" name="テキスト ボックス 110"/>
        <xdr:cNvSpPr txBox="1"/>
      </xdr:nvSpPr>
      <xdr:spPr>
        <a:xfrm>
          <a:off x="271961" y="13522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12" name="直線コネクタ 111"/>
        <xdr:cNvCxnSpPr/>
      </xdr:nvCxnSpPr>
      <xdr:spPr>
        <a:xfrm>
          <a:off x="670560" y="133424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128106</xdr:rowOff>
    </xdr:from>
    <xdr:ext cx="467179" cy="259045"/>
    <xdr:sp macro="" textlink="">
      <xdr:nvSpPr>
        <xdr:cNvPr id="113" name="テキスト ボックス 112"/>
        <xdr:cNvSpPr txBox="1"/>
      </xdr:nvSpPr>
      <xdr:spPr>
        <a:xfrm>
          <a:off x="271961" y="132040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14" name="直線コネクタ 113"/>
        <xdr:cNvCxnSpPr/>
      </xdr:nvCxnSpPr>
      <xdr:spPr>
        <a:xfrm>
          <a:off x="670560" y="130234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15" name="テキスト ボックス 114"/>
        <xdr:cNvSpPr txBox="1"/>
      </xdr:nvSpPr>
      <xdr:spPr>
        <a:xfrm>
          <a:off x="271961" y="128850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16" name="直線コネクタ 115"/>
        <xdr:cNvCxnSpPr/>
      </xdr:nvCxnSpPr>
      <xdr:spPr>
        <a:xfrm>
          <a:off x="670560" y="1270453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17" name="テキスト ボックス 116"/>
        <xdr:cNvSpPr txBox="1"/>
      </xdr:nvSpPr>
      <xdr:spPr>
        <a:xfrm>
          <a:off x="271961" y="1256612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18" name="直線コネクタ 117"/>
        <xdr:cNvCxnSpPr/>
      </xdr:nvCxnSpPr>
      <xdr:spPr>
        <a:xfrm>
          <a:off x="670560" y="123855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19" name="テキスト ボックス 118"/>
        <xdr:cNvSpPr txBox="1"/>
      </xdr:nvSpPr>
      <xdr:spPr>
        <a:xfrm>
          <a:off x="271961" y="122433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20" name="直線コネクタ 119"/>
        <xdr:cNvCxnSpPr/>
      </xdr:nvCxnSpPr>
      <xdr:spPr>
        <a:xfrm>
          <a:off x="670560" y="120666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21" name="テキスト ボックス 120"/>
        <xdr:cNvSpPr txBox="1"/>
      </xdr:nvSpPr>
      <xdr:spPr>
        <a:xfrm>
          <a:off x="271961" y="119244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22" name="直線コネクタ 121"/>
        <xdr:cNvCxnSpPr/>
      </xdr:nvCxnSpPr>
      <xdr:spPr>
        <a:xfrm>
          <a:off x="670560" y="1174387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38299</xdr:rowOff>
    </xdr:from>
    <xdr:ext cx="467179" cy="259045"/>
    <xdr:sp macro="" textlink="">
      <xdr:nvSpPr>
        <xdr:cNvPr id="123" name="テキスト ボックス 122"/>
        <xdr:cNvSpPr txBox="1"/>
      </xdr:nvSpPr>
      <xdr:spPr>
        <a:xfrm>
          <a:off x="271961" y="116054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4" name="直線コネクタ 123"/>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67</xdr:row>
      <xdr:rowOff>54627</xdr:rowOff>
    </xdr:from>
    <xdr:ext cx="467179" cy="259045"/>
    <xdr:sp macro="" textlink="">
      <xdr:nvSpPr>
        <xdr:cNvPr id="125" name="テキスト ボックス 124"/>
        <xdr:cNvSpPr txBox="1"/>
      </xdr:nvSpPr>
      <xdr:spPr>
        <a:xfrm>
          <a:off x="271961" y="112865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6" name="維持補修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7" name="テキスト ボックス 126"/>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8" name="テキスト ボックス 127"/>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9" name="テキスト ボックス 128"/>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30" name="テキスト ボックス 129"/>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31" name="テキスト ボックス 130"/>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160746</xdr:rowOff>
    </xdr:from>
    <xdr:to>
      <xdr:col>24</xdr:col>
      <xdr:colOff>114300</xdr:colOff>
      <xdr:row>71</xdr:row>
      <xdr:rowOff>90896</xdr:rowOff>
    </xdr:to>
    <xdr:sp macro="" textlink="">
      <xdr:nvSpPr>
        <xdr:cNvPr id="132" name="楕円 131"/>
        <xdr:cNvSpPr/>
      </xdr:nvSpPr>
      <xdr:spPr>
        <a:xfrm>
          <a:off x="4036060" y="118955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70</xdr:row>
      <xdr:rowOff>38463</xdr:rowOff>
    </xdr:from>
    <xdr:to>
      <xdr:col>24</xdr:col>
      <xdr:colOff>63500</xdr:colOff>
      <xdr:row>71</xdr:row>
      <xdr:rowOff>40096</xdr:rowOff>
    </xdr:to>
    <xdr:cxnSp macro="">
      <xdr:nvCxnSpPr>
        <xdr:cNvPr id="133" name="直線コネクタ 132"/>
        <xdr:cNvCxnSpPr/>
      </xdr:nvCxnSpPr>
      <xdr:spPr>
        <a:xfrm>
          <a:off x="3355340" y="11773263"/>
          <a:ext cx="731520" cy="16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62973</xdr:rowOff>
    </xdr:from>
    <xdr:ext cx="469744" cy="259045"/>
    <xdr:sp macro="" textlink="">
      <xdr:nvSpPr>
        <xdr:cNvPr id="134" name="維持補修費該当値テキスト"/>
        <xdr:cNvSpPr txBox="1"/>
      </xdr:nvSpPr>
      <xdr:spPr>
        <a:xfrm>
          <a:off x="4137660" y="1179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159113</xdr:rowOff>
    </xdr:from>
    <xdr:to>
      <xdr:col>20</xdr:col>
      <xdr:colOff>38100</xdr:colOff>
      <xdr:row>70</xdr:row>
      <xdr:rowOff>89263</xdr:rowOff>
    </xdr:to>
    <xdr:sp macro="" textlink="">
      <xdr:nvSpPr>
        <xdr:cNvPr id="135" name="楕円 134"/>
        <xdr:cNvSpPr/>
      </xdr:nvSpPr>
      <xdr:spPr>
        <a:xfrm>
          <a:off x="3312160" y="117262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38463</xdr:rowOff>
    </xdr:from>
    <xdr:to>
      <xdr:col>19</xdr:col>
      <xdr:colOff>177800</xdr:colOff>
      <xdr:row>71</xdr:row>
      <xdr:rowOff>111941</xdr:rowOff>
    </xdr:to>
    <xdr:cxnSp macro="">
      <xdr:nvCxnSpPr>
        <xdr:cNvPr id="136" name="直線コネクタ 135"/>
        <xdr:cNvCxnSpPr/>
      </xdr:nvCxnSpPr>
      <xdr:spPr>
        <a:xfrm flipV="1">
          <a:off x="2565400" y="11773263"/>
          <a:ext cx="789940" cy="24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120728</xdr:colOff>
      <xdr:row>68</xdr:row>
      <xdr:rowOff>105790</xdr:rowOff>
    </xdr:from>
    <xdr:ext cx="469744" cy="259045"/>
    <xdr:sp macro="" textlink="">
      <xdr:nvSpPr>
        <xdr:cNvPr id="137" name="テキスト ボックス 136"/>
        <xdr:cNvSpPr txBox="1"/>
      </xdr:nvSpPr>
      <xdr:spPr>
        <a:xfrm>
          <a:off x="3138248" y="1150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61141</xdr:rowOff>
    </xdr:from>
    <xdr:to>
      <xdr:col>15</xdr:col>
      <xdr:colOff>101600</xdr:colOff>
      <xdr:row>71</xdr:row>
      <xdr:rowOff>162741</xdr:rowOff>
    </xdr:to>
    <xdr:sp macro="" textlink="">
      <xdr:nvSpPr>
        <xdr:cNvPr id="138" name="楕円 137"/>
        <xdr:cNvSpPr/>
      </xdr:nvSpPr>
      <xdr:spPr>
        <a:xfrm>
          <a:off x="2514600" y="119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71</xdr:row>
      <xdr:rowOff>111941</xdr:rowOff>
    </xdr:from>
    <xdr:to>
      <xdr:col>15</xdr:col>
      <xdr:colOff>50800</xdr:colOff>
      <xdr:row>74</xdr:row>
      <xdr:rowOff>2540</xdr:rowOff>
    </xdr:to>
    <xdr:cxnSp macro="">
      <xdr:nvCxnSpPr>
        <xdr:cNvPr id="139" name="直線コネクタ 138"/>
        <xdr:cNvCxnSpPr/>
      </xdr:nvCxnSpPr>
      <xdr:spPr>
        <a:xfrm flipV="1">
          <a:off x="1790700" y="12014381"/>
          <a:ext cx="7747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70</xdr:row>
      <xdr:rowOff>7818</xdr:rowOff>
    </xdr:from>
    <xdr:ext cx="469744" cy="259045"/>
    <xdr:sp macro="" textlink="">
      <xdr:nvSpPr>
        <xdr:cNvPr id="140" name="テキスト ボックス 139"/>
        <xdr:cNvSpPr txBox="1"/>
      </xdr:nvSpPr>
      <xdr:spPr>
        <a:xfrm>
          <a:off x="2353388" y="1174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123190</xdr:rowOff>
    </xdr:from>
    <xdr:to>
      <xdr:col>10</xdr:col>
      <xdr:colOff>165100</xdr:colOff>
      <xdr:row>74</xdr:row>
      <xdr:rowOff>53340</xdr:rowOff>
    </xdr:to>
    <xdr:sp macro="" textlink="">
      <xdr:nvSpPr>
        <xdr:cNvPr id="141" name="楕円 140"/>
        <xdr:cNvSpPr/>
      </xdr:nvSpPr>
      <xdr:spPr>
        <a:xfrm>
          <a:off x="1739900" y="123609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74</xdr:row>
      <xdr:rowOff>2540</xdr:rowOff>
    </xdr:from>
    <xdr:to>
      <xdr:col>10</xdr:col>
      <xdr:colOff>114300</xdr:colOff>
      <xdr:row>78</xdr:row>
      <xdr:rowOff>61323</xdr:rowOff>
    </xdr:to>
    <xdr:cxnSp macro="">
      <xdr:nvCxnSpPr>
        <xdr:cNvPr id="142" name="直線コネクタ 141"/>
        <xdr:cNvCxnSpPr/>
      </xdr:nvCxnSpPr>
      <xdr:spPr>
        <a:xfrm flipV="1">
          <a:off x="1008380" y="12407900"/>
          <a:ext cx="782320" cy="72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72</xdr:row>
      <xdr:rowOff>69867</xdr:rowOff>
    </xdr:from>
    <xdr:ext cx="469744" cy="259045"/>
    <xdr:sp macro="" textlink="">
      <xdr:nvSpPr>
        <xdr:cNvPr id="143" name="テキスト ボックス 142"/>
        <xdr:cNvSpPr txBox="1"/>
      </xdr:nvSpPr>
      <xdr:spPr>
        <a:xfrm>
          <a:off x="1578688" y="1213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10523</xdr:rowOff>
    </xdr:from>
    <xdr:to>
      <xdr:col>6</xdr:col>
      <xdr:colOff>38100</xdr:colOff>
      <xdr:row>78</xdr:row>
      <xdr:rowOff>112123</xdr:rowOff>
    </xdr:to>
    <xdr:sp macro="" textlink="">
      <xdr:nvSpPr>
        <xdr:cNvPr id="144" name="楕円 143"/>
        <xdr:cNvSpPr/>
      </xdr:nvSpPr>
      <xdr:spPr>
        <a:xfrm>
          <a:off x="965200" y="1308644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128650</xdr:rowOff>
    </xdr:from>
    <xdr:ext cx="469744" cy="259045"/>
    <xdr:sp macro="" textlink="">
      <xdr:nvSpPr>
        <xdr:cNvPr id="145" name="テキスト ボックス 144"/>
        <xdr:cNvSpPr txBox="1"/>
      </xdr:nvSpPr>
      <xdr:spPr>
        <a:xfrm>
          <a:off x="803988" y="1286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6" name="正方形/長方形 145"/>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47" name="正方形/長方形 146"/>
        <xdr:cNvSpPr/>
      </xdr:nvSpPr>
      <xdr:spPr>
        <a:xfrm>
          <a:off x="11328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8" name="正方形/長方形 147"/>
        <xdr:cNvSpPr/>
      </xdr:nvSpPr>
      <xdr:spPr>
        <a:xfrm>
          <a:off x="11328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9" name="正方形/長方形 148"/>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50" name="テキスト ボックス 149"/>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51" name="直線コネクタ 150"/>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152" name="テキスト ボックス 151"/>
        <xdr:cNvSpPr txBox="1"/>
      </xdr:nvSpPr>
      <xdr:spPr>
        <a:xfrm>
          <a:off x="27196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153" name="直線コネクタ 152"/>
        <xdr:cNvCxnSpPr/>
      </xdr:nvCxnSpPr>
      <xdr:spPr>
        <a:xfrm>
          <a:off x="670560" y="166408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154" name="テキスト ボックス 153"/>
        <xdr:cNvSpPr txBox="1"/>
      </xdr:nvSpPr>
      <xdr:spPr>
        <a:xfrm>
          <a:off x="271961" y="165023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155" name="直線コネクタ 154"/>
        <xdr:cNvCxnSpPr/>
      </xdr:nvCxnSpPr>
      <xdr:spPr>
        <a:xfrm>
          <a:off x="670560" y="16267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156" name="テキスト ボックス 155"/>
        <xdr:cNvSpPr txBox="1"/>
      </xdr:nvSpPr>
      <xdr:spPr>
        <a:xfrm>
          <a:off x="271961" y="16129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157" name="直線コネクタ 156"/>
        <xdr:cNvCxnSpPr/>
      </xdr:nvCxnSpPr>
      <xdr:spPr>
        <a:xfrm>
          <a:off x="67056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158" name="テキスト ボックス 157"/>
        <xdr:cNvSpPr txBox="1"/>
      </xdr:nvSpPr>
      <xdr:spPr>
        <a:xfrm>
          <a:off x="271961" y="157594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159" name="直線コネクタ 158"/>
        <xdr:cNvCxnSpPr/>
      </xdr:nvCxnSpPr>
      <xdr:spPr>
        <a:xfrm>
          <a:off x="670560" y="155244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160" name="テキスト ボックス 159"/>
        <xdr:cNvSpPr txBox="1"/>
      </xdr:nvSpPr>
      <xdr:spPr>
        <a:xfrm>
          <a:off x="20784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161" name="直線コネクタ 160"/>
        <xdr:cNvCxnSpPr/>
      </xdr:nvCxnSpPr>
      <xdr:spPr>
        <a:xfrm>
          <a:off x="670560" y="151511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162" name="テキスト ボックス 161"/>
        <xdr:cNvSpPr txBox="1"/>
      </xdr:nvSpPr>
      <xdr:spPr>
        <a:xfrm>
          <a:off x="20784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3" name="直線コネクタ 162"/>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4" name="テキスト ボックス 163"/>
        <xdr:cNvSpPr txBox="1"/>
      </xdr:nvSpPr>
      <xdr:spPr>
        <a:xfrm>
          <a:off x="20784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5" name="扶助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6" name="テキスト ボックス 165"/>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7" name="テキスト ボックス 166"/>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8" name="テキスト ボックス 167"/>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9" name="テキスト ボックス 168"/>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70" name="テキスト ボックス 169"/>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107950</xdr:rowOff>
    </xdr:from>
    <xdr:to>
      <xdr:col>24</xdr:col>
      <xdr:colOff>114300</xdr:colOff>
      <xdr:row>92</xdr:row>
      <xdr:rowOff>38100</xdr:rowOff>
    </xdr:to>
    <xdr:sp macro="" textlink="">
      <xdr:nvSpPr>
        <xdr:cNvPr id="171" name="楕円 170"/>
        <xdr:cNvSpPr/>
      </xdr:nvSpPr>
      <xdr:spPr>
        <a:xfrm>
          <a:off x="4036060" y="15363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90</xdr:row>
      <xdr:rowOff>71120</xdr:rowOff>
    </xdr:from>
    <xdr:to>
      <xdr:col>24</xdr:col>
      <xdr:colOff>63500</xdr:colOff>
      <xdr:row>91</xdr:row>
      <xdr:rowOff>158750</xdr:rowOff>
    </xdr:to>
    <xdr:cxnSp macro="">
      <xdr:nvCxnSpPr>
        <xdr:cNvPr id="172" name="直線コネクタ 171"/>
        <xdr:cNvCxnSpPr/>
      </xdr:nvCxnSpPr>
      <xdr:spPr>
        <a:xfrm>
          <a:off x="3355340" y="15158720"/>
          <a:ext cx="73152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10177</xdr:rowOff>
    </xdr:from>
    <xdr:ext cx="534377" cy="259045"/>
    <xdr:sp macro="" textlink="">
      <xdr:nvSpPr>
        <xdr:cNvPr id="173" name="扶助費該当値テキスト"/>
        <xdr:cNvSpPr txBox="1"/>
      </xdr:nvSpPr>
      <xdr:spPr>
        <a:xfrm>
          <a:off x="4137660" y="152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20320</xdr:rowOff>
    </xdr:from>
    <xdr:to>
      <xdr:col>20</xdr:col>
      <xdr:colOff>38100</xdr:colOff>
      <xdr:row>90</xdr:row>
      <xdr:rowOff>121920</xdr:rowOff>
    </xdr:to>
    <xdr:sp macro="" textlink="">
      <xdr:nvSpPr>
        <xdr:cNvPr id="174" name="楕円 173"/>
        <xdr:cNvSpPr/>
      </xdr:nvSpPr>
      <xdr:spPr>
        <a:xfrm>
          <a:off x="3312160" y="151079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71120</xdr:rowOff>
    </xdr:from>
    <xdr:to>
      <xdr:col>19</xdr:col>
      <xdr:colOff>177800</xdr:colOff>
      <xdr:row>94</xdr:row>
      <xdr:rowOff>17780</xdr:rowOff>
    </xdr:to>
    <xdr:cxnSp macro="">
      <xdr:nvCxnSpPr>
        <xdr:cNvPr id="175" name="直線コネクタ 174"/>
        <xdr:cNvCxnSpPr/>
      </xdr:nvCxnSpPr>
      <xdr:spPr>
        <a:xfrm flipV="1">
          <a:off x="2565400" y="15158720"/>
          <a:ext cx="78994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88</xdr:row>
      <xdr:rowOff>138447</xdr:rowOff>
    </xdr:from>
    <xdr:ext cx="534377" cy="259045"/>
    <xdr:sp macro="" textlink="">
      <xdr:nvSpPr>
        <xdr:cNvPr id="176" name="テキスト ボックス 175"/>
        <xdr:cNvSpPr txBox="1"/>
      </xdr:nvSpPr>
      <xdr:spPr>
        <a:xfrm>
          <a:off x="3105931" y="1489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138430</xdr:rowOff>
    </xdr:from>
    <xdr:to>
      <xdr:col>15</xdr:col>
      <xdr:colOff>101600</xdr:colOff>
      <xdr:row>94</xdr:row>
      <xdr:rowOff>68580</xdr:rowOff>
    </xdr:to>
    <xdr:sp macro="" textlink="">
      <xdr:nvSpPr>
        <xdr:cNvPr id="177" name="楕円 176"/>
        <xdr:cNvSpPr/>
      </xdr:nvSpPr>
      <xdr:spPr>
        <a:xfrm>
          <a:off x="2514600" y="15728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94</xdr:row>
      <xdr:rowOff>17780</xdr:rowOff>
    </xdr:from>
    <xdr:to>
      <xdr:col>15</xdr:col>
      <xdr:colOff>50800</xdr:colOff>
      <xdr:row>97</xdr:row>
      <xdr:rowOff>55880</xdr:rowOff>
    </xdr:to>
    <xdr:cxnSp macro="">
      <xdr:nvCxnSpPr>
        <xdr:cNvPr id="178" name="直線コネクタ 177"/>
        <xdr:cNvCxnSpPr/>
      </xdr:nvCxnSpPr>
      <xdr:spPr>
        <a:xfrm flipV="1">
          <a:off x="1790700" y="15775940"/>
          <a:ext cx="7747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6428</xdr:colOff>
      <xdr:row>92</xdr:row>
      <xdr:rowOff>85107</xdr:rowOff>
    </xdr:from>
    <xdr:ext cx="469744" cy="259045"/>
    <xdr:sp macro="" textlink="">
      <xdr:nvSpPr>
        <xdr:cNvPr id="179" name="テキスト ボックス 178"/>
        <xdr:cNvSpPr txBox="1"/>
      </xdr:nvSpPr>
      <xdr:spPr>
        <a:xfrm>
          <a:off x="2353388" y="1550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5080</xdr:rowOff>
    </xdr:from>
    <xdr:to>
      <xdr:col>10</xdr:col>
      <xdr:colOff>165100</xdr:colOff>
      <xdr:row>97</xdr:row>
      <xdr:rowOff>106680</xdr:rowOff>
    </xdr:to>
    <xdr:sp macro="" textlink="">
      <xdr:nvSpPr>
        <xdr:cNvPr id="180" name="楕円 179"/>
        <xdr:cNvSpPr/>
      </xdr:nvSpPr>
      <xdr:spPr>
        <a:xfrm>
          <a:off x="1739900" y="1626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97</xdr:row>
      <xdr:rowOff>55880</xdr:rowOff>
    </xdr:from>
    <xdr:to>
      <xdr:col>10</xdr:col>
      <xdr:colOff>114300</xdr:colOff>
      <xdr:row>98</xdr:row>
      <xdr:rowOff>36830</xdr:rowOff>
    </xdr:to>
    <xdr:cxnSp macro="">
      <xdr:nvCxnSpPr>
        <xdr:cNvPr id="181" name="直線コネクタ 180"/>
        <xdr:cNvCxnSpPr/>
      </xdr:nvCxnSpPr>
      <xdr:spPr>
        <a:xfrm flipV="1">
          <a:off x="1008380" y="16316960"/>
          <a:ext cx="78232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69928</xdr:colOff>
      <xdr:row>95</xdr:row>
      <xdr:rowOff>123207</xdr:rowOff>
    </xdr:from>
    <xdr:ext cx="469744" cy="259045"/>
    <xdr:sp macro="" textlink="">
      <xdr:nvSpPr>
        <xdr:cNvPr id="182" name="テキスト ボックス 181"/>
        <xdr:cNvSpPr txBox="1"/>
      </xdr:nvSpPr>
      <xdr:spPr>
        <a:xfrm>
          <a:off x="1578688" y="1604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157480</xdr:rowOff>
    </xdr:from>
    <xdr:to>
      <xdr:col>6</xdr:col>
      <xdr:colOff>38100</xdr:colOff>
      <xdr:row>98</xdr:row>
      <xdr:rowOff>87630</xdr:rowOff>
    </xdr:to>
    <xdr:sp macro="" textlink="">
      <xdr:nvSpPr>
        <xdr:cNvPr id="183" name="楕円 182"/>
        <xdr:cNvSpPr/>
      </xdr:nvSpPr>
      <xdr:spPr>
        <a:xfrm>
          <a:off x="965200" y="16418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104157</xdr:rowOff>
    </xdr:from>
    <xdr:ext cx="469744" cy="259045"/>
    <xdr:sp macro="" textlink="">
      <xdr:nvSpPr>
        <xdr:cNvPr id="184" name="テキスト ボックス 183"/>
        <xdr:cNvSpPr txBox="1"/>
      </xdr:nvSpPr>
      <xdr:spPr>
        <a:xfrm>
          <a:off x="803988" y="1619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5" name="正方形/長方形 184"/>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86" name="正方形/長方形 185"/>
        <xdr:cNvSpPr/>
      </xdr:nvSpPr>
      <xdr:spPr>
        <a:xfrm>
          <a:off x="62661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87" name="正方形/長方形 186"/>
        <xdr:cNvSpPr/>
      </xdr:nvSpPr>
      <xdr:spPr>
        <a:xfrm>
          <a:off x="62661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88" name="正方形/長方形 187"/>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89" name="テキスト ボックス 188"/>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90" name="直線コネクタ 189"/>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191" name="テキスト ボックス 190"/>
        <xdr:cNvSpPr txBox="1"/>
      </xdr:nvSpPr>
      <xdr:spPr>
        <a:xfrm>
          <a:off x="5299921" y="6817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192" name="直線コネクタ 191"/>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193" name="テキスト ボックス 192"/>
        <xdr:cNvSpPr txBox="1"/>
      </xdr:nvSpPr>
      <xdr:spPr>
        <a:xfrm>
          <a:off x="5299921" y="649842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194" name="直線コネクタ 193"/>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195" name="テキスト ボックス 194"/>
        <xdr:cNvSpPr txBox="1"/>
      </xdr:nvSpPr>
      <xdr:spPr>
        <a:xfrm>
          <a:off x="5299921" y="617947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196" name="直線コネクタ 195"/>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197" name="テキスト ボックス 196"/>
        <xdr:cNvSpPr txBox="1"/>
      </xdr:nvSpPr>
      <xdr:spPr>
        <a:xfrm>
          <a:off x="5299921" y="586052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198" name="直線コネクタ 197"/>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199" name="テキスト ボックス 198"/>
        <xdr:cNvSpPr txBox="1"/>
      </xdr:nvSpPr>
      <xdr:spPr>
        <a:xfrm>
          <a:off x="5299921" y="553776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00" name="直線コネクタ 199"/>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01" name="テキスト ボックス 200"/>
        <xdr:cNvSpPr txBox="1"/>
      </xdr:nvSpPr>
      <xdr:spPr>
        <a:xfrm>
          <a:off x="5299921" y="521881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02" name="直線コネクタ 201"/>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03" name="テキスト ボックス 202"/>
        <xdr:cNvSpPr txBox="1"/>
      </xdr:nvSpPr>
      <xdr:spPr>
        <a:xfrm>
          <a:off x="5299921" y="489985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4" name="直線コネクタ 203"/>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05" name="テキスト ボックス 204"/>
        <xdr:cNvSpPr txBox="1"/>
      </xdr:nvSpPr>
      <xdr:spPr>
        <a:xfrm>
          <a:off x="5299921" y="45809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6" name="補助費等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7" name="テキスト ボックス 206"/>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8" name="テキスト ボックス 207"/>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9" name="テキスト ボックス 208"/>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10" name="テキスト ボックス 209"/>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11" name="テキスト ボックス 210"/>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159657</xdr:rowOff>
    </xdr:from>
    <xdr:to>
      <xdr:col>55</xdr:col>
      <xdr:colOff>50800</xdr:colOff>
      <xdr:row>35</xdr:row>
      <xdr:rowOff>89807</xdr:rowOff>
    </xdr:to>
    <xdr:sp macro="" textlink="">
      <xdr:nvSpPr>
        <xdr:cNvPr id="212" name="楕円 211"/>
        <xdr:cNvSpPr/>
      </xdr:nvSpPr>
      <xdr:spPr>
        <a:xfrm>
          <a:off x="9192260" y="58594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31</xdr:row>
      <xdr:rowOff>53703</xdr:rowOff>
    </xdr:from>
    <xdr:to>
      <xdr:col>55</xdr:col>
      <xdr:colOff>0</xdr:colOff>
      <xdr:row>35</xdr:row>
      <xdr:rowOff>39007</xdr:rowOff>
    </xdr:to>
    <xdr:cxnSp macro="">
      <xdr:nvCxnSpPr>
        <xdr:cNvPr id="213" name="直線コネクタ 212"/>
        <xdr:cNvCxnSpPr/>
      </xdr:nvCxnSpPr>
      <xdr:spPr>
        <a:xfrm>
          <a:off x="8496300" y="5250543"/>
          <a:ext cx="723900" cy="65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61884</xdr:rowOff>
    </xdr:from>
    <xdr:ext cx="599010" cy="259045"/>
    <xdr:sp macro="" textlink="">
      <xdr:nvSpPr>
        <xdr:cNvPr id="214" name="補助費等該当値テキスト"/>
        <xdr:cNvSpPr txBox="1"/>
      </xdr:nvSpPr>
      <xdr:spPr>
        <a:xfrm>
          <a:off x="9271000" y="576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2903</xdr:rowOff>
    </xdr:from>
    <xdr:to>
      <xdr:col>50</xdr:col>
      <xdr:colOff>165100</xdr:colOff>
      <xdr:row>31</xdr:row>
      <xdr:rowOff>104503</xdr:rowOff>
    </xdr:to>
    <xdr:sp macro="" textlink="">
      <xdr:nvSpPr>
        <xdr:cNvPr id="215" name="楕円 214"/>
        <xdr:cNvSpPr/>
      </xdr:nvSpPr>
      <xdr:spPr>
        <a:xfrm>
          <a:off x="8445500" y="519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53703</xdr:rowOff>
    </xdr:from>
    <xdr:to>
      <xdr:col>50</xdr:col>
      <xdr:colOff>114300</xdr:colOff>
      <xdr:row>34</xdr:row>
      <xdr:rowOff>136216</xdr:rowOff>
    </xdr:to>
    <xdr:cxnSp macro="">
      <xdr:nvCxnSpPr>
        <xdr:cNvPr id="216" name="直線コネクタ 215"/>
        <xdr:cNvCxnSpPr/>
      </xdr:nvCxnSpPr>
      <xdr:spPr>
        <a:xfrm flipV="1">
          <a:off x="7713980" y="5250543"/>
          <a:ext cx="782320" cy="58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29</xdr:row>
      <xdr:rowOff>121030</xdr:rowOff>
    </xdr:from>
    <xdr:ext cx="599010" cy="259045"/>
    <xdr:sp macro="" textlink="">
      <xdr:nvSpPr>
        <xdr:cNvPr id="217" name="テキスト ボックス 216"/>
        <xdr:cNvSpPr txBox="1"/>
      </xdr:nvSpPr>
      <xdr:spPr>
        <a:xfrm>
          <a:off x="8214575" y="498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85416</xdr:rowOff>
    </xdr:from>
    <xdr:to>
      <xdr:col>46</xdr:col>
      <xdr:colOff>38100</xdr:colOff>
      <xdr:row>35</xdr:row>
      <xdr:rowOff>15566</xdr:rowOff>
    </xdr:to>
    <xdr:sp macro="" textlink="">
      <xdr:nvSpPr>
        <xdr:cNvPr id="218" name="楕円 217"/>
        <xdr:cNvSpPr/>
      </xdr:nvSpPr>
      <xdr:spPr>
        <a:xfrm>
          <a:off x="7670800" y="57851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30</xdr:row>
      <xdr:rowOff>162016</xdr:rowOff>
    </xdr:from>
    <xdr:to>
      <xdr:col>45</xdr:col>
      <xdr:colOff>177800</xdr:colOff>
      <xdr:row>34</xdr:row>
      <xdr:rowOff>136216</xdr:rowOff>
    </xdr:to>
    <xdr:cxnSp macro="">
      <xdr:nvCxnSpPr>
        <xdr:cNvPr id="219" name="直線コネクタ 218"/>
        <xdr:cNvCxnSpPr/>
      </xdr:nvCxnSpPr>
      <xdr:spPr>
        <a:xfrm>
          <a:off x="6924040" y="5191216"/>
          <a:ext cx="789940" cy="644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68795</xdr:colOff>
      <xdr:row>33</xdr:row>
      <xdr:rowOff>32093</xdr:rowOff>
    </xdr:from>
    <xdr:ext cx="599010" cy="259045"/>
    <xdr:sp macro="" textlink="">
      <xdr:nvSpPr>
        <xdr:cNvPr id="220" name="テキスト ボックス 219"/>
        <xdr:cNvSpPr txBox="1"/>
      </xdr:nvSpPr>
      <xdr:spPr>
        <a:xfrm>
          <a:off x="7444955" y="556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111216</xdr:rowOff>
    </xdr:from>
    <xdr:to>
      <xdr:col>41</xdr:col>
      <xdr:colOff>101600</xdr:colOff>
      <xdr:row>31</xdr:row>
      <xdr:rowOff>41366</xdr:rowOff>
    </xdr:to>
    <xdr:sp macro="" textlink="">
      <xdr:nvSpPr>
        <xdr:cNvPr id="221" name="楕円 220"/>
        <xdr:cNvSpPr/>
      </xdr:nvSpPr>
      <xdr:spPr>
        <a:xfrm>
          <a:off x="6873240" y="5140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30</xdr:row>
      <xdr:rowOff>162016</xdr:rowOff>
    </xdr:from>
    <xdr:to>
      <xdr:col>41</xdr:col>
      <xdr:colOff>50800</xdr:colOff>
      <xdr:row>39</xdr:row>
      <xdr:rowOff>581</xdr:rowOff>
    </xdr:to>
    <xdr:cxnSp macro="">
      <xdr:nvCxnSpPr>
        <xdr:cNvPr id="222" name="直線コネクタ 221"/>
        <xdr:cNvCxnSpPr/>
      </xdr:nvCxnSpPr>
      <xdr:spPr>
        <a:xfrm flipV="1">
          <a:off x="6149340" y="5191216"/>
          <a:ext cx="774700" cy="134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132295</xdr:colOff>
      <xdr:row>29</xdr:row>
      <xdr:rowOff>57893</xdr:rowOff>
    </xdr:from>
    <xdr:ext cx="599010" cy="259045"/>
    <xdr:sp macro="" textlink="">
      <xdr:nvSpPr>
        <xdr:cNvPr id="223" name="テキスト ボックス 222"/>
        <xdr:cNvSpPr txBox="1"/>
      </xdr:nvSpPr>
      <xdr:spPr>
        <a:xfrm>
          <a:off x="6670255" y="491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121231</xdr:rowOff>
    </xdr:from>
    <xdr:to>
      <xdr:col>36</xdr:col>
      <xdr:colOff>165100</xdr:colOff>
      <xdr:row>39</xdr:row>
      <xdr:rowOff>51381</xdr:rowOff>
    </xdr:to>
    <xdr:sp macro="" textlink="">
      <xdr:nvSpPr>
        <xdr:cNvPr id="224" name="楕円 223"/>
        <xdr:cNvSpPr/>
      </xdr:nvSpPr>
      <xdr:spPr>
        <a:xfrm>
          <a:off x="6098540" y="6491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67908</xdr:rowOff>
    </xdr:from>
    <xdr:ext cx="599010" cy="259045"/>
    <xdr:sp macro="" textlink="">
      <xdr:nvSpPr>
        <xdr:cNvPr id="225" name="テキスト ボックス 224"/>
        <xdr:cNvSpPr txBox="1"/>
      </xdr:nvSpPr>
      <xdr:spPr>
        <a:xfrm>
          <a:off x="5872695" y="627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6" name="正方形/長方形 225"/>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27" name="正方形/長方形 226"/>
        <xdr:cNvSpPr/>
      </xdr:nvSpPr>
      <xdr:spPr>
        <a:xfrm>
          <a:off x="62661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28" name="正方形/長方形 227"/>
        <xdr:cNvSpPr/>
      </xdr:nvSpPr>
      <xdr:spPr>
        <a:xfrm>
          <a:off x="62661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9" name="正方形/長方形 228"/>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30" name="テキスト ボックス 229"/>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31" name="直線コネクタ 230"/>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232" name="テキスト ボックス 231"/>
        <xdr:cNvSpPr txBox="1"/>
      </xdr:nvSpPr>
      <xdr:spPr>
        <a:xfrm>
          <a:off x="536404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233" name="直線コネクタ 232"/>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234" name="テキスト ボックス 233"/>
        <xdr:cNvSpPr txBox="1"/>
      </xdr:nvSpPr>
      <xdr:spPr>
        <a:xfrm>
          <a:off x="5364041" y="97244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235" name="直線コネクタ 234"/>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236" name="テキスト ボックス 235"/>
        <xdr:cNvSpPr txBox="1"/>
      </xdr:nvSpPr>
      <xdr:spPr>
        <a:xfrm>
          <a:off x="5364041" y="9274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237" name="直線コネクタ 236"/>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238" name="テキスト ボックス 237"/>
        <xdr:cNvSpPr txBox="1"/>
      </xdr:nvSpPr>
      <xdr:spPr>
        <a:xfrm>
          <a:off x="5299921" y="8829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239" name="直線コネクタ 238"/>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240" name="テキスト ボックス 239"/>
        <xdr:cNvSpPr txBox="1"/>
      </xdr:nvSpPr>
      <xdr:spPr>
        <a:xfrm>
          <a:off x="5299921" y="83832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41" name="直線コネクタ 240"/>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242" name="テキスト ボックス 241"/>
        <xdr:cNvSpPr txBox="1"/>
      </xdr:nvSpPr>
      <xdr:spPr>
        <a:xfrm>
          <a:off x="5299921" y="79337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3" name="普通建設事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4" name="テキスト ボックス 243"/>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5" name="テキスト ボックス 244"/>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6" name="テキスト ボックス 245"/>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47" name="テキスト ボックス 246"/>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8" name="テキスト ボックス 247"/>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36116</xdr:rowOff>
    </xdr:from>
    <xdr:to>
      <xdr:col>55</xdr:col>
      <xdr:colOff>50800</xdr:colOff>
      <xdr:row>52</xdr:row>
      <xdr:rowOff>137716</xdr:rowOff>
    </xdr:to>
    <xdr:sp macro="" textlink="">
      <xdr:nvSpPr>
        <xdr:cNvPr id="249" name="楕円 248"/>
        <xdr:cNvSpPr/>
      </xdr:nvSpPr>
      <xdr:spPr>
        <a:xfrm>
          <a:off x="9192260" y="87533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52</xdr:row>
      <xdr:rowOff>86916</xdr:rowOff>
    </xdr:from>
    <xdr:to>
      <xdr:col>55</xdr:col>
      <xdr:colOff>0</xdr:colOff>
      <xdr:row>58</xdr:row>
      <xdr:rowOff>144798</xdr:rowOff>
    </xdr:to>
    <xdr:cxnSp macro="">
      <xdr:nvCxnSpPr>
        <xdr:cNvPr id="250" name="直線コネクタ 249"/>
        <xdr:cNvCxnSpPr/>
      </xdr:nvCxnSpPr>
      <xdr:spPr>
        <a:xfrm flipV="1">
          <a:off x="8496300" y="8804196"/>
          <a:ext cx="723900" cy="106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109793</xdr:rowOff>
    </xdr:from>
    <xdr:ext cx="599010" cy="259045"/>
    <xdr:sp macro="" textlink="">
      <xdr:nvSpPr>
        <xdr:cNvPr id="251" name="普通建設事業費該当値テキスト"/>
        <xdr:cNvSpPr txBox="1"/>
      </xdr:nvSpPr>
      <xdr:spPr>
        <a:xfrm>
          <a:off x="9271000" y="865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93998</xdr:rowOff>
    </xdr:from>
    <xdr:to>
      <xdr:col>50</xdr:col>
      <xdr:colOff>165100</xdr:colOff>
      <xdr:row>59</xdr:row>
      <xdr:rowOff>24148</xdr:rowOff>
    </xdr:to>
    <xdr:sp macro="" textlink="">
      <xdr:nvSpPr>
        <xdr:cNvPr id="252" name="楕円 251"/>
        <xdr:cNvSpPr/>
      </xdr:nvSpPr>
      <xdr:spPr>
        <a:xfrm>
          <a:off x="8445500" y="98171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40808</xdr:rowOff>
    </xdr:from>
    <xdr:to>
      <xdr:col>50</xdr:col>
      <xdr:colOff>114300</xdr:colOff>
      <xdr:row>58</xdr:row>
      <xdr:rowOff>144798</xdr:rowOff>
    </xdr:to>
    <xdr:cxnSp macro="">
      <xdr:nvCxnSpPr>
        <xdr:cNvPr id="253" name="直線コネクタ 252"/>
        <xdr:cNvCxnSpPr/>
      </xdr:nvCxnSpPr>
      <xdr:spPr>
        <a:xfrm>
          <a:off x="7713980" y="9763928"/>
          <a:ext cx="782320" cy="10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57</xdr:row>
      <xdr:rowOff>40675</xdr:rowOff>
    </xdr:from>
    <xdr:ext cx="534377" cy="259045"/>
    <xdr:sp macro="" textlink="">
      <xdr:nvSpPr>
        <xdr:cNvPr id="254" name="テキスト ボックス 253"/>
        <xdr:cNvSpPr txBox="1"/>
      </xdr:nvSpPr>
      <xdr:spPr>
        <a:xfrm>
          <a:off x="8239271" y="959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161458</xdr:rowOff>
    </xdr:from>
    <xdr:to>
      <xdr:col>46</xdr:col>
      <xdr:colOff>38100</xdr:colOff>
      <xdr:row>58</xdr:row>
      <xdr:rowOff>91608</xdr:rowOff>
    </xdr:to>
    <xdr:sp macro="" textlink="">
      <xdr:nvSpPr>
        <xdr:cNvPr id="255" name="楕円 254"/>
        <xdr:cNvSpPr/>
      </xdr:nvSpPr>
      <xdr:spPr>
        <a:xfrm>
          <a:off x="7670800" y="9716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40808</xdr:rowOff>
    </xdr:from>
    <xdr:to>
      <xdr:col>45</xdr:col>
      <xdr:colOff>177800</xdr:colOff>
      <xdr:row>59</xdr:row>
      <xdr:rowOff>34818</xdr:rowOff>
    </xdr:to>
    <xdr:cxnSp macro="">
      <xdr:nvCxnSpPr>
        <xdr:cNvPr id="256" name="直線コネクタ 255"/>
        <xdr:cNvCxnSpPr/>
      </xdr:nvCxnSpPr>
      <xdr:spPr>
        <a:xfrm flipV="1">
          <a:off x="6924040" y="9763928"/>
          <a:ext cx="789940" cy="16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56</xdr:row>
      <xdr:rowOff>108135</xdr:rowOff>
    </xdr:from>
    <xdr:ext cx="534377" cy="259045"/>
    <xdr:sp macro="" textlink="">
      <xdr:nvSpPr>
        <xdr:cNvPr id="257" name="テキスト ボックス 256"/>
        <xdr:cNvSpPr txBox="1"/>
      </xdr:nvSpPr>
      <xdr:spPr>
        <a:xfrm>
          <a:off x="7477271" y="94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155468</xdr:rowOff>
    </xdr:from>
    <xdr:to>
      <xdr:col>41</xdr:col>
      <xdr:colOff>101600</xdr:colOff>
      <xdr:row>59</xdr:row>
      <xdr:rowOff>85618</xdr:rowOff>
    </xdr:to>
    <xdr:sp macro="" textlink="">
      <xdr:nvSpPr>
        <xdr:cNvPr id="258" name="楕円 257"/>
        <xdr:cNvSpPr/>
      </xdr:nvSpPr>
      <xdr:spPr>
        <a:xfrm>
          <a:off x="6873240" y="98785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34818</xdr:rowOff>
    </xdr:from>
    <xdr:to>
      <xdr:col>41</xdr:col>
      <xdr:colOff>50800</xdr:colOff>
      <xdr:row>59</xdr:row>
      <xdr:rowOff>44466</xdr:rowOff>
    </xdr:to>
    <xdr:cxnSp macro="">
      <xdr:nvCxnSpPr>
        <xdr:cNvPr id="259" name="直線コネクタ 258"/>
        <xdr:cNvCxnSpPr/>
      </xdr:nvCxnSpPr>
      <xdr:spPr>
        <a:xfrm flipV="1">
          <a:off x="6149340" y="9925578"/>
          <a:ext cx="774700" cy="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57</xdr:row>
      <xdr:rowOff>102145</xdr:rowOff>
    </xdr:from>
    <xdr:ext cx="534377" cy="259045"/>
    <xdr:sp macro="" textlink="">
      <xdr:nvSpPr>
        <xdr:cNvPr id="260" name="テキスト ボックス 259"/>
        <xdr:cNvSpPr txBox="1"/>
      </xdr:nvSpPr>
      <xdr:spPr>
        <a:xfrm>
          <a:off x="6702571" y="965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165116</xdr:rowOff>
    </xdr:from>
    <xdr:to>
      <xdr:col>36</xdr:col>
      <xdr:colOff>165100</xdr:colOff>
      <xdr:row>59</xdr:row>
      <xdr:rowOff>95266</xdr:rowOff>
    </xdr:to>
    <xdr:sp macro="" textlink="">
      <xdr:nvSpPr>
        <xdr:cNvPr id="261" name="楕円 260"/>
        <xdr:cNvSpPr/>
      </xdr:nvSpPr>
      <xdr:spPr>
        <a:xfrm>
          <a:off x="6098540" y="9888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111793</xdr:rowOff>
    </xdr:from>
    <xdr:ext cx="534377" cy="259045"/>
    <xdr:sp macro="" textlink="">
      <xdr:nvSpPr>
        <xdr:cNvPr id="262" name="テキスト ボックス 261"/>
        <xdr:cNvSpPr txBox="1"/>
      </xdr:nvSpPr>
      <xdr:spPr>
        <a:xfrm>
          <a:off x="5905011" y="966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3" name="正方形/長方形 262"/>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64" name="正方形/長方形 263"/>
        <xdr:cNvSpPr/>
      </xdr:nvSpPr>
      <xdr:spPr>
        <a:xfrm>
          <a:off x="62661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65" name="正方形/長方形 264"/>
        <xdr:cNvSpPr/>
      </xdr:nvSpPr>
      <xdr:spPr>
        <a:xfrm>
          <a:off x="62661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66" name="正方形/長方形 265"/>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67" name="テキスト ボックス 266"/>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68" name="直線コネクタ 267"/>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269" name="テキスト ボックス 268"/>
        <xdr:cNvSpPr txBox="1"/>
      </xdr:nvSpPr>
      <xdr:spPr>
        <a:xfrm>
          <a:off x="53640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139700</xdr:rowOff>
    </xdr:from>
    <xdr:to>
      <xdr:col>59</xdr:col>
      <xdr:colOff>50800</xdr:colOff>
      <xdr:row>78</xdr:row>
      <xdr:rowOff>139700</xdr:rowOff>
    </xdr:to>
    <xdr:cxnSp macro="">
      <xdr:nvCxnSpPr>
        <xdr:cNvPr id="270" name="直線コネクタ 269"/>
        <xdr:cNvCxnSpPr/>
      </xdr:nvCxnSpPr>
      <xdr:spPr>
        <a:xfrm>
          <a:off x="5826760" y="132156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168927</xdr:rowOff>
    </xdr:from>
    <xdr:ext cx="531299" cy="259045"/>
    <xdr:sp macro="" textlink="">
      <xdr:nvSpPr>
        <xdr:cNvPr id="271" name="テキスト ボックス 270"/>
        <xdr:cNvSpPr txBox="1"/>
      </xdr:nvSpPr>
      <xdr:spPr>
        <a:xfrm>
          <a:off x="5364041" y="130772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272" name="直線コネクタ 271"/>
        <xdr:cNvCxnSpPr/>
      </xdr:nvCxnSpPr>
      <xdr:spPr>
        <a:xfrm>
          <a:off x="5826760" y="127660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273" name="テキスト ボックス 272"/>
        <xdr:cNvSpPr txBox="1"/>
      </xdr:nvSpPr>
      <xdr:spPr>
        <a:xfrm>
          <a:off x="5364041" y="1262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274" name="直線コネクタ 273"/>
        <xdr:cNvCxnSpPr/>
      </xdr:nvCxnSpPr>
      <xdr:spPr>
        <a:xfrm>
          <a:off x="5826760" y="1232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275" name="テキスト ボックス 274"/>
        <xdr:cNvSpPr txBox="1"/>
      </xdr:nvSpPr>
      <xdr:spPr>
        <a:xfrm>
          <a:off x="5364041" y="12181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276" name="直線コネクタ 275"/>
        <xdr:cNvCxnSpPr/>
      </xdr:nvCxnSpPr>
      <xdr:spPr>
        <a:xfrm>
          <a:off x="5826760" y="118745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277" name="テキスト ボックス 276"/>
        <xdr:cNvSpPr txBox="1"/>
      </xdr:nvSpPr>
      <xdr:spPr>
        <a:xfrm>
          <a:off x="5364041" y="11736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8" name="直線コネクタ 277"/>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79" name="テキスト ボックス 278"/>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0" name="普通建設事業費 （ うち新規整備　）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1" name="テキスト ボックス 280"/>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2" name="テキスト ボックス 281"/>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3" name="テキスト ボックス 282"/>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84" name="テキスト ボックス 283"/>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85" name="テキスト ボックス 284"/>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38151</xdr:rowOff>
    </xdr:from>
    <xdr:to>
      <xdr:col>55</xdr:col>
      <xdr:colOff>50800</xdr:colOff>
      <xdr:row>77</xdr:row>
      <xdr:rowOff>139751</xdr:rowOff>
    </xdr:to>
    <xdr:sp macro="" textlink="">
      <xdr:nvSpPr>
        <xdr:cNvPr id="286" name="楕円 285"/>
        <xdr:cNvSpPr/>
      </xdr:nvSpPr>
      <xdr:spPr>
        <a:xfrm>
          <a:off x="9192260" y="129464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88951</xdr:rowOff>
    </xdr:from>
    <xdr:to>
      <xdr:col>55</xdr:col>
      <xdr:colOff>0</xdr:colOff>
      <xdr:row>79</xdr:row>
      <xdr:rowOff>77293</xdr:rowOff>
    </xdr:to>
    <xdr:cxnSp macro="">
      <xdr:nvCxnSpPr>
        <xdr:cNvPr id="287" name="直線コネクタ 286"/>
        <xdr:cNvCxnSpPr/>
      </xdr:nvCxnSpPr>
      <xdr:spPr>
        <a:xfrm flipV="1">
          <a:off x="8496300" y="12997231"/>
          <a:ext cx="723900" cy="3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111828</xdr:rowOff>
    </xdr:from>
    <xdr:ext cx="534377" cy="259045"/>
    <xdr:sp macro="" textlink="">
      <xdr:nvSpPr>
        <xdr:cNvPr id="288" name="普通建設事業費 （ うち新規整備　）該当値テキスト"/>
        <xdr:cNvSpPr txBox="1"/>
      </xdr:nvSpPr>
      <xdr:spPr>
        <a:xfrm>
          <a:off x="9271000" y="1285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26493</xdr:rowOff>
    </xdr:from>
    <xdr:to>
      <xdr:col>50</xdr:col>
      <xdr:colOff>165100</xdr:colOff>
      <xdr:row>79</xdr:row>
      <xdr:rowOff>128093</xdr:rowOff>
    </xdr:to>
    <xdr:sp macro="" textlink="">
      <xdr:nvSpPr>
        <xdr:cNvPr id="289" name="楕円 288"/>
        <xdr:cNvSpPr/>
      </xdr:nvSpPr>
      <xdr:spPr>
        <a:xfrm>
          <a:off x="8445500" y="1327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3683</xdr:rowOff>
    </xdr:from>
    <xdr:to>
      <xdr:col>50</xdr:col>
      <xdr:colOff>114300</xdr:colOff>
      <xdr:row>79</xdr:row>
      <xdr:rowOff>77293</xdr:rowOff>
    </xdr:to>
    <xdr:cxnSp macro="">
      <xdr:nvCxnSpPr>
        <xdr:cNvPr id="290" name="直線コネクタ 289"/>
        <xdr:cNvCxnSpPr/>
      </xdr:nvCxnSpPr>
      <xdr:spPr>
        <a:xfrm>
          <a:off x="7713980" y="13247243"/>
          <a:ext cx="782320" cy="7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77</xdr:row>
      <xdr:rowOff>144620</xdr:rowOff>
    </xdr:from>
    <xdr:ext cx="534377" cy="259045"/>
    <xdr:sp macro="" textlink="">
      <xdr:nvSpPr>
        <xdr:cNvPr id="291" name="テキスト ボックス 290"/>
        <xdr:cNvSpPr txBox="1"/>
      </xdr:nvSpPr>
      <xdr:spPr>
        <a:xfrm>
          <a:off x="8239271" y="1305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124333</xdr:rowOff>
    </xdr:from>
    <xdr:to>
      <xdr:col>46</xdr:col>
      <xdr:colOff>38100</xdr:colOff>
      <xdr:row>79</xdr:row>
      <xdr:rowOff>54483</xdr:rowOff>
    </xdr:to>
    <xdr:sp macro="" textlink="">
      <xdr:nvSpPr>
        <xdr:cNvPr id="292" name="楕円 291"/>
        <xdr:cNvSpPr/>
      </xdr:nvSpPr>
      <xdr:spPr>
        <a:xfrm>
          <a:off x="7670800" y="132002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73</xdr:row>
      <xdr:rowOff>129642</xdr:rowOff>
    </xdr:from>
    <xdr:to>
      <xdr:col>45</xdr:col>
      <xdr:colOff>177800</xdr:colOff>
      <xdr:row>79</xdr:row>
      <xdr:rowOff>3683</xdr:rowOff>
    </xdr:to>
    <xdr:cxnSp macro="">
      <xdr:nvCxnSpPr>
        <xdr:cNvPr id="293" name="直線コネクタ 292"/>
        <xdr:cNvCxnSpPr/>
      </xdr:nvCxnSpPr>
      <xdr:spPr>
        <a:xfrm>
          <a:off x="6924040" y="12367362"/>
          <a:ext cx="789940" cy="87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77</xdr:row>
      <xdr:rowOff>71010</xdr:rowOff>
    </xdr:from>
    <xdr:ext cx="534377" cy="259045"/>
    <xdr:sp macro="" textlink="">
      <xdr:nvSpPr>
        <xdr:cNvPr id="294" name="テキスト ボックス 293"/>
        <xdr:cNvSpPr txBox="1"/>
      </xdr:nvSpPr>
      <xdr:spPr>
        <a:xfrm>
          <a:off x="7477271" y="1297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78842</xdr:rowOff>
    </xdr:from>
    <xdr:to>
      <xdr:col>41</xdr:col>
      <xdr:colOff>101600</xdr:colOff>
      <xdr:row>74</xdr:row>
      <xdr:rowOff>8992</xdr:rowOff>
    </xdr:to>
    <xdr:sp macro="" textlink="">
      <xdr:nvSpPr>
        <xdr:cNvPr id="295" name="楕円 294"/>
        <xdr:cNvSpPr/>
      </xdr:nvSpPr>
      <xdr:spPr>
        <a:xfrm>
          <a:off x="6873240" y="123165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71</xdr:row>
      <xdr:rowOff>155931</xdr:rowOff>
    </xdr:from>
    <xdr:to>
      <xdr:col>41</xdr:col>
      <xdr:colOff>50800</xdr:colOff>
      <xdr:row>73</xdr:row>
      <xdr:rowOff>129642</xdr:rowOff>
    </xdr:to>
    <xdr:cxnSp macro="">
      <xdr:nvCxnSpPr>
        <xdr:cNvPr id="296" name="直線コネクタ 295"/>
        <xdr:cNvCxnSpPr/>
      </xdr:nvCxnSpPr>
      <xdr:spPr>
        <a:xfrm>
          <a:off x="6149340" y="12058371"/>
          <a:ext cx="774700" cy="30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72</xdr:row>
      <xdr:rowOff>25519</xdr:rowOff>
    </xdr:from>
    <xdr:ext cx="534377" cy="259045"/>
    <xdr:sp macro="" textlink="">
      <xdr:nvSpPr>
        <xdr:cNvPr id="297" name="テキスト ボックス 296"/>
        <xdr:cNvSpPr txBox="1"/>
      </xdr:nvSpPr>
      <xdr:spPr>
        <a:xfrm>
          <a:off x="6702571" y="1209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105131</xdr:rowOff>
    </xdr:from>
    <xdr:to>
      <xdr:col>36</xdr:col>
      <xdr:colOff>165100</xdr:colOff>
      <xdr:row>72</xdr:row>
      <xdr:rowOff>35281</xdr:rowOff>
    </xdr:to>
    <xdr:sp macro="" textlink="">
      <xdr:nvSpPr>
        <xdr:cNvPr id="298" name="楕円 297"/>
        <xdr:cNvSpPr/>
      </xdr:nvSpPr>
      <xdr:spPr>
        <a:xfrm>
          <a:off x="6098540" y="120075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51808</xdr:rowOff>
    </xdr:from>
    <xdr:ext cx="534377" cy="259045"/>
    <xdr:sp macro="" textlink="">
      <xdr:nvSpPr>
        <xdr:cNvPr id="299" name="テキスト ボックス 298"/>
        <xdr:cNvSpPr txBox="1"/>
      </xdr:nvSpPr>
      <xdr:spPr>
        <a:xfrm>
          <a:off x="5905011" y="1178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00" name="正方形/長方形 299"/>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301" name="正方形/長方形 300"/>
        <xdr:cNvSpPr/>
      </xdr:nvSpPr>
      <xdr:spPr>
        <a:xfrm>
          <a:off x="62661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302" name="正方形/長方形 301"/>
        <xdr:cNvSpPr/>
      </xdr:nvSpPr>
      <xdr:spPr>
        <a:xfrm>
          <a:off x="62661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03" name="正方形/長方形 302"/>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04" name="テキスト ボックス 303"/>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05" name="直線コネクタ 304"/>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06" name="テキスト ボックス 305"/>
        <xdr:cNvSpPr txBox="1"/>
      </xdr:nvSpPr>
      <xdr:spPr>
        <a:xfrm>
          <a:off x="53640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307" name="直線コネクタ 306"/>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308" name="テキスト ボックス 307"/>
        <xdr:cNvSpPr txBox="1"/>
      </xdr:nvSpPr>
      <xdr:spPr>
        <a:xfrm>
          <a:off x="53640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309" name="直線コネクタ 308"/>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310" name="テキスト ボックス 309"/>
        <xdr:cNvSpPr txBox="1"/>
      </xdr:nvSpPr>
      <xdr:spPr>
        <a:xfrm>
          <a:off x="53640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311" name="直線コネクタ 310"/>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312" name="テキスト ボックス 311"/>
        <xdr:cNvSpPr txBox="1"/>
      </xdr:nvSpPr>
      <xdr:spPr>
        <a:xfrm>
          <a:off x="53640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313" name="直線コネクタ 312"/>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314" name="テキスト ボックス 313"/>
        <xdr:cNvSpPr txBox="1"/>
      </xdr:nvSpPr>
      <xdr:spPr>
        <a:xfrm>
          <a:off x="53640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315" name="直線コネクタ 314"/>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316" name="テキスト ボックス 315"/>
        <xdr:cNvSpPr txBox="1"/>
      </xdr:nvSpPr>
      <xdr:spPr>
        <a:xfrm>
          <a:off x="536404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317" name="直線コネクタ 316"/>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318" name="テキスト ボックス 317"/>
        <xdr:cNvSpPr txBox="1"/>
      </xdr:nvSpPr>
      <xdr:spPr>
        <a:xfrm>
          <a:off x="5364041" y="149582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19" name="直線コネクタ 318"/>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0" name="テキスト ボックス 319"/>
        <xdr:cNvSpPr txBox="1"/>
      </xdr:nvSpPr>
      <xdr:spPr>
        <a:xfrm>
          <a:off x="536404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1" name="普通建設事業費 （ うち更新整備　）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2" name="テキスト ボックス 321"/>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3" name="テキスト ボックス 322"/>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4" name="テキスト ボックス 323"/>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5" name="テキスト ボックス 324"/>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6" name="テキスト ボックス 325"/>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88247</xdr:rowOff>
    </xdr:from>
    <xdr:to>
      <xdr:col>55</xdr:col>
      <xdr:colOff>50800</xdr:colOff>
      <xdr:row>91</xdr:row>
      <xdr:rowOff>18397</xdr:rowOff>
    </xdr:to>
    <xdr:sp macro="" textlink="">
      <xdr:nvSpPr>
        <xdr:cNvPr id="327" name="楕円 326"/>
        <xdr:cNvSpPr/>
      </xdr:nvSpPr>
      <xdr:spPr>
        <a:xfrm>
          <a:off x="9192260" y="151758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90</xdr:row>
      <xdr:rowOff>139047</xdr:rowOff>
    </xdr:from>
    <xdr:to>
      <xdr:col>55</xdr:col>
      <xdr:colOff>0</xdr:colOff>
      <xdr:row>93</xdr:row>
      <xdr:rowOff>14405</xdr:rowOff>
    </xdr:to>
    <xdr:cxnSp macro="">
      <xdr:nvCxnSpPr>
        <xdr:cNvPr id="328" name="直線コネクタ 327"/>
        <xdr:cNvCxnSpPr/>
      </xdr:nvCxnSpPr>
      <xdr:spPr>
        <a:xfrm flipV="1">
          <a:off x="8496300" y="15226647"/>
          <a:ext cx="723900" cy="37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161924</xdr:rowOff>
    </xdr:from>
    <xdr:ext cx="534377" cy="259045"/>
    <xdr:sp macro="" textlink="">
      <xdr:nvSpPr>
        <xdr:cNvPr id="329" name="普通建設事業費 （ うち更新整備　）該当値テキスト"/>
        <xdr:cNvSpPr txBox="1"/>
      </xdr:nvSpPr>
      <xdr:spPr>
        <a:xfrm>
          <a:off x="9271000" y="1508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135055</xdr:rowOff>
    </xdr:from>
    <xdr:to>
      <xdr:col>50</xdr:col>
      <xdr:colOff>165100</xdr:colOff>
      <xdr:row>93</xdr:row>
      <xdr:rowOff>65205</xdr:rowOff>
    </xdr:to>
    <xdr:sp macro="" textlink="">
      <xdr:nvSpPr>
        <xdr:cNvPr id="330" name="楕円 329"/>
        <xdr:cNvSpPr/>
      </xdr:nvSpPr>
      <xdr:spPr>
        <a:xfrm>
          <a:off x="8445500" y="155579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95613</xdr:rowOff>
    </xdr:from>
    <xdr:to>
      <xdr:col>50</xdr:col>
      <xdr:colOff>114300</xdr:colOff>
      <xdr:row>93</xdr:row>
      <xdr:rowOff>14405</xdr:rowOff>
    </xdr:to>
    <xdr:cxnSp macro="">
      <xdr:nvCxnSpPr>
        <xdr:cNvPr id="331" name="直線コネクタ 330"/>
        <xdr:cNvCxnSpPr/>
      </xdr:nvCxnSpPr>
      <xdr:spPr>
        <a:xfrm>
          <a:off x="7713980" y="15350853"/>
          <a:ext cx="782320" cy="254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91</xdr:row>
      <xdr:rowOff>81732</xdr:rowOff>
    </xdr:from>
    <xdr:ext cx="534377" cy="259045"/>
    <xdr:sp macro="" textlink="">
      <xdr:nvSpPr>
        <xdr:cNvPr id="332" name="テキスト ボックス 331"/>
        <xdr:cNvSpPr txBox="1"/>
      </xdr:nvSpPr>
      <xdr:spPr>
        <a:xfrm>
          <a:off x="8239271" y="1533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44813</xdr:rowOff>
    </xdr:from>
    <xdr:to>
      <xdr:col>46</xdr:col>
      <xdr:colOff>38100</xdr:colOff>
      <xdr:row>91</xdr:row>
      <xdr:rowOff>146413</xdr:rowOff>
    </xdr:to>
    <xdr:sp macro="" textlink="">
      <xdr:nvSpPr>
        <xdr:cNvPr id="333" name="楕円 332"/>
        <xdr:cNvSpPr/>
      </xdr:nvSpPr>
      <xdr:spPr>
        <a:xfrm>
          <a:off x="7670800" y="153000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91</xdr:row>
      <xdr:rowOff>95613</xdr:rowOff>
    </xdr:from>
    <xdr:to>
      <xdr:col>45</xdr:col>
      <xdr:colOff>177800</xdr:colOff>
      <xdr:row>98</xdr:row>
      <xdr:rowOff>9398</xdr:rowOff>
    </xdr:to>
    <xdr:cxnSp macro="">
      <xdr:nvCxnSpPr>
        <xdr:cNvPr id="334" name="直線コネクタ 333"/>
        <xdr:cNvCxnSpPr/>
      </xdr:nvCxnSpPr>
      <xdr:spPr>
        <a:xfrm flipV="1">
          <a:off x="6924040" y="15350853"/>
          <a:ext cx="789940" cy="1087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89</xdr:row>
      <xdr:rowOff>162940</xdr:rowOff>
    </xdr:from>
    <xdr:ext cx="534377" cy="259045"/>
    <xdr:sp macro="" textlink="">
      <xdr:nvSpPr>
        <xdr:cNvPr id="335" name="テキスト ボックス 334"/>
        <xdr:cNvSpPr txBox="1"/>
      </xdr:nvSpPr>
      <xdr:spPr>
        <a:xfrm>
          <a:off x="7477271" y="1508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130048</xdr:rowOff>
    </xdr:from>
    <xdr:to>
      <xdr:col>41</xdr:col>
      <xdr:colOff>101600</xdr:colOff>
      <xdr:row>98</xdr:row>
      <xdr:rowOff>60198</xdr:rowOff>
    </xdr:to>
    <xdr:sp macro="" textlink="">
      <xdr:nvSpPr>
        <xdr:cNvPr id="336" name="楕円 335"/>
        <xdr:cNvSpPr/>
      </xdr:nvSpPr>
      <xdr:spPr>
        <a:xfrm>
          <a:off x="6873240" y="163911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98</xdr:row>
      <xdr:rowOff>9398</xdr:rowOff>
    </xdr:from>
    <xdr:to>
      <xdr:col>41</xdr:col>
      <xdr:colOff>50800</xdr:colOff>
      <xdr:row>98</xdr:row>
      <xdr:rowOff>88320</xdr:rowOff>
    </xdr:to>
    <xdr:cxnSp macro="">
      <xdr:nvCxnSpPr>
        <xdr:cNvPr id="337" name="直線コネクタ 336"/>
        <xdr:cNvCxnSpPr/>
      </xdr:nvCxnSpPr>
      <xdr:spPr>
        <a:xfrm flipV="1">
          <a:off x="6149340" y="16438118"/>
          <a:ext cx="774700" cy="78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96</xdr:row>
      <xdr:rowOff>76725</xdr:rowOff>
    </xdr:from>
    <xdr:ext cx="534377" cy="259045"/>
    <xdr:sp macro="" textlink="">
      <xdr:nvSpPr>
        <xdr:cNvPr id="338" name="テキスト ボックス 337"/>
        <xdr:cNvSpPr txBox="1"/>
      </xdr:nvSpPr>
      <xdr:spPr>
        <a:xfrm>
          <a:off x="6702571" y="161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37520</xdr:rowOff>
    </xdr:from>
    <xdr:to>
      <xdr:col>36</xdr:col>
      <xdr:colOff>165100</xdr:colOff>
      <xdr:row>98</xdr:row>
      <xdr:rowOff>139120</xdr:rowOff>
    </xdr:to>
    <xdr:sp macro="" textlink="">
      <xdr:nvSpPr>
        <xdr:cNvPr id="339" name="楕円 338"/>
        <xdr:cNvSpPr/>
      </xdr:nvSpPr>
      <xdr:spPr>
        <a:xfrm>
          <a:off x="6098540" y="1646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155647</xdr:rowOff>
    </xdr:from>
    <xdr:ext cx="534377" cy="259045"/>
    <xdr:sp macro="" textlink="">
      <xdr:nvSpPr>
        <xdr:cNvPr id="340" name="テキスト ボックス 339"/>
        <xdr:cNvSpPr txBox="1"/>
      </xdr:nvSpPr>
      <xdr:spPr>
        <a:xfrm>
          <a:off x="5905011" y="1624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1" name="正方形/長方形 340"/>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42" name="正方形/長方形 341"/>
        <xdr:cNvSpPr/>
      </xdr:nvSpPr>
      <xdr:spPr>
        <a:xfrm>
          <a:off x="113995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43" name="正方形/長方形 342"/>
        <xdr:cNvSpPr/>
      </xdr:nvSpPr>
      <xdr:spPr>
        <a:xfrm>
          <a:off x="113995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44" name="正方形/長方形 343"/>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45" name="テキスト ボックス 344"/>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46" name="直線コネクタ 345"/>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347" name="テキスト ボックス 346"/>
        <xdr:cNvSpPr txBox="1"/>
      </xdr:nvSpPr>
      <xdr:spPr>
        <a:xfrm>
          <a:off x="10734174" y="6817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348" name="直線コネクタ 347"/>
        <xdr:cNvCxnSpPr/>
      </xdr:nvCxnSpPr>
      <xdr:spPr>
        <a:xfrm>
          <a:off x="10960100" y="6510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37</xdr:row>
      <xdr:rowOff>168927</xdr:rowOff>
    </xdr:from>
    <xdr:ext cx="377026" cy="259045"/>
    <xdr:sp macro="" textlink="">
      <xdr:nvSpPr>
        <xdr:cNvPr id="349" name="テキスト ボックス 348"/>
        <xdr:cNvSpPr txBox="1"/>
      </xdr:nvSpPr>
      <xdr:spPr>
        <a:xfrm>
          <a:off x="10628794" y="63716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350" name="直線コネクタ 349"/>
        <xdr:cNvCxnSpPr/>
      </xdr:nvCxnSpPr>
      <xdr:spPr>
        <a:xfrm>
          <a:off x="10960100" y="60604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35</xdr:row>
      <xdr:rowOff>54627</xdr:rowOff>
    </xdr:from>
    <xdr:ext cx="377026" cy="259045"/>
    <xdr:sp macro="" textlink="">
      <xdr:nvSpPr>
        <xdr:cNvPr id="351" name="テキスト ボックス 350"/>
        <xdr:cNvSpPr txBox="1"/>
      </xdr:nvSpPr>
      <xdr:spPr>
        <a:xfrm>
          <a:off x="10628794" y="59220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352" name="直線コネクタ 351"/>
        <xdr:cNvCxnSpPr/>
      </xdr:nvCxnSpPr>
      <xdr:spPr>
        <a:xfrm>
          <a:off x="10960100" y="56146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32</xdr:row>
      <xdr:rowOff>111777</xdr:rowOff>
    </xdr:from>
    <xdr:ext cx="377026" cy="259045"/>
    <xdr:sp macro="" textlink="">
      <xdr:nvSpPr>
        <xdr:cNvPr id="353" name="テキスト ボックス 352"/>
        <xdr:cNvSpPr txBox="1"/>
      </xdr:nvSpPr>
      <xdr:spPr>
        <a:xfrm>
          <a:off x="10628794" y="547625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354" name="直線コネクタ 353"/>
        <xdr:cNvCxnSpPr/>
      </xdr:nvCxnSpPr>
      <xdr:spPr>
        <a:xfrm>
          <a:off x="10960100" y="51689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168927</xdr:rowOff>
    </xdr:from>
    <xdr:ext cx="377026" cy="259045"/>
    <xdr:sp macro="" textlink="">
      <xdr:nvSpPr>
        <xdr:cNvPr id="355" name="テキスト ボックス 354"/>
        <xdr:cNvSpPr txBox="1"/>
      </xdr:nvSpPr>
      <xdr:spPr>
        <a:xfrm>
          <a:off x="10628794" y="503048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56" name="直線コネクタ 355"/>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357" name="テキスト ボックス 356"/>
        <xdr:cNvSpPr txBox="1"/>
      </xdr:nvSpPr>
      <xdr:spPr>
        <a:xfrm>
          <a:off x="10628794" y="45809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58" name="災害復旧事業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59" name="テキスト ボックス 358"/>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60" name="テキスト ボックス 359"/>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61" name="テキスト ボックス 360"/>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2" name="テキスト ボックス 361"/>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3" name="テキスト ボックス 362"/>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43180</xdr:rowOff>
    </xdr:from>
    <xdr:to>
      <xdr:col>85</xdr:col>
      <xdr:colOff>177800</xdr:colOff>
      <xdr:row>38</xdr:row>
      <xdr:rowOff>144780</xdr:rowOff>
    </xdr:to>
    <xdr:sp macro="" textlink="">
      <xdr:nvSpPr>
        <xdr:cNvPr id="364" name="楕円 363"/>
        <xdr:cNvSpPr/>
      </xdr:nvSpPr>
      <xdr:spPr>
        <a:xfrm>
          <a:off x="14325600" y="64135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93980</xdr:rowOff>
    </xdr:from>
    <xdr:to>
      <xdr:col>85</xdr:col>
      <xdr:colOff>127000</xdr:colOff>
      <xdr:row>39</xdr:row>
      <xdr:rowOff>13970</xdr:rowOff>
    </xdr:to>
    <xdr:cxnSp macro="">
      <xdr:nvCxnSpPr>
        <xdr:cNvPr id="365" name="直線コネクタ 364"/>
        <xdr:cNvCxnSpPr/>
      </xdr:nvCxnSpPr>
      <xdr:spPr>
        <a:xfrm flipV="1">
          <a:off x="13629640" y="6464300"/>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116857</xdr:rowOff>
    </xdr:from>
    <xdr:ext cx="378565" cy="259045"/>
    <xdr:sp macro="" textlink="">
      <xdr:nvSpPr>
        <xdr:cNvPr id="366" name="災害復旧事業費該当値テキスト"/>
        <xdr:cNvSpPr txBox="1"/>
      </xdr:nvSpPr>
      <xdr:spPr>
        <a:xfrm>
          <a:off x="14419580" y="631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134620</xdr:rowOff>
    </xdr:from>
    <xdr:to>
      <xdr:col>81</xdr:col>
      <xdr:colOff>101600</xdr:colOff>
      <xdr:row>39</xdr:row>
      <xdr:rowOff>64770</xdr:rowOff>
    </xdr:to>
    <xdr:sp macro="" textlink="">
      <xdr:nvSpPr>
        <xdr:cNvPr id="367" name="楕円 366"/>
        <xdr:cNvSpPr/>
      </xdr:nvSpPr>
      <xdr:spPr>
        <a:xfrm>
          <a:off x="13578840" y="6504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4826</xdr:rowOff>
    </xdr:from>
    <xdr:to>
      <xdr:col>81</xdr:col>
      <xdr:colOff>50800</xdr:colOff>
      <xdr:row>39</xdr:row>
      <xdr:rowOff>13970</xdr:rowOff>
    </xdr:to>
    <xdr:cxnSp macro="">
      <xdr:nvCxnSpPr>
        <xdr:cNvPr id="368" name="直線コネクタ 367"/>
        <xdr:cNvCxnSpPr/>
      </xdr:nvCxnSpPr>
      <xdr:spPr>
        <a:xfrm>
          <a:off x="12854940" y="5536946"/>
          <a:ext cx="774700" cy="10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71633</xdr:colOff>
      <xdr:row>37</xdr:row>
      <xdr:rowOff>81297</xdr:rowOff>
    </xdr:from>
    <xdr:ext cx="313932" cy="259045"/>
    <xdr:sp macro="" textlink="">
      <xdr:nvSpPr>
        <xdr:cNvPr id="369" name="テキスト ボックス 368"/>
        <xdr:cNvSpPr txBox="1"/>
      </xdr:nvSpPr>
      <xdr:spPr>
        <a:xfrm>
          <a:off x="134828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125476</xdr:rowOff>
    </xdr:from>
    <xdr:to>
      <xdr:col>76</xdr:col>
      <xdr:colOff>165100</xdr:colOff>
      <xdr:row>33</xdr:row>
      <xdr:rowOff>55626</xdr:rowOff>
    </xdr:to>
    <xdr:sp macro="" textlink="">
      <xdr:nvSpPr>
        <xdr:cNvPr id="370" name="楕円 369"/>
        <xdr:cNvSpPr/>
      </xdr:nvSpPr>
      <xdr:spPr>
        <a:xfrm>
          <a:off x="12804140" y="54899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32</xdr:row>
      <xdr:rowOff>112268</xdr:rowOff>
    </xdr:from>
    <xdr:to>
      <xdr:col>76</xdr:col>
      <xdr:colOff>114300</xdr:colOff>
      <xdr:row>33</xdr:row>
      <xdr:rowOff>4826</xdr:rowOff>
    </xdr:to>
    <xdr:cxnSp macro="">
      <xdr:nvCxnSpPr>
        <xdr:cNvPr id="371" name="直線コネクタ 370"/>
        <xdr:cNvCxnSpPr/>
      </xdr:nvCxnSpPr>
      <xdr:spPr>
        <a:xfrm>
          <a:off x="12072620" y="5476748"/>
          <a:ext cx="78232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31</xdr:row>
      <xdr:rowOff>72153</xdr:rowOff>
    </xdr:from>
    <xdr:ext cx="378565" cy="259045"/>
    <xdr:sp macro="" textlink="">
      <xdr:nvSpPr>
        <xdr:cNvPr id="372" name="テキスト ボックス 371"/>
        <xdr:cNvSpPr txBox="1"/>
      </xdr:nvSpPr>
      <xdr:spPr>
        <a:xfrm>
          <a:off x="12688517" y="526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61468</xdr:rowOff>
    </xdr:from>
    <xdr:to>
      <xdr:col>72</xdr:col>
      <xdr:colOff>38100</xdr:colOff>
      <xdr:row>32</xdr:row>
      <xdr:rowOff>163068</xdr:rowOff>
    </xdr:to>
    <xdr:sp macro="" textlink="">
      <xdr:nvSpPr>
        <xdr:cNvPr id="373" name="楕円 372"/>
        <xdr:cNvSpPr/>
      </xdr:nvSpPr>
      <xdr:spPr>
        <a:xfrm>
          <a:off x="12029440" y="54259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32</xdr:row>
      <xdr:rowOff>112268</xdr:rowOff>
    </xdr:from>
    <xdr:to>
      <xdr:col>71</xdr:col>
      <xdr:colOff>177800</xdr:colOff>
      <xdr:row>32</xdr:row>
      <xdr:rowOff>130556</xdr:rowOff>
    </xdr:to>
    <xdr:cxnSp macro="">
      <xdr:nvCxnSpPr>
        <xdr:cNvPr id="374" name="直線コネクタ 373"/>
        <xdr:cNvCxnSpPr/>
      </xdr:nvCxnSpPr>
      <xdr:spPr>
        <a:xfrm flipV="1">
          <a:off x="11282680" y="5476748"/>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31</xdr:row>
      <xdr:rowOff>8145</xdr:rowOff>
    </xdr:from>
    <xdr:ext cx="378565" cy="259045"/>
    <xdr:sp macro="" textlink="">
      <xdr:nvSpPr>
        <xdr:cNvPr id="375" name="テキスト ボックス 374"/>
        <xdr:cNvSpPr txBox="1"/>
      </xdr:nvSpPr>
      <xdr:spPr>
        <a:xfrm>
          <a:off x="11906197" y="5204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79756</xdr:rowOff>
    </xdr:from>
    <xdr:to>
      <xdr:col>67</xdr:col>
      <xdr:colOff>101600</xdr:colOff>
      <xdr:row>33</xdr:row>
      <xdr:rowOff>9906</xdr:rowOff>
    </xdr:to>
    <xdr:sp macro="" textlink="">
      <xdr:nvSpPr>
        <xdr:cNvPr id="376" name="楕円 375"/>
        <xdr:cNvSpPr/>
      </xdr:nvSpPr>
      <xdr:spPr>
        <a:xfrm>
          <a:off x="11231880" y="54442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31</xdr:row>
      <xdr:rowOff>26433</xdr:rowOff>
    </xdr:from>
    <xdr:ext cx="378565" cy="259045"/>
    <xdr:sp macro="" textlink="">
      <xdr:nvSpPr>
        <xdr:cNvPr id="377" name="テキスト ボックス 376"/>
        <xdr:cNvSpPr txBox="1"/>
      </xdr:nvSpPr>
      <xdr:spPr>
        <a:xfrm>
          <a:off x="11116257" y="522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78" name="正方形/長方形 377"/>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79" name="正方形/長方形 378"/>
        <xdr:cNvSpPr/>
      </xdr:nvSpPr>
      <xdr:spPr>
        <a:xfrm>
          <a:off x="113995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80" name="正方形/長方形 379"/>
        <xdr:cNvSpPr/>
      </xdr:nvSpPr>
      <xdr:spPr>
        <a:xfrm>
          <a:off x="113995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81" name="正方形/長方形 380"/>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2" name="テキスト ボックス 381"/>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3" name="直線コネクタ 382"/>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384" name="直線コネクタ 383"/>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385" name="テキスト ボックス 384"/>
        <xdr:cNvSpPr txBox="1"/>
      </xdr:nvSpPr>
      <xdr:spPr>
        <a:xfrm>
          <a:off x="107341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86" name="直線コネクタ 385"/>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387" name="テキスト ボックス 386"/>
        <xdr:cNvSpPr txBox="1"/>
      </xdr:nvSpPr>
      <xdr:spPr>
        <a:xfrm>
          <a:off x="107341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388" name="失業対策事業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389" name="テキスト ボックス 388"/>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390" name="テキスト ボックス 389"/>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391" name="テキスト ボックス 390"/>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392" name="テキスト ボックス 391"/>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393" name="テキスト ボックス 392"/>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394" name="楕円 393"/>
        <xdr:cNvSpPr/>
      </xdr:nvSpPr>
      <xdr:spPr>
        <a:xfrm>
          <a:off x="14325600" y="914146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54</xdr:row>
      <xdr:rowOff>139700</xdr:rowOff>
    </xdr:from>
    <xdr:to>
      <xdr:col>85</xdr:col>
      <xdr:colOff>127000</xdr:colOff>
      <xdr:row>54</xdr:row>
      <xdr:rowOff>139700</xdr:rowOff>
    </xdr:to>
    <xdr:cxnSp macro="">
      <xdr:nvCxnSpPr>
        <xdr:cNvPr id="395" name="直線コネクタ 394"/>
        <xdr:cNvCxnSpPr/>
      </xdr:nvCxnSpPr>
      <xdr:spPr>
        <a:xfrm>
          <a:off x="13629640" y="9192260"/>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162577</xdr:rowOff>
    </xdr:from>
    <xdr:ext cx="249299" cy="259045"/>
    <xdr:sp macro="" textlink="">
      <xdr:nvSpPr>
        <xdr:cNvPr id="396" name="失業対策事業費該当値テキスト"/>
        <xdr:cNvSpPr txBox="1"/>
      </xdr:nvSpPr>
      <xdr:spPr>
        <a:xfrm>
          <a:off x="14419580" y="9047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397" name="楕円 396"/>
        <xdr:cNvSpPr/>
      </xdr:nvSpPr>
      <xdr:spPr>
        <a:xfrm>
          <a:off x="135788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398" name="直線コネクタ 397"/>
        <xdr:cNvCxnSpPr/>
      </xdr:nvCxnSpPr>
      <xdr:spPr>
        <a:xfrm>
          <a:off x="1285494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103950</xdr:colOff>
      <xdr:row>53</xdr:row>
      <xdr:rowOff>35577</xdr:rowOff>
    </xdr:from>
    <xdr:ext cx="249299" cy="259045"/>
    <xdr:sp macro="" textlink="">
      <xdr:nvSpPr>
        <xdr:cNvPr id="399" name="テキスト ボックス 398"/>
        <xdr:cNvSpPr txBox="1"/>
      </xdr:nvSpPr>
      <xdr:spPr>
        <a:xfrm>
          <a:off x="135151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400" name="楕円 399"/>
        <xdr:cNvSpPr/>
      </xdr:nvSpPr>
      <xdr:spPr>
        <a:xfrm>
          <a:off x="128041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54</xdr:row>
      <xdr:rowOff>139700</xdr:rowOff>
    </xdr:from>
    <xdr:to>
      <xdr:col>76</xdr:col>
      <xdr:colOff>114300</xdr:colOff>
      <xdr:row>54</xdr:row>
      <xdr:rowOff>139700</xdr:rowOff>
    </xdr:to>
    <xdr:cxnSp macro="">
      <xdr:nvCxnSpPr>
        <xdr:cNvPr id="401" name="直線コネクタ 400"/>
        <xdr:cNvCxnSpPr/>
      </xdr:nvCxnSpPr>
      <xdr:spPr>
        <a:xfrm>
          <a:off x="1207262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180150</xdr:colOff>
      <xdr:row>53</xdr:row>
      <xdr:rowOff>35577</xdr:rowOff>
    </xdr:from>
    <xdr:ext cx="249299" cy="259045"/>
    <xdr:sp macro="" textlink="">
      <xdr:nvSpPr>
        <xdr:cNvPr id="402" name="テキスト ボックス 401"/>
        <xdr:cNvSpPr txBox="1"/>
      </xdr:nvSpPr>
      <xdr:spPr>
        <a:xfrm>
          <a:off x="1273791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403" name="楕円 402"/>
        <xdr:cNvSpPr/>
      </xdr:nvSpPr>
      <xdr:spPr>
        <a:xfrm>
          <a:off x="120294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54</xdr:row>
      <xdr:rowOff>139700</xdr:rowOff>
    </xdr:from>
    <xdr:to>
      <xdr:col>71</xdr:col>
      <xdr:colOff>177800</xdr:colOff>
      <xdr:row>54</xdr:row>
      <xdr:rowOff>139700</xdr:rowOff>
    </xdr:to>
    <xdr:cxnSp macro="">
      <xdr:nvCxnSpPr>
        <xdr:cNvPr id="404" name="直線コネクタ 403"/>
        <xdr:cNvCxnSpPr/>
      </xdr:nvCxnSpPr>
      <xdr:spPr>
        <a:xfrm>
          <a:off x="112826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53150</xdr:colOff>
      <xdr:row>53</xdr:row>
      <xdr:rowOff>35577</xdr:rowOff>
    </xdr:from>
    <xdr:ext cx="249299" cy="259045"/>
    <xdr:sp macro="" textlink="">
      <xdr:nvSpPr>
        <xdr:cNvPr id="405" name="テキスト ボックス 404"/>
        <xdr:cNvSpPr txBox="1"/>
      </xdr:nvSpPr>
      <xdr:spPr>
        <a:xfrm>
          <a:off x="119555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406" name="楕円 405"/>
        <xdr:cNvSpPr/>
      </xdr:nvSpPr>
      <xdr:spPr>
        <a:xfrm>
          <a:off x="112318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407" name="テキスト ボックス 406"/>
        <xdr:cNvSpPr txBox="1"/>
      </xdr:nvSpPr>
      <xdr:spPr>
        <a:xfrm>
          <a:off x="111808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08" name="正方形/長方形 407"/>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09" name="正方形/長方形 408"/>
        <xdr:cNvSpPr/>
      </xdr:nvSpPr>
      <xdr:spPr>
        <a:xfrm>
          <a:off x="113995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10" name="正方形/長方形 409"/>
        <xdr:cNvSpPr/>
      </xdr:nvSpPr>
      <xdr:spPr>
        <a:xfrm>
          <a:off x="113995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11" name="正方形/長方形 410"/>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12" name="テキスト ボックス 411"/>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13" name="直線コネクタ 412"/>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414" name="テキスト ボックス 413"/>
        <xdr:cNvSpPr txBox="1"/>
      </xdr:nvSpPr>
      <xdr:spPr>
        <a:xfrm>
          <a:off x="1049738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415" name="直線コネクタ 414"/>
        <xdr:cNvCxnSpPr/>
      </xdr:nvCxnSpPr>
      <xdr:spPr>
        <a:xfrm>
          <a:off x="10960100" y="133424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416" name="テキスト ボックス 415"/>
        <xdr:cNvSpPr txBox="1"/>
      </xdr:nvSpPr>
      <xdr:spPr>
        <a:xfrm>
          <a:off x="10497381" y="132040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417" name="直線コネクタ 416"/>
        <xdr:cNvCxnSpPr/>
      </xdr:nvCxnSpPr>
      <xdr:spPr>
        <a:xfrm>
          <a:off x="10960100" y="130234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418" name="テキスト ボックス 417"/>
        <xdr:cNvSpPr txBox="1"/>
      </xdr:nvSpPr>
      <xdr:spPr>
        <a:xfrm>
          <a:off x="10497381" y="128850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419" name="直線コネクタ 418"/>
        <xdr:cNvCxnSpPr/>
      </xdr:nvCxnSpPr>
      <xdr:spPr>
        <a:xfrm>
          <a:off x="10960100" y="1270453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420" name="テキスト ボックス 419"/>
        <xdr:cNvSpPr txBox="1"/>
      </xdr:nvSpPr>
      <xdr:spPr>
        <a:xfrm>
          <a:off x="10497381" y="1256612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421" name="直線コネクタ 420"/>
        <xdr:cNvCxnSpPr/>
      </xdr:nvCxnSpPr>
      <xdr:spPr>
        <a:xfrm>
          <a:off x="10960100" y="123855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422" name="テキスト ボックス 421"/>
        <xdr:cNvSpPr txBox="1"/>
      </xdr:nvSpPr>
      <xdr:spPr>
        <a:xfrm>
          <a:off x="10497381" y="122433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423" name="直線コネクタ 422"/>
        <xdr:cNvCxnSpPr/>
      </xdr:nvCxnSpPr>
      <xdr:spPr>
        <a:xfrm>
          <a:off x="10960100" y="120666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424" name="テキスト ボックス 423"/>
        <xdr:cNvSpPr txBox="1"/>
      </xdr:nvSpPr>
      <xdr:spPr>
        <a:xfrm>
          <a:off x="10497381" y="119244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425" name="直線コネクタ 424"/>
        <xdr:cNvCxnSpPr/>
      </xdr:nvCxnSpPr>
      <xdr:spPr>
        <a:xfrm>
          <a:off x="10960100" y="117438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426" name="テキスト ボックス 425"/>
        <xdr:cNvSpPr txBox="1"/>
      </xdr:nvSpPr>
      <xdr:spPr>
        <a:xfrm>
          <a:off x="10497381" y="116054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27" name="直線コネクタ 426"/>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428" name="テキスト ボックス 427"/>
        <xdr:cNvSpPr txBox="1"/>
      </xdr:nvSpPr>
      <xdr:spPr>
        <a:xfrm>
          <a:off x="1049738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29" name="公債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30" name="テキスト ボックス 429"/>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31" name="テキスト ボックス 430"/>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32" name="テキスト ボックス 431"/>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33" name="テキスト ボックス 432"/>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34" name="テキスト ボックス 433"/>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148499</xdr:rowOff>
    </xdr:from>
    <xdr:to>
      <xdr:col>85</xdr:col>
      <xdr:colOff>177800</xdr:colOff>
      <xdr:row>79</xdr:row>
      <xdr:rowOff>78649</xdr:rowOff>
    </xdr:to>
    <xdr:sp macro="" textlink="">
      <xdr:nvSpPr>
        <xdr:cNvPr id="435" name="楕円 434"/>
        <xdr:cNvSpPr/>
      </xdr:nvSpPr>
      <xdr:spPr>
        <a:xfrm>
          <a:off x="14325600" y="132244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73</xdr:row>
      <xdr:rowOff>23114</xdr:rowOff>
    </xdr:from>
    <xdr:to>
      <xdr:col>85</xdr:col>
      <xdr:colOff>127000</xdr:colOff>
      <xdr:row>79</xdr:row>
      <xdr:rowOff>27849</xdr:rowOff>
    </xdr:to>
    <xdr:cxnSp macro="">
      <xdr:nvCxnSpPr>
        <xdr:cNvPr id="436" name="直線コネクタ 435"/>
        <xdr:cNvCxnSpPr/>
      </xdr:nvCxnSpPr>
      <xdr:spPr>
        <a:xfrm>
          <a:off x="13629640" y="12260834"/>
          <a:ext cx="746760" cy="10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50726</xdr:rowOff>
    </xdr:from>
    <xdr:ext cx="534377" cy="259045"/>
    <xdr:sp macro="" textlink="">
      <xdr:nvSpPr>
        <xdr:cNvPr id="437" name="公債費該当値テキスト"/>
        <xdr:cNvSpPr txBox="1"/>
      </xdr:nvSpPr>
      <xdr:spPr>
        <a:xfrm>
          <a:off x="14419580" y="1312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143764</xdr:rowOff>
    </xdr:from>
    <xdr:to>
      <xdr:col>81</xdr:col>
      <xdr:colOff>101600</xdr:colOff>
      <xdr:row>73</xdr:row>
      <xdr:rowOff>73914</xdr:rowOff>
    </xdr:to>
    <xdr:sp macro="" textlink="">
      <xdr:nvSpPr>
        <xdr:cNvPr id="438" name="楕円 437"/>
        <xdr:cNvSpPr/>
      </xdr:nvSpPr>
      <xdr:spPr>
        <a:xfrm>
          <a:off x="13578840" y="122138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23114</xdr:rowOff>
    </xdr:from>
    <xdr:to>
      <xdr:col>81</xdr:col>
      <xdr:colOff>50800</xdr:colOff>
      <xdr:row>78</xdr:row>
      <xdr:rowOff>95776</xdr:rowOff>
    </xdr:to>
    <xdr:cxnSp macro="">
      <xdr:nvCxnSpPr>
        <xdr:cNvPr id="439" name="直線コネクタ 438"/>
        <xdr:cNvCxnSpPr/>
      </xdr:nvCxnSpPr>
      <xdr:spPr>
        <a:xfrm flipV="1">
          <a:off x="12854940" y="12260834"/>
          <a:ext cx="774700" cy="9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71</xdr:row>
      <xdr:rowOff>90441</xdr:rowOff>
    </xdr:from>
    <xdr:ext cx="534377" cy="259045"/>
    <xdr:sp macro="" textlink="">
      <xdr:nvSpPr>
        <xdr:cNvPr id="440" name="テキスト ボックス 439"/>
        <xdr:cNvSpPr txBox="1"/>
      </xdr:nvSpPr>
      <xdr:spPr>
        <a:xfrm>
          <a:off x="13395471" y="1199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44976</xdr:rowOff>
    </xdr:from>
    <xdr:to>
      <xdr:col>76</xdr:col>
      <xdr:colOff>165100</xdr:colOff>
      <xdr:row>78</xdr:row>
      <xdr:rowOff>146576</xdr:rowOff>
    </xdr:to>
    <xdr:sp macro="" textlink="">
      <xdr:nvSpPr>
        <xdr:cNvPr id="441" name="楕円 440"/>
        <xdr:cNvSpPr/>
      </xdr:nvSpPr>
      <xdr:spPr>
        <a:xfrm>
          <a:off x="12804140" y="131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74</xdr:row>
      <xdr:rowOff>67201</xdr:rowOff>
    </xdr:from>
    <xdr:to>
      <xdr:col>76</xdr:col>
      <xdr:colOff>114300</xdr:colOff>
      <xdr:row>78</xdr:row>
      <xdr:rowOff>95776</xdr:rowOff>
    </xdr:to>
    <xdr:cxnSp macro="">
      <xdr:nvCxnSpPr>
        <xdr:cNvPr id="442" name="直線コネクタ 441"/>
        <xdr:cNvCxnSpPr/>
      </xdr:nvCxnSpPr>
      <xdr:spPr>
        <a:xfrm>
          <a:off x="12072620" y="12472561"/>
          <a:ext cx="782320" cy="69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76</xdr:row>
      <xdr:rowOff>163103</xdr:rowOff>
    </xdr:from>
    <xdr:ext cx="534377" cy="259045"/>
    <xdr:sp macro="" textlink="">
      <xdr:nvSpPr>
        <xdr:cNvPr id="443" name="テキスト ボックス 442"/>
        <xdr:cNvSpPr txBox="1"/>
      </xdr:nvSpPr>
      <xdr:spPr>
        <a:xfrm>
          <a:off x="12610611" y="1290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16401</xdr:rowOff>
    </xdr:from>
    <xdr:to>
      <xdr:col>72</xdr:col>
      <xdr:colOff>38100</xdr:colOff>
      <xdr:row>74</xdr:row>
      <xdr:rowOff>118001</xdr:rowOff>
    </xdr:to>
    <xdr:sp macro="" textlink="">
      <xdr:nvSpPr>
        <xdr:cNvPr id="444" name="楕円 443"/>
        <xdr:cNvSpPr/>
      </xdr:nvSpPr>
      <xdr:spPr>
        <a:xfrm>
          <a:off x="12029440" y="124217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69</xdr:row>
      <xdr:rowOff>137740</xdr:rowOff>
    </xdr:from>
    <xdr:to>
      <xdr:col>71</xdr:col>
      <xdr:colOff>177800</xdr:colOff>
      <xdr:row>74</xdr:row>
      <xdr:rowOff>67201</xdr:rowOff>
    </xdr:to>
    <xdr:cxnSp macro="">
      <xdr:nvCxnSpPr>
        <xdr:cNvPr id="445" name="直線コネクタ 444"/>
        <xdr:cNvCxnSpPr/>
      </xdr:nvCxnSpPr>
      <xdr:spPr>
        <a:xfrm>
          <a:off x="11282680" y="11704900"/>
          <a:ext cx="789940" cy="76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72</xdr:row>
      <xdr:rowOff>134528</xdr:rowOff>
    </xdr:from>
    <xdr:ext cx="534377" cy="259045"/>
    <xdr:sp macro="" textlink="">
      <xdr:nvSpPr>
        <xdr:cNvPr id="446" name="テキスト ボックス 445"/>
        <xdr:cNvSpPr txBox="1"/>
      </xdr:nvSpPr>
      <xdr:spPr>
        <a:xfrm>
          <a:off x="11835911" y="122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86940</xdr:rowOff>
    </xdr:from>
    <xdr:to>
      <xdr:col>67</xdr:col>
      <xdr:colOff>101600</xdr:colOff>
      <xdr:row>70</xdr:row>
      <xdr:rowOff>17090</xdr:rowOff>
    </xdr:to>
    <xdr:sp macro="" textlink="">
      <xdr:nvSpPr>
        <xdr:cNvPr id="447" name="楕円 446"/>
        <xdr:cNvSpPr/>
      </xdr:nvSpPr>
      <xdr:spPr>
        <a:xfrm>
          <a:off x="11231880" y="11654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68</xdr:row>
      <xdr:rowOff>33617</xdr:rowOff>
    </xdr:from>
    <xdr:ext cx="534377" cy="259045"/>
    <xdr:sp macro="" textlink="">
      <xdr:nvSpPr>
        <xdr:cNvPr id="448" name="テキスト ボックス 447"/>
        <xdr:cNvSpPr txBox="1"/>
      </xdr:nvSpPr>
      <xdr:spPr>
        <a:xfrm>
          <a:off x="11061211" y="114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49" name="正方形/長方形 448"/>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50" name="正方形/長方形 449"/>
        <xdr:cNvSpPr/>
      </xdr:nvSpPr>
      <xdr:spPr>
        <a:xfrm>
          <a:off x="113995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51" name="正方形/長方形 450"/>
        <xdr:cNvSpPr/>
      </xdr:nvSpPr>
      <xdr:spPr>
        <a:xfrm>
          <a:off x="113995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52" name="正方形/長方形 451"/>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53" name="テキスト ボックス 452"/>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54" name="直線コネクタ 453"/>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455" name="テキスト ボックス 454"/>
        <xdr:cNvSpPr txBox="1"/>
      </xdr:nvSpPr>
      <xdr:spPr>
        <a:xfrm>
          <a:off x="1073417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456" name="直線コネクタ 455"/>
        <xdr:cNvCxnSpPr/>
      </xdr:nvCxnSpPr>
      <xdr:spPr>
        <a:xfrm>
          <a:off x="10960100" y="166408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457" name="テキスト ボックス 456"/>
        <xdr:cNvSpPr txBox="1"/>
      </xdr:nvSpPr>
      <xdr:spPr>
        <a:xfrm>
          <a:off x="10497381" y="16502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458" name="直線コネクタ 457"/>
        <xdr:cNvCxnSpPr/>
      </xdr:nvCxnSpPr>
      <xdr:spPr>
        <a:xfrm>
          <a:off x="10960100" y="16267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459" name="テキスト ボックス 458"/>
        <xdr:cNvSpPr txBox="1"/>
      </xdr:nvSpPr>
      <xdr:spPr>
        <a:xfrm>
          <a:off x="10497381" y="16129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460" name="直線コネクタ 459"/>
        <xdr:cNvCxnSpPr/>
      </xdr:nvCxnSpPr>
      <xdr:spPr>
        <a:xfrm>
          <a:off x="10960100" y="158978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461" name="テキスト ボックス 460"/>
        <xdr:cNvSpPr txBox="1"/>
      </xdr:nvSpPr>
      <xdr:spPr>
        <a:xfrm>
          <a:off x="10497381" y="157594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462" name="直線コネクタ 461"/>
        <xdr:cNvCxnSpPr/>
      </xdr:nvCxnSpPr>
      <xdr:spPr>
        <a:xfrm>
          <a:off x="10960100" y="155244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463" name="テキスト ボックス 462"/>
        <xdr:cNvSpPr txBox="1"/>
      </xdr:nvSpPr>
      <xdr:spPr>
        <a:xfrm>
          <a:off x="10497381" y="153860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464" name="直線コネクタ 463"/>
        <xdr:cNvCxnSpPr/>
      </xdr:nvCxnSpPr>
      <xdr:spPr>
        <a:xfrm>
          <a:off x="10960100" y="151511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465" name="テキスト ボックス 464"/>
        <xdr:cNvSpPr txBox="1"/>
      </xdr:nvSpPr>
      <xdr:spPr>
        <a:xfrm>
          <a:off x="10497381" y="150126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66" name="直線コネクタ 465"/>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67" name="テキスト ボックス 466"/>
        <xdr:cNvSpPr txBox="1"/>
      </xdr:nvSpPr>
      <xdr:spPr>
        <a:xfrm>
          <a:off x="1049738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68" name="積立金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69" name="テキスト ボックス 468"/>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70" name="テキスト ボックス 469"/>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71" name="テキスト ボックス 470"/>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72" name="テキスト ボックス 471"/>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73" name="テキスト ボックス 472"/>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20320</xdr:rowOff>
    </xdr:from>
    <xdr:to>
      <xdr:col>85</xdr:col>
      <xdr:colOff>177800</xdr:colOff>
      <xdr:row>98</xdr:row>
      <xdr:rowOff>121920</xdr:rowOff>
    </xdr:to>
    <xdr:sp macro="" textlink="">
      <xdr:nvSpPr>
        <xdr:cNvPr id="474" name="楕円 473"/>
        <xdr:cNvSpPr/>
      </xdr:nvSpPr>
      <xdr:spPr>
        <a:xfrm>
          <a:off x="14325600" y="164490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96</xdr:row>
      <xdr:rowOff>119698</xdr:rowOff>
    </xdr:from>
    <xdr:to>
      <xdr:col>85</xdr:col>
      <xdr:colOff>127000</xdr:colOff>
      <xdr:row>98</xdr:row>
      <xdr:rowOff>71120</xdr:rowOff>
    </xdr:to>
    <xdr:cxnSp macro="">
      <xdr:nvCxnSpPr>
        <xdr:cNvPr id="475" name="直線コネクタ 474"/>
        <xdr:cNvCxnSpPr/>
      </xdr:nvCxnSpPr>
      <xdr:spPr>
        <a:xfrm>
          <a:off x="13629640" y="16213138"/>
          <a:ext cx="746760" cy="28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93997</xdr:rowOff>
    </xdr:from>
    <xdr:ext cx="534377" cy="259045"/>
    <xdr:sp macro="" textlink="">
      <xdr:nvSpPr>
        <xdr:cNvPr id="476" name="積立金該当値テキスト"/>
        <xdr:cNvSpPr txBox="1"/>
      </xdr:nvSpPr>
      <xdr:spPr>
        <a:xfrm>
          <a:off x="14419580" y="163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68898</xdr:rowOff>
    </xdr:from>
    <xdr:to>
      <xdr:col>81</xdr:col>
      <xdr:colOff>101600</xdr:colOff>
      <xdr:row>96</xdr:row>
      <xdr:rowOff>170498</xdr:rowOff>
    </xdr:to>
    <xdr:sp macro="" textlink="">
      <xdr:nvSpPr>
        <xdr:cNvPr id="477" name="楕円 476"/>
        <xdr:cNvSpPr/>
      </xdr:nvSpPr>
      <xdr:spPr>
        <a:xfrm>
          <a:off x="13578840" y="161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75006</xdr:rowOff>
    </xdr:from>
    <xdr:to>
      <xdr:col>81</xdr:col>
      <xdr:colOff>50800</xdr:colOff>
      <xdr:row>96</xdr:row>
      <xdr:rowOff>119698</xdr:rowOff>
    </xdr:to>
    <xdr:cxnSp macro="">
      <xdr:nvCxnSpPr>
        <xdr:cNvPr id="478" name="直線コネクタ 477"/>
        <xdr:cNvCxnSpPr/>
      </xdr:nvCxnSpPr>
      <xdr:spPr>
        <a:xfrm>
          <a:off x="12854940" y="16000806"/>
          <a:ext cx="774700" cy="21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95</xdr:row>
      <xdr:rowOff>15575</xdr:rowOff>
    </xdr:from>
    <xdr:ext cx="534377" cy="259045"/>
    <xdr:sp macro="" textlink="">
      <xdr:nvSpPr>
        <xdr:cNvPr id="479" name="テキスト ボックス 478"/>
        <xdr:cNvSpPr txBox="1"/>
      </xdr:nvSpPr>
      <xdr:spPr>
        <a:xfrm>
          <a:off x="13395471" y="1594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24206</xdr:rowOff>
    </xdr:from>
    <xdr:to>
      <xdr:col>76</xdr:col>
      <xdr:colOff>165100</xdr:colOff>
      <xdr:row>95</xdr:row>
      <xdr:rowOff>125806</xdr:rowOff>
    </xdr:to>
    <xdr:sp macro="" textlink="">
      <xdr:nvSpPr>
        <xdr:cNvPr id="480" name="楕円 479"/>
        <xdr:cNvSpPr/>
      </xdr:nvSpPr>
      <xdr:spPr>
        <a:xfrm>
          <a:off x="12804140" y="1595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91</xdr:row>
      <xdr:rowOff>132880</xdr:rowOff>
    </xdr:from>
    <xdr:to>
      <xdr:col>76</xdr:col>
      <xdr:colOff>114300</xdr:colOff>
      <xdr:row>95</xdr:row>
      <xdr:rowOff>75006</xdr:rowOff>
    </xdr:to>
    <xdr:cxnSp macro="">
      <xdr:nvCxnSpPr>
        <xdr:cNvPr id="481" name="直線コネクタ 480"/>
        <xdr:cNvCxnSpPr/>
      </xdr:nvCxnSpPr>
      <xdr:spPr>
        <a:xfrm>
          <a:off x="12072620" y="15388120"/>
          <a:ext cx="782320" cy="61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93</xdr:row>
      <xdr:rowOff>142333</xdr:rowOff>
    </xdr:from>
    <xdr:ext cx="534377" cy="259045"/>
    <xdr:sp macro="" textlink="">
      <xdr:nvSpPr>
        <xdr:cNvPr id="482" name="テキスト ボックス 481"/>
        <xdr:cNvSpPr txBox="1"/>
      </xdr:nvSpPr>
      <xdr:spPr>
        <a:xfrm>
          <a:off x="12610611" y="157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82080</xdr:rowOff>
    </xdr:from>
    <xdr:to>
      <xdr:col>72</xdr:col>
      <xdr:colOff>38100</xdr:colOff>
      <xdr:row>92</xdr:row>
      <xdr:rowOff>12230</xdr:rowOff>
    </xdr:to>
    <xdr:sp macro="" textlink="">
      <xdr:nvSpPr>
        <xdr:cNvPr id="483" name="楕円 482"/>
        <xdr:cNvSpPr/>
      </xdr:nvSpPr>
      <xdr:spPr>
        <a:xfrm>
          <a:off x="12029440" y="15337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91</xdr:row>
      <xdr:rowOff>132880</xdr:rowOff>
    </xdr:from>
    <xdr:to>
      <xdr:col>71</xdr:col>
      <xdr:colOff>177800</xdr:colOff>
      <xdr:row>95</xdr:row>
      <xdr:rowOff>68377</xdr:rowOff>
    </xdr:to>
    <xdr:cxnSp macro="">
      <xdr:nvCxnSpPr>
        <xdr:cNvPr id="484" name="直線コネクタ 483"/>
        <xdr:cNvCxnSpPr/>
      </xdr:nvCxnSpPr>
      <xdr:spPr>
        <a:xfrm flipV="1">
          <a:off x="11282680" y="15388120"/>
          <a:ext cx="789940" cy="60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90</xdr:row>
      <xdr:rowOff>28757</xdr:rowOff>
    </xdr:from>
    <xdr:ext cx="534377" cy="259045"/>
    <xdr:sp macro="" textlink="">
      <xdr:nvSpPr>
        <xdr:cNvPr id="485" name="テキスト ボックス 484"/>
        <xdr:cNvSpPr txBox="1"/>
      </xdr:nvSpPr>
      <xdr:spPr>
        <a:xfrm>
          <a:off x="11835911" y="1511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17577</xdr:rowOff>
    </xdr:from>
    <xdr:to>
      <xdr:col>67</xdr:col>
      <xdr:colOff>101600</xdr:colOff>
      <xdr:row>95</xdr:row>
      <xdr:rowOff>119177</xdr:rowOff>
    </xdr:to>
    <xdr:sp macro="" textlink="">
      <xdr:nvSpPr>
        <xdr:cNvPr id="486" name="楕円 485"/>
        <xdr:cNvSpPr/>
      </xdr:nvSpPr>
      <xdr:spPr>
        <a:xfrm>
          <a:off x="11231880" y="1594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135704</xdr:rowOff>
    </xdr:from>
    <xdr:ext cx="534377" cy="259045"/>
    <xdr:sp macro="" textlink="">
      <xdr:nvSpPr>
        <xdr:cNvPr id="487" name="テキスト ボックス 486"/>
        <xdr:cNvSpPr txBox="1"/>
      </xdr:nvSpPr>
      <xdr:spPr>
        <a:xfrm>
          <a:off x="11061211" y="1572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88" name="正方形/長方形 487"/>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489" name="正方形/長方形 488"/>
        <xdr:cNvSpPr/>
      </xdr:nvSpPr>
      <xdr:spPr>
        <a:xfrm>
          <a:off x="165557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490" name="正方形/長方形 489"/>
        <xdr:cNvSpPr/>
      </xdr:nvSpPr>
      <xdr:spPr>
        <a:xfrm>
          <a:off x="165557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491" name="正方形/長方形 490"/>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492" name="テキスト ボックス 491"/>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493" name="直線コネクタ 492"/>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111777</xdr:rowOff>
    </xdr:from>
    <xdr:ext cx="467179" cy="259045"/>
    <xdr:sp macro="" textlink="">
      <xdr:nvSpPr>
        <xdr:cNvPr id="494" name="テキスト ボックス 493"/>
        <xdr:cNvSpPr txBox="1"/>
      </xdr:nvSpPr>
      <xdr:spPr>
        <a:xfrm>
          <a:off x="1569484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44450</xdr:rowOff>
    </xdr:from>
    <xdr:to>
      <xdr:col>120</xdr:col>
      <xdr:colOff>114300</xdr:colOff>
      <xdr:row>39</xdr:row>
      <xdr:rowOff>44450</xdr:rowOff>
    </xdr:to>
    <xdr:cxnSp macro="">
      <xdr:nvCxnSpPr>
        <xdr:cNvPr id="495" name="直線コネクタ 494"/>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73677</xdr:rowOff>
    </xdr:from>
    <xdr:ext cx="467179" cy="259045"/>
    <xdr:sp macro="" textlink="">
      <xdr:nvSpPr>
        <xdr:cNvPr id="496" name="テキスト ボックス 495"/>
        <xdr:cNvSpPr txBox="1"/>
      </xdr:nvSpPr>
      <xdr:spPr>
        <a:xfrm>
          <a:off x="15694841" y="64439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497" name="直線コネクタ 496"/>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498" name="テキスト ボックス 497"/>
        <xdr:cNvSpPr txBox="1"/>
      </xdr:nvSpPr>
      <xdr:spPr>
        <a:xfrm>
          <a:off x="15694841" y="6070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499" name="直線コネクタ 498"/>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500" name="テキスト ボックス 499"/>
        <xdr:cNvSpPr txBox="1"/>
      </xdr:nvSpPr>
      <xdr:spPr>
        <a:xfrm>
          <a:off x="15694841" y="57010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501" name="直線コネクタ 500"/>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502" name="テキスト ボックス 501"/>
        <xdr:cNvSpPr txBox="1"/>
      </xdr:nvSpPr>
      <xdr:spPr>
        <a:xfrm>
          <a:off x="15694841" y="53276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503" name="直線コネクタ 502"/>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504" name="テキスト ボックス 503"/>
        <xdr:cNvSpPr txBox="1"/>
      </xdr:nvSpPr>
      <xdr:spPr>
        <a:xfrm>
          <a:off x="15694841" y="4954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05" name="直線コネクタ 504"/>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506" name="テキスト ボックス 505"/>
        <xdr:cNvSpPr txBox="1"/>
      </xdr:nvSpPr>
      <xdr:spPr>
        <a:xfrm>
          <a:off x="1569484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07" name="投資及び出資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08" name="テキスト ボックス 507"/>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09" name="テキスト ボックス 508"/>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10" name="テキスト ボックス 509"/>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11" name="テキスト ボックス 510"/>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12" name="テキスト ボックス 511"/>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118618</xdr:rowOff>
    </xdr:from>
    <xdr:to>
      <xdr:col>116</xdr:col>
      <xdr:colOff>114300</xdr:colOff>
      <xdr:row>32</xdr:row>
      <xdr:rowOff>48768</xdr:rowOff>
    </xdr:to>
    <xdr:sp macro="" textlink="">
      <xdr:nvSpPr>
        <xdr:cNvPr id="513" name="楕円 512"/>
        <xdr:cNvSpPr/>
      </xdr:nvSpPr>
      <xdr:spPr>
        <a:xfrm>
          <a:off x="19458940" y="5315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31</xdr:row>
      <xdr:rowOff>169418</xdr:rowOff>
    </xdr:from>
    <xdr:to>
      <xdr:col>116</xdr:col>
      <xdr:colOff>63500</xdr:colOff>
      <xdr:row>34</xdr:row>
      <xdr:rowOff>29210</xdr:rowOff>
    </xdr:to>
    <xdr:cxnSp macro="">
      <xdr:nvCxnSpPr>
        <xdr:cNvPr id="514" name="直線コネクタ 513"/>
        <xdr:cNvCxnSpPr/>
      </xdr:nvCxnSpPr>
      <xdr:spPr>
        <a:xfrm flipV="1">
          <a:off x="18778220" y="5366258"/>
          <a:ext cx="731520" cy="3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20845</xdr:rowOff>
    </xdr:from>
    <xdr:ext cx="469744" cy="259045"/>
    <xdr:sp macro="" textlink="">
      <xdr:nvSpPr>
        <xdr:cNvPr id="515" name="投資及び出資金該当値テキスト"/>
        <xdr:cNvSpPr txBox="1"/>
      </xdr:nvSpPr>
      <xdr:spPr>
        <a:xfrm>
          <a:off x="19560540" y="521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149860</xdr:rowOff>
    </xdr:from>
    <xdr:to>
      <xdr:col>112</xdr:col>
      <xdr:colOff>38100</xdr:colOff>
      <xdr:row>34</xdr:row>
      <xdr:rowOff>80010</xdr:rowOff>
    </xdr:to>
    <xdr:sp macro="" textlink="">
      <xdr:nvSpPr>
        <xdr:cNvPr id="516" name="楕円 515"/>
        <xdr:cNvSpPr/>
      </xdr:nvSpPr>
      <xdr:spPr>
        <a:xfrm>
          <a:off x="18735040" y="56819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29210</xdr:rowOff>
    </xdr:from>
    <xdr:to>
      <xdr:col>111</xdr:col>
      <xdr:colOff>177800</xdr:colOff>
      <xdr:row>37</xdr:row>
      <xdr:rowOff>165608</xdr:rowOff>
    </xdr:to>
    <xdr:cxnSp macro="">
      <xdr:nvCxnSpPr>
        <xdr:cNvPr id="517" name="直線コネクタ 516"/>
        <xdr:cNvCxnSpPr/>
      </xdr:nvCxnSpPr>
      <xdr:spPr>
        <a:xfrm flipV="1">
          <a:off x="17988280" y="5728970"/>
          <a:ext cx="789940" cy="63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32</xdr:row>
      <xdr:rowOff>96537</xdr:rowOff>
    </xdr:from>
    <xdr:ext cx="469744" cy="259045"/>
    <xdr:sp macro="" textlink="">
      <xdr:nvSpPr>
        <xdr:cNvPr id="518" name="テキスト ボックス 517"/>
        <xdr:cNvSpPr txBox="1"/>
      </xdr:nvSpPr>
      <xdr:spPr>
        <a:xfrm>
          <a:off x="185611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114808</xdr:rowOff>
    </xdr:from>
    <xdr:to>
      <xdr:col>107</xdr:col>
      <xdr:colOff>101600</xdr:colOff>
      <xdr:row>38</xdr:row>
      <xdr:rowOff>44958</xdr:rowOff>
    </xdr:to>
    <xdr:sp macro="" textlink="">
      <xdr:nvSpPr>
        <xdr:cNvPr id="519" name="楕円 518"/>
        <xdr:cNvSpPr/>
      </xdr:nvSpPr>
      <xdr:spPr>
        <a:xfrm>
          <a:off x="17937480" y="63174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64262</xdr:rowOff>
    </xdr:from>
    <xdr:to>
      <xdr:col>107</xdr:col>
      <xdr:colOff>50800</xdr:colOff>
      <xdr:row>37</xdr:row>
      <xdr:rowOff>165608</xdr:rowOff>
    </xdr:to>
    <xdr:cxnSp macro="">
      <xdr:nvCxnSpPr>
        <xdr:cNvPr id="520" name="直線コネクタ 519"/>
        <xdr:cNvCxnSpPr/>
      </xdr:nvCxnSpPr>
      <xdr:spPr>
        <a:xfrm>
          <a:off x="17213580" y="5764022"/>
          <a:ext cx="774700" cy="60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36</xdr:row>
      <xdr:rowOff>61485</xdr:rowOff>
    </xdr:from>
    <xdr:ext cx="469744" cy="259045"/>
    <xdr:sp macro="" textlink="">
      <xdr:nvSpPr>
        <xdr:cNvPr id="521" name="テキスト ボックス 520"/>
        <xdr:cNvSpPr txBox="1"/>
      </xdr:nvSpPr>
      <xdr:spPr>
        <a:xfrm>
          <a:off x="17776268" y="609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13462</xdr:rowOff>
    </xdr:from>
    <xdr:to>
      <xdr:col>102</xdr:col>
      <xdr:colOff>165100</xdr:colOff>
      <xdr:row>34</xdr:row>
      <xdr:rowOff>115062</xdr:rowOff>
    </xdr:to>
    <xdr:sp macro="" textlink="">
      <xdr:nvSpPr>
        <xdr:cNvPr id="522" name="楕円 521"/>
        <xdr:cNvSpPr/>
      </xdr:nvSpPr>
      <xdr:spPr>
        <a:xfrm>
          <a:off x="17162780" y="571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30</xdr:row>
      <xdr:rowOff>6350</xdr:rowOff>
    </xdr:from>
    <xdr:to>
      <xdr:col>102</xdr:col>
      <xdr:colOff>114300</xdr:colOff>
      <xdr:row>34</xdr:row>
      <xdr:rowOff>64262</xdr:rowOff>
    </xdr:to>
    <xdr:cxnSp macro="">
      <xdr:nvCxnSpPr>
        <xdr:cNvPr id="523" name="直線コネクタ 522"/>
        <xdr:cNvCxnSpPr/>
      </xdr:nvCxnSpPr>
      <xdr:spPr>
        <a:xfrm>
          <a:off x="16431260" y="5035550"/>
          <a:ext cx="782320" cy="7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32</xdr:row>
      <xdr:rowOff>131589</xdr:rowOff>
    </xdr:from>
    <xdr:ext cx="469744" cy="259045"/>
    <xdr:sp macro="" textlink="">
      <xdr:nvSpPr>
        <xdr:cNvPr id="524" name="テキスト ボックス 523"/>
        <xdr:cNvSpPr txBox="1"/>
      </xdr:nvSpPr>
      <xdr:spPr>
        <a:xfrm>
          <a:off x="17001568" y="5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127000</xdr:rowOff>
    </xdr:from>
    <xdr:to>
      <xdr:col>98</xdr:col>
      <xdr:colOff>38100</xdr:colOff>
      <xdr:row>30</xdr:row>
      <xdr:rowOff>57150</xdr:rowOff>
    </xdr:to>
    <xdr:sp macro="" textlink="">
      <xdr:nvSpPr>
        <xdr:cNvPr id="525" name="楕円 524"/>
        <xdr:cNvSpPr/>
      </xdr:nvSpPr>
      <xdr:spPr>
        <a:xfrm>
          <a:off x="16388080" y="49885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73677</xdr:rowOff>
    </xdr:from>
    <xdr:ext cx="469744" cy="259045"/>
    <xdr:sp macro="" textlink="">
      <xdr:nvSpPr>
        <xdr:cNvPr id="526" name="テキスト ボックス 525"/>
        <xdr:cNvSpPr txBox="1"/>
      </xdr:nvSpPr>
      <xdr:spPr>
        <a:xfrm>
          <a:off x="16226868" y="476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27" name="正方形/長方形 526"/>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28" name="正方形/長方形 527"/>
        <xdr:cNvSpPr/>
      </xdr:nvSpPr>
      <xdr:spPr>
        <a:xfrm>
          <a:off x="165557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29" name="正方形/長方形 528"/>
        <xdr:cNvSpPr/>
      </xdr:nvSpPr>
      <xdr:spPr>
        <a:xfrm>
          <a:off x="165557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30" name="正方形/長方形 529"/>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31" name="テキスト ボックス 530"/>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32" name="直線コネクタ 531"/>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111777</xdr:rowOff>
    </xdr:from>
    <xdr:ext cx="531299" cy="259045"/>
    <xdr:sp macro="" textlink="">
      <xdr:nvSpPr>
        <xdr:cNvPr id="533" name="テキスト ボックス 532"/>
        <xdr:cNvSpPr txBox="1"/>
      </xdr:nvSpPr>
      <xdr:spPr>
        <a:xfrm>
          <a:off x="1563072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25400</xdr:rowOff>
    </xdr:from>
    <xdr:to>
      <xdr:col>120</xdr:col>
      <xdr:colOff>114300</xdr:colOff>
      <xdr:row>58</xdr:row>
      <xdr:rowOff>25400</xdr:rowOff>
    </xdr:to>
    <xdr:cxnSp macro="">
      <xdr:nvCxnSpPr>
        <xdr:cNvPr id="534" name="直線コネクタ 533"/>
        <xdr:cNvCxnSpPr/>
      </xdr:nvCxnSpPr>
      <xdr:spPr>
        <a:xfrm>
          <a:off x="16093440" y="9748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54627</xdr:rowOff>
    </xdr:from>
    <xdr:ext cx="531299" cy="259045"/>
    <xdr:sp macro="" textlink="">
      <xdr:nvSpPr>
        <xdr:cNvPr id="535" name="テキスト ボックス 534"/>
        <xdr:cNvSpPr txBox="1"/>
      </xdr:nvSpPr>
      <xdr:spPr>
        <a:xfrm>
          <a:off x="15630721" y="96101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536" name="直線コネクタ 535"/>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537" name="テキスト ボックス 536"/>
        <xdr:cNvSpPr txBox="1"/>
      </xdr:nvSpPr>
      <xdr:spPr>
        <a:xfrm>
          <a:off x="1563072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538" name="直線コネクタ 537"/>
        <xdr:cNvCxnSpPr/>
      </xdr:nvCxnSpPr>
      <xdr:spPr>
        <a:xfrm>
          <a:off x="16093440" y="8632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539" name="テキスト ボックス 538"/>
        <xdr:cNvSpPr txBox="1"/>
      </xdr:nvSpPr>
      <xdr:spPr>
        <a:xfrm>
          <a:off x="1563072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40" name="直線コネクタ 539"/>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541" name="テキスト ボックス 540"/>
        <xdr:cNvSpPr txBox="1"/>
      </xdr:nvSpPr>
      <xdr:spPr>
        <a:xfrm>
          <a:off x="1563072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42" name="貸付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3" name="テキスト ボックス 542"/>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44" name="テキスト ボックス 543"/>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45" name="テキスト ボックス 544"/>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46" name="テキスト ボックス 545"/>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47" name="テキスト ボックス 546"/>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50</xdr:row>
      <xdr:rowOff>63182</xdr:rowOff>
    </xdr:from>
    <xdr:to>
      <xdr:col>116</xdr:col>
      <xdr:colOff>114300</xdr:colOff>
      <xdr:row>50</xdr:row>
      <xdr:rowOff>164782</xdr:rowOff>
    </xdr:to>
    <xdr:sp macro="" textlink="">
      <xdr:nvSpPr>
        <xdr:cNvPr id="548" name="楕円 547"/>
        <xdr:cNvSpPr/>
      </xdr:nvSpPr>
      <xdr:spPr>
        <a:xfrm>
          <a:off x="19458940" y="844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50</xdr:row>
      <xdr:rowOff>113982</xdr:rowOff>
    </xdr:from>
    <xdr:to>
      <xdr:col>116</xdr:col>
      <xdr:colOff>63500</xdr:colOff>
      <xdr:row>54</xdr:row>
      <xdr:rowOff>159131</xdr:rowOff>
    </xdr:to>
    <xdr:cxnSp macro="">
      <xdr:nvCxnSpPr>
        <xdr:cNvPr id="549" name="直線コネクタ 548"/>
        <xdr:cNvCxnSpPr/>
      </xdr:nvCxnSpPr>
      <xdr:spPr>
        <a:xfrm flipV="1">
          <a:off x="18778220" y="8495982"/>
          <a:ext cx="731520" cy="715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136859</xdr:rowOff>
    </xdr:from>
    <xdr:ext cx="534377" cy="259045"/>
    <xdr:sp macro="" textlink="">
      <xdr:nvSpPr>
        <xdr:cNvPr id="550" name="貸付金該当値テキスト"/>
        <xdr:cNvSpPr txBox="1"/>
      </xdr:nvSpPr>
      <xdr:spPr>
        <a:xfrm>
          <a:off x="19560540" y="83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108331</xdr:rowOff>
    </xdr:from>
    <xdr:to>
      <xdr:col>112</xdr:col>
      <xdr:colOff>38100</xdr:colOff>
      <xdr:row>55</xdr:row>
      <xdr:rowOff>38481</xdr:rowOff>
    </xdr:to>
    <xdr:sp macro="" textlink="">
      <xdr:nvSpPr>
        <xdr:cNvPr id="551" name="楕円 550"/>
        <xdr:cNvSpPr/>
      </xdr:nvSpPr>
      <xdr:spPr>
        <a:xfrm>
          <a:off x="18735040" y="91608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159131</xdr:rowOff>
    </xdr:from>
    <xdr:to>
      <xdr:col>111</xdr:col>
      <xdr:colOff>177800</xdr:colOff>
      <xdr:row>56</xdr:row>
      <xdr:rowOff>36830</xdr:rowOff>
    </xdr:to>
    <xdr:cxnSp macro="">
      <xdr:nvCxnSpPr>
        <xdr:cNvPr id="552" name="直線コネクタ 551"/>
        <xdr:cNvCxnSpPr/>
      </xdr:nvCxnSpPr>
      <xdr:spPr>
        <a:xfrm flipV="1">
          <a:off x="17988280" y="9211691"/>
          <a:ext cx="789940" cy="2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53</xdr:row>
      <xdr:rowOff>55008</xdr:rowOff>
    </xdr:from>
    <xdr:ext cx="534377" cy="259045"/>
    <xdr:sp macro="" textlink="">
      <xdr:nvSpPr>
        <xdr:cNvPr id="553" name="テキスト ボックス 552"/>
        <xdr:cNvSpPr txBox="1"/>
      </xdr:nvSpPr>
      <xdr:spPr>
        <a:xfrm>
          <a:off x="18528811" y="89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157480</xdr:rowOff>
    </xdr:from>
    <xdr:to>
      <xdr:col>107</xdr:col>
      <xdr:colOff>101600</xdr:colOff>
      <xdr:row>56</xdr:row>
      <xdr:rowOff>87630</xdr:rowOff>
    </xdr:to>
    <xdr:sp macro="" textlink="">
      <xdr:nvSpPr>
        <xdr:cNvPr id="554" name="楕円 553"/>
        <xdr:cNvSpPr/>
      </xdr:nvSpPr>
      <xdr:spPr>
        <a:xfrm>
          <a:off x="17937480" y="9377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36830</xdr:rowOff>
    </xdr:from>
    <xdr:to>
      <xdr:col>107</xdr:col>
      <xdr:colOff>50800</xdr:colOff>
      <xdr:row>57</xdr:row>
      <xdr:rowOff>129413</xdr:rowOff>
    </xdr:to>
    <xdr:cxnSp macro="">
      <xdr:nvCxnSpPr>
        <xdr:cNvPr id="555" name="直線コネクタ 554"/>
        <xdr:cNvCxnSpPr/>
      </xdr:nvCxnSpPr>
      <xdr:spPr>
        <a:xfrm flipV="1">
          <a:off x="17213580" y="9424670"/>
          <a:ext cx="774700" cy="26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54</xdr:row>
      <xdr:rowOff>104157</xdr:rowOff>
    </xdr:from>
    <xdr:ext cx="534377" cy="259045"/>
    <xdr:sp macro="" textlink="">
      <xdr:nvSpPr>
        <xdr:cNvPr id="556" name="テキスト ボックス 555"/>
        <xdr:cNvSpPr txBox="1"/>
      </xdr:nvSpPr>
      <xdr:spPr>
        <a:xfrm>
          <a:off x="17766811" y="915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78613</xdr:rowOff>
    </xdr:from>
    <xdr:to>
      <xdr:col>102</xdr:col>
      <xdr:colOff>165100</xdr:colOff>
      <xdr:row>58</xdr:row>
      <xdr:rowOff>8763</xdr:rowOff>
    </xdr:to>
    <xdr:sp macro="" textlink="">
      <xdr:nvSpPr>
        <xdr:cNvPr id="557" name="楕円 556"/>
        <xdr:cNvSpPr/>
      </xdr:nvSpPr>
      <xdr:spPr>
        <a:xfrm>
          <a:off x="17162780" y="96340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95694</xdr:rowOff>
    </xdr:from>
    <xdr:to>
      <xdr:col>102</xdr:col>
      <xdr:colOff>114300</xdr:colOff>
      <xdr:row>57</xdr:row>
      <xdr:rowOff>129413</xdr:rowOff>
    </xdr:to>
    <xdr:cxnSp macro="">
      <xdr:nvCxnSpPr>
        <xdr:cNvPr id="558" name="直線コネクタ 557"/>
        <xdr:cNvCxnSpPr/>
      </xdr:nvCxnSpPr>
      <xdr:spPr>
        <a:xfrm>
          <a:off x="16431260" y="9483534"/>
          <a:ext cx="782320" cy="20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56</xdr:row>
      <xdr:rowOff>25290</xdr:rowOff>
    </xdr:from>
    <xdr:ext cx="534377" cy="259045"/>
    <xdr:sp macro="" textlink="">
      <xdr:nvSpPr>
        <xdr:cNvPr id="559" name="テキスト ボックス 558"/>
        <xdr:cNvSpPr txBox="1"/>
      </xdr:nvSpPr>
      <xdr:spPr>
        <a:xfrm>
          <a:off x="16969251" y="9413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44894</xdr:rowOff>
    </xdr:from>
    <xdr:to>
      <xdr:col>98</xdr:col>
      <xdr:colOff>38100</xdr:colOff>
      <xdr:row>56</xdr:row>
      <xdr:rowOff>146494</xdr:rowOff>
    </xdr:to>
    <xdr:sp macro="" textlink="">
      <xdr:nvSpPr>
        <xdr:cNvPr id="560" name="楕円 559"/>
        <xdr:cNvSpPr/>
      </xdr:nvSpPr>
      <xdr:spPr>
        <a:xfrm>
          <a:off x="16388080" y="943273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163021</xdr:rowOff>
    </xdr:from>
    <xdr:ext cx="534377" cy="259045"/>
    <xdr:sp macro="" textlink="">
      <xdr:nvSpPr>
        <xdr:cNvPr id="561" name="テキスト ボックス 560"/>
        <xdr:cNvSpPr txBox="1"/>
      </xdr:nvSpPr>
      <xdr:spPr>
        <a:xfrm>
          <a:off x="16194551" y="921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62" name="正方形/長方形 561"/>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63" name="正方形/長方形 562"/>
        <xdr:cNvSpPr/>
      </xdr:nvSpPr>
      <xdr:spPr>
        <a:xfrm>
          <a:off x="165557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64" name="正方形/長方形 563"/>
        <xdr:cNvSpPr/>
      </xdr:nvSpPr>
      <xdr:spPr>
        <a:xfrm>
          <a:off x="165557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65" name="正方形/長方形 564"/>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66" name="テキスト ボックス 565"/>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67" name="直線コネクタ 566"/>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568" name="直線コネクタ 567"/>
        <xdr:cNvCxnSpPr/>
      </xdr:nvCxnSpPr>
      <xdr:spPr>
        <a:xfrm>
          <a:off x="16093440" y="132156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569" name="テキスト ボックス 568"/>
        <xdr:cNvSpPr txBox="1"/>
      </xdr:nvSpPr>
      <xdr:spPr>
        <a:xfrm>
          <a:off x="15890374" y="130772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570" name="直線コネクタ 569"/>
        <xdr:cNvCxnSpPr/>
      </xdr:nvCxnSpPr>
      <xdr:spPr>
        <a:xfrm>
          <a:off x="16093440" y="127660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54627</xdr:rowOff>
    </xdr:from>
    <xdr:ext cx="467179" cy="259045"/>
    <xdr:sp macro="" textlink="">
      <xdr:nvSpPr>
        <xdr:cNvPr id="571" name="テキスト ボックス 570"/>
        <xdr:cNvSpPr txBox="1"/>
      </xdr:nvSpPr>
      <xdr:spPr>
        <a:xfrm>
          <a:off x="15694841" y="1262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572" name="直線コネクタ 571"/>
        <xdr:cNvCxnSpPr/>
      </xdr:nvCxnSpPr>
      <xdr:spPr>
        <a:xfrm>
          <a:off x="16093440" y="12320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111777</xdr:rowOff>
    </xdr:from>
    <xdr:ext cx="467179" cy="259045"/>
    <xdr:sp macro="" textlink="">
      <xdr:nvSpPr>
        <xdr:cNvPr id="573" name="テキスト ボックス 572"/>
        <xdr:cNvSpPr txBox="1"/>
      </xdr:nvSpPr>
      <xdr:spPr>
        <a:xfrm>
          <a:off x="15694841" y="1218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574" name="直線コネクタ 573"/>
        <xdr:cNvCxnSpPr/>
      </xdr:nvCxnSpPr>
      <xdr:spPr>
        <a:xfrm>
          <a:off x="16093440" y="11874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168927</xdr:rowOff>
    </xdr:from>
    <xdr:ext cx="467179" cy="259045"/>
    <xdr:sp macro="" textlink="">
      <xdr:nvSpPr>
        <xdr:cNvPr id="575" name="テキスト ボックス 574"/>
        <xdr:cNvSpPr txBox="1"/>
      </xdr:nvSpPr>
      <xdr:spPr>
        <a:xfrm>
          <a:off x="15694841" y="1173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76" name="直線コネクタ 575"/>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577" name="テキスト ボックス 576"/>
        <xdr:cNvSpPr txBox="1"/>
      </xdr:nvSpPr>
      <xdr:spPr>
        <a:xfrm>
          <a:off x="15694841" y="112865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78" name="繰出金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79" name="テキスト ボックス 578"/>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80" name="テキスト ボックス 579"/>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81" name="テキスト ボックス 580"/>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82" name="テキスト ボックス 581"/>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83" name="テキスト ボックス 582"/>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128905</xdr:rowOff>
    </xdr:from>
    <xdr:to>
      <xdr:col>116</xdr:col>
      <xdr:colOff>114300</xdr:colOff>
      <xdr:row>70</xdr:row>
      <xdr:rowOff>59055</xdr:rowOff>
    </xdr:to>
    <xdr:sp macro="" textlink="">
      <xdr:nvSpPr>
        <xdr:cNvPr id="584" name="楕円 583"/>
        <xdr:cNvSpPr/>
      </xdr:nvSpPr>
      <xdr:spPr>
        <a:xfrm>
          <a:off x="19458940" y="11696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70</xdr:row>
      <xdr:rowOff>8255</xdr:rowOff>
    </xdr:from>
    <xdr:to>
      <xdr:col>116</xdr:col>
      <xdr:colOff>63500</xdr:colOff>
      <xdr:row>78</xdr:row>
      <xdr:rowOff>24715</xdr:rowOff>
    </xdr:to>
    <xdr:cxnSp macro="">
      <xdr:nvCxnSpPr>
        <xdr:cNvPr id="585" name="直線コネクタ 584"/>
        <xdr:cNvCxnSpPr/>
      </xdr:nvCxnSpPr>
      <xdr:spPr>
        <a:xfrm flipV="1">
          <a:off x="18778220" y="11743055"/>
          <a:ext cx="731520" cy="135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31132</xdr:rowOff>
    </xdr:from>
    <xdr:ext cx="469744" cy="259045"/>
    <xdr:sp macro="" textlink="">
      <xdr:nvSpPr>
        <xdr:cNvPr id="586" name="繰出金該当値テキスト"/>
        <xdr:cNvSpPr txBox="1"/>
      </xdr:nvSpPr>
      <xdr:spPr>
        <a:xfrm>
          <a:off x="19560540" y="1159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145365</xdr:rowOff>
    </xdr:from>
    <xdr:to>
      <xdr:col>112</xdr:col>
      <xdr:colOff>38100</xdr:colOff>
      <xdr:row>78</xdr:row>
      <xdr:rowOff>75515</xdr:rowOff>
    </xdr:to>
    <xdr:sp macro="" textlink="">
      <xdr:nvSpPr>
        <xdr:cNvPr id="587" name="楕円 586"/>
        <xdr:cNvSpPr/>
      </xdr:nvSpPr>
      <xdr:spPr>
        <a:xfrm>
          <a:off x="18735040" y="130536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18084</xdr:rowOff>
    </xdr:from>
    <xdr:to>
      <xdr:col>111</xdr:col>
      <xdr:colOff>177800</xdr:colOff>
      <xdr:row>78</xdr:row>
      <xdr:rowOff>24715</xdr:rowOff>
    </xdr:to>
    <xdr:cxnSp macro="">
      <xdr:nvCxnSpPr>
        <xdr:cNvPr id="588" name="直線コネクタ 587"/>
        <xdr:cNvCxnSpPr/>
      </xdr:nvCxnSpPr>
      <xdr:spPr>
        <a:xfrm>
          <a:off x="17988280" y="13094004"/>
          <a:ext cx="78994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166317</xdr:colOff>
      <xdr:row>76</xdr:row>
      <xdr:rowOff>92042</xdr:rowOff>
    </xdr:from>
    <xdr:ext cx="378565" cy="259045"/>
    <xdr:sp macro="" textlink="">
      <xdr:nvSpPr>
        <xdr:cNvPr id="589" name="テキスト ボックス 588"/>
        <xdr:cNvSpPr txBox="1"/>
      </xdr:nvSpPr>
      <xdr:spPr>
        <a:xfrm>
          <a:off x="18606717" y="12832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138734</xdr:rowOff>
    </xdr:from>
    <xdr:to>
      <xdr:col>107</xdr:col>
      <xdr:colOff>101600</xdr:colOff>
      <xdr:row>78</xdr:row>
      <xdr:rowOff>68884</xdr:rowOff>
    </xdr:to>
    <xdr:sp macro="" textlink="">
      <xdr:nvSpPr>
        <xdr:cNvPr id="590" name="楕円 589"/>
        <xdr:cNvSpPr/>
      </xdr:nvSpPr>
      <xdr:spPr>
        <a:xfrm>
          <a:off x="17937480" y="13047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12827</xdr:rowOff>
    </xdr:from>
    <xdr:to>
      <xdr:col>107</xdr:col>
      <xdr:colOff>50800</xdr:colOff>
      <xdr:row>78</xdr:row>
      <xdr:rowOff>18084</xdr:rowOff>
    </xdr:to>
    <xdr:cxnSp macro="">
      <xdr:nvCxnSpPr>
        <xdr:cNvPr id="591" name="直線コネクタ 590"/>
        <xdr:cNvCxnSpPr/>
      </xdr:nvCxnSpPr>
      <xdr:spPr>
        <a:xfrm>
          <a:off x="17213580" y="13088747"/>
          <a:ext cx="7747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52017</xdr:colOff>
      <xdr:row>76</xdr:row>
      <xdr:rowOff>85411</xdr:rowOff>
    </xdr:from>
    <xdr:ext cx="378565" cy="259045"/>
    <xdr:sp macro="" textlink="">
      <xdr:nvSpPr>
        <xdr:cNvPr id="592" name="テキスト ボックス 591"/>
        <xdr:cNvSpPr txBox="1"/>
      </xdr:nvSpPr>
      <xdr:spPr>
        <a:xfrm>
          <a:off x="17821857" y="128260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133477</xdr:rowOff>
    </xdr:from>
    <xdr:to>
      <xdr:col>102</xdr:col>
      <xdr:colOff>165100</xdr:colOff>
      <xdr:row>78</xdr:row>
      <xdr:rowOff>63627</xdr:rowOff>
    </xdr:to>
    <xdr:sp macro="" textlink="">
      <xdr:nvSpPr>
        <xdr:cNvPr id="593" name="楕円 592"/>
        <xdr:cNvSpPr/>
      </xdr:nvSpPr>
      <xdr:spPr>
        <a:xfrm>
          <a:off x="17162780" y="130417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165075</xdr:rowOff>
    </xdr:from>
    <xdr:to>
      <xdr:col>102</xdr:col>
      <xdr:colOff>114300</xdr:colOff>
      <xdr:row>78</xdr:row>
      <xdr:rowOff>12827</xdr:rowOff>
    </xdr:to>
    <xdr:cxnSp macro="">
      <xdr:nvCxnSpPr>
        <xdr:cNvPr id="594" name="直線コネクタ 593"/>
        <xdr:cNvCxnSpPr/>
      </xdr:nvCxnSpPr>
      <xdr:spPr>
        <a:xfrm>
          <a:off x="16431260" y="13073355"/>
          <a:ext cx="78232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115517</xdr:colOff>
      <xdr:row>76</xdr:row>
      <xdr:rowOff>80154</xdr:rowOff>
    </xdr:from>
    <xdr:ext cx="378565" cy="259045"/>
    <xdr:sp macro="" textlink="">
      <xdr:nvSpPr>
        <xdr:cNvPr id="595" name="テキスト ボックス 594"/>
        <xdr:cNvSpPr txBox="1"/>
      </xdr:nvSpPr>
      <xdr:spPr>
        <a:xfrm>
          <a:off x="17047157" y="1282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114275</xdr:rowOff>
    </xdr:from>
    <xdr:to>
      <xdr:col>98</xdr:col>
      <xdr:colOff>38100</xdr:colOff>
      <xdr:row>78</xdr:row>
      <xdr:rowOff>44425</xdr:rowOff>
    </xdr:to>
    <xdr:sp macro="" textlink="">
      <xdr:nvSpPr>
        <xdr:cNvPr id="596" name="楕円 595"/>
        <xdr:cNvSpPr/>
      </xdr:nvSpPr>
      <xdr:spPr>
        <a:xfrm>
          <a:off x="16388080" y="130225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76</xdr:row>
      <xdr:rowOff>60952</xdr:rowOff>
    </xdr:from>
    <xdr:ext cx="378565" cy="259045"/>
    <xdr:sp macro="" textlink="">
      <xdr:nvSpPr>
        <xdr:cNvPr id="597" name="テキスト ボックス 596"/>
        <xdr:cNvSpPr txBox="1"/>
      </xdr:nvSpPr>
      <xdr:spPr>
        <a:xfrm>
          <a:off x="16264837" y="12801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598" name="正方形/長方形 597"/>
        <xdr:cNvSpPr/>
      </xdr:nvSpPr>
      <xdr:spPr>
        <a:xfrm>
          <a:off x="1609344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599" name="正方形/長方形 598"/>
        <xdr:cNvSpPr/>
      </xdr:nvSpPr>
      <xdr:spPr>
        <a:xfrm>
          <a:off x="165557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600" name="正方形/長方形 599"/>
        <xdr:cNvSpPr/>
      </xdr:nvSpPr>
      <xdr:spPr>
        <a:xfrm>
          <a:off x="165557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601" name="正方形/長方形 600"/>
        <xdr:cNvSpPr/>
      </xdr:nvSpPr>
      <xdr:spPr>
        <a:xfrm>
          <a:off x="1609344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602" name="テキスト ボックス 601"/>
        <xdr:cNvSpPr txBox="1"/>
      </xdr:nvSpPr>
      <xdr:spPr>
        <a:xfrm>
          <a:off x="160782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603" name="直線コネクタ 602"/>
        <xdr:cNvCxnSpPr/>
      </xdr:nvCxnSpPr>
      <xdr:spPr>
        <a:xfrm>
          <a:off x="1609344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604" name="直線コネクタ 603"/>
        <xdr:cNvCxnSpPr/>
      </xdr:nvCxnSpPr>
      <xdr:spPr>
        <a:xfrm>
          <a:off x="16093440" y="158978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605" name="テキスト ボックス 604"/>
        <xdr:cNvSpPr txBox="1"/>
      </xdr:nvSpPr>
      <xdr:spPr>
        <a:xfrm>
          <a:off x="15890374" y="157594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606" name="直線コネクタ 605"/>
        <xdr:cNvCxnSpPr/>
      </xdr:nvCxnSpPr>
      <xdr:spPr>
        <a:xfrm>
          <a:off x="1609344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607" name="テキスト ボックス 606"/>
        <xdr:cNvSpPr txBox="1"/>
      </xdr:nvSpPr>
      <xdr:spPr>
        <a:xfrm>
          <a:off x="15890374" y="146393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608" name="前年度繰上充用金グラフ枠"/>
        <xdr:cNvSpPr/>
      </xdr:nvSpPr>
      <xdr:spPr>
        <a:xfrm>
          <a:off x="1609344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101</xdr:row>
      <xdr:rowOff>80027</xdr:rowOff>
    </xdr:from>
    <xdr:ext cx="762000" cy="259045"/>
    <xdr:sp macro="" textlink="">
      <xdr:nvSpPr>
        <xdr:cNvPr id="609" name="テキスト ボックス 608"/>
        <xdr:cNvSpPr txBox="1"/>
      </xdr:nvSpPr>
      <xdr:spPr>
        <a:xfrm>
          <a:off x="193421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610" name="テキスト ボックス 609"/>
        <xdr:cNvSpPr txBox="1"/>
      </xdr:nvSpPr>
      <xdr:spPr>
        <a:xfrm>
          <a:off x="186105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611" name="テキスト ボックス 610"/>
        <xdr:cNvSpPr txBox="1"/>
      </xdr:nvSpPr>
      <xdr:spPr>
        <a:xfrm>
          <a:off x="178206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612" name="テキスト ボックス 611"/>
        <xdr:cNvSpPr txBox="1"/>
      </xdr:nvSpPr>
      <xdr:spPr>
        <a:xfrm>
          <a:off x="170459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613" name="テキスト ボックス 612"/>
        <xdr:cNvSpPr txBox="1"/>
      </xdr:nvSpPr>
      <xdr:spPr>
        <a:xfrm>
          <a:off x="162636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614" name="楕円 613"/>
        <xdr:cNvSpPr/>
      </xdr:nvSpPr>
      <xdr:spPr>
        <a:xfrm>
          <a:off x="1945894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94</xdr:row>
      <xdr:rowOff>139700</xdr:rowOff>
    </xdr:from>
    <xdr:to>
      <xdr:col>116</xdr:col>
      <xdr:colOff>63500</xdr:colOff>
      <xdr:row>94</xdr:row>
      <xdr:rowOff>139700</xdr:rowOff>
    </xdr:to>
    <xdr:cxnSp macro="">
      <xdr:nvCxnSpPr>
        <xdr:cNvPr id="615" name="直線コネクタ 614"/>
        <xdr:cNvCxnSpPr/>
      </xdr:nvCxnSpPr>
      <xdr:spPr>
        <a:xfrm>
          <a:off x="18778220" y="15897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162577</xdr:rowOff>
    </xdr:from>
    <xdr:ext cx="249299" cy="259045"/>
    <xdr:sp macro="" textlink="">
      <xdr:nvSpPr>
        <xdr:cNvPr id="616" name="前年度繰上充用金該当値テキスト"/>
        <xdr:cNvSpPr txBox="1"/>
      </xdr:nvSpPr>
      <xdr:spPr>
        <a:xfrm>
          <a:off x="19560540" y="15753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617" name="楕円 616"/>
        <xdr:cNvSpPr/>
      </xdr:nvSpPr>
      <xdr:spPr>
        <a:xfrm>
          <a:off x="1873504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618" name="直線コネクタ 617"/>
        <xdr:cNvCxnSpPr/>
      </xdr:nvCxnSpPr>
      <xdr:spPr>
        <a:xfrm>
          <a:off x="17988280" y="15897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93</xdr:row>
      <xdr:rowOff>35577</xdr:rowOff>
    </xdr:from>
    <xdr:ext cx="249299" cy="259045"/>
    <xdr:sp macro="" textlink="">
      <xdr:nvSpPr>
        <xdr:cNvPr id="619" name="テキスト ボックス 618"/>
        <xdr:cNvSpPr txBox="1"/>
      </xdr:nvSpPr>
      <xdr:spPr>
        <a:xfrm>
          <a:off x="18648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620" name="楕円 619"/>
        <xdr:cNvSpPr/>
      </xdr:nvSpPr>
      <xdr:spPr>
        <a:xfrm>
          <a:off x="179374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94</xdr:row>
      <xdr:rowOff>139700</xdr:rowOff>
    </xdr:from>
    <xdr:to>
      <xdr:col>107</xdr:col>
      <xdr:colOff>50800</xdr:colOff>
      <xdr:row>94</xdr:row>
      <xdr:rowOff>139700</xdr:rowOff>
    </xdr:to>
    <xdr:cxnSp macro="">
      <xdr:nvCxnSpPr>
        <xdr:cNvPr id="621" name="直線コネクタ 620"/>
        <xdr:cNvCxnSpPr/>
      </xdr:nvCxnSpPr>
      <xdr:spPr>
        <a:xfrm>
          <a:off x="17213580" y="1589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93</xdr:row>
      <xdr:rowOff>35577</xdr:rowOff>
    </xdr:from>
    <xdr:ext cx="249299" cy="259045"/>
    <xdr:sp macro="" textlink="">
      <xdr:nvSpPr>
        <xdr:cNvPr id="622" name="テキスト ボックス 621"/>
        <xdr:cNvSpPr txBox="1"/>
      </xdr:nvSpPr>
      <xdr:spPr>
        <a:xfrm>
          <a:off x="1788649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623" name="楕円 622"/>
        <xdr:cNvSpPr/>
      </xdr:nvSpPr>
      <xdr:spPr>
        <a:xfrm>
          <a:off x="17162780" y="1584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94</xdr:row>
      <xdr:rowOff>139700</xdr:rowOff>
    </xdr:from>
    <xdr:to>
      <xdr:col>102</xdr:col>
      <xdr:colOff>114300</xdr:colOff>
      <xdr:row>94</xdr:row>
      <xdr:rowOff>139700</xdr:rowOff>
    </xdr:to>
    <xdr:cxnSp macro="">
      <xdr:nvCxnSpPr>
        <xdr:cNvPr id="624" name="直線コネクタ 623"/>
        <xdr:cNvCxnSpPr/>
      </xdr:nvCxnSpPr>
      <xdr:spPr>
        <a:xfrm>
          <a:off x="16431260" y="158978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93</xdr:row>
      <xdr:rowOff>35577</xdr:rowOff>
    </xdr:from>
    <xdr:ext cx="249299" cy="259045"/>
    <xdr:sp macro="" textlink="">
      <xdr:nvSpPr>
        <xdr:cNvPr id="625" name="テキスト ボックス 624"/>
        <xdr:cNvSpPr txBox="1"/>
      </xdr:nvSpPr>
      <xdr:spPr>
        <a:xfrm>
          <a:off x="1709655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626" name="楕円 625"/>
        <xdr:cNvSpPr/>
      </xdr:nvSpPr>
      <xdr:spPr>
        <a:xfrm>
          <a:off x="16388080" y="15847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627" name="テキスト ボックス 626"/>
        <xdr:cNvSpPr txBox="1"/>
      </xdr:nvSpPr>
      <xdr:spPr>
        <a:xfrm>
          <a:off x="16314230" y="1562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28" name="正方形/長方形 627"/>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29" name="正方形/長方形 628"/>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30" name="テキスト ボックス 629"/>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少子高齢化の進展などを背景とした社会保障関連の経費の増加などに伴い、近年、増加傾向にある。また、他の道府県にはない特別区財政調整交付金を含むことが、都道府県平均に比し高い数値となる１つの要因となってい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年度においては、国民健康保険の新制度移行に伴う交付金の減などにより、対前年度比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198,850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円となっているが、引き続き都道府県平均に比し高水準を維持している。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・普通建設事業費は、築地市場跡地に係る公営企業会計からの所管換経費の皆増などにより、平成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47,532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107,309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・繰出金は、国民健康保険事業会計への繰出金の皆増などにより、平成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年度において大幅に増加した。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年度においては元金償還金の減などにより減少しており、引き続き都道府県平均に比し低い決算値で推移している。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6764000" y="186690"/>
          <a:ext cx="34671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6783050" y="212090"/>
          <a:ext cx="34226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6808450" y="237490"/>
          <a:ext cx="33655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1971040" y="901700"/>
          <a:ext cx="12395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13,740,732
13,189,049
2,193.96
7,868,759,375
7,379,011,980
340,820,545
3,824,151,838
4,039,387,864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
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xdr:from>
      <xdr:col>58</xdr:col>
      <xdr:colOff>25400</xdr:colOff>
      <xdr:row>5</xdr:row>
      <xdr:rowOff>31750</xdr:rowOff>
    </xdr:from>
    <xdr:to>
      <xdr:col>66</xdr:col>
      <xdr:colOff>25400</xdr:colOff>
      <xdr:row>7</xdr:row>
      <xdr:rowOff>69850</xdr:rowOff>
    </xdr:to>
    <xdr:sp macro="" textlink="">
      <xdr:nvSpPr>
        <xdr:cNvPr id="18" name="角丸四角形 17"/>
        <xdr:cNvSpPr/>
      </xdr:nvSpPr>
      <xdr:spPr>
        <a:xfrm>
          <a:off x="9748520" y="869950"/>
          <a:ext cx="1341120" cy="37338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101600</xdr:rowOff>
    </xdr:from>
    <xdr:to>
      <xdr:col>67</xdr:col>
      <xdr:colOff>31750</xdr:colOff>
      <xdr:row>7</xdr:row>
      <xdr:rowOff>12700</xdr:rowOff>
    </xdr:to>
    <xdr:sp macro="" textlink="">
      <xdr:nvSpPr>
        <xdr:cNvPr id="19" name="正方形/長方形 18"/>
        <xdr:cNvSpPr/>
      </xdr:nvSpPr>
      <xdr:spPr>
        <a:xfrm>
          <a:off x="9986010" y="939800"/>
          <a:ext cx="12776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58</xdr:col>
      <xdr:colOff>114300</xdr:colOff>
      <xdr:row>6</xdr:row>
      <xdr:rowOff>38100</xdr:rowOff>
    </xdr:from>
    <xdr:to>
      <xdr:col>59</xdr:col>
      <xdr:colOff>114300</xdr:colOff>
      <xdr:row>6</xdr:row>
      <xdr:rowOff>38100</xdr:rowOff>
    </xdr:to>
    <xdr:cxnSp macro="">
      <xdr:nvCxnSpPr>
        <xdr:cNvPr id="20" name="直線コネクタ 19"/>
        <xdr:cNvCxnSpPr/>
      </xdr:nvCxnSpPr>
      <xdr:spPr>
        <a:xfrm>
          <a:off x="9837420" y="1043940"/>
          <a:ext cx="1676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165100</xdr:colOff>
      <xdr:row>5</xdr:row>
      <xdr:rowOff>165100</xdr:rowOff>
    </xdr:from>
    <xdr:to>
      <xdr:col>59</xdr:col>
      <xdr:colOff>76200</xdr:colOff>
      <xdr:row>6</xdr:row>
      <xdr:rowOff>95250</xdr:rowOff>
    </xdr:to>
    <xdr:sp macro="" textlink="">
      <xdr:nvSpPr>
        <xdr:cNvPr id="21" name="楕円 20"/>
        <xdr:cNvSpPr/>
      </xdr:nvSpPr>
      <xdr:spPr>
        <a:xfrm>
          <a:off x="9888220" y="10033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127000</xdr:colOff>
      <xdr:row>15</xdr:row>
      <xdr:rowOff>158750</xdr:rowOff>
    </xdr:from>
    <xdr:ext cx="4609532" cy="259045"/>
    <xdr:sp macro="" textlink="">
      <xdr:nvSpPr>
        <xdr:cNvPr id="22" name="テキスト ボックス 21"/>
        <xdr:cNvSpPr txBox="1"/>
      </xdr:nvSpPr>
      <xdr:spPr>
        <a:xfrm>
          <a:off x="629920" y="26733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23" name="テキスト ボックス 22"/>
        <xdr:cNvSpPr txBox="1"/>
      </xdr:nvSpPr>
      <xdr:spPr>
        <a:xfrm>
          <a:off x="629920" y="29197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24" name="大かっこ 23"/>
        <xdr:cNvSpPr/>
      </xdr:nvSpPr>
      <xdr:spPr>
        <a:xfrm>
          <a:off x="834390" y="2964180"/>
          <a:ext cx="826262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25" name="テキスト ボックス 24"/>
        <xdr:cNvSpPr txBox="1"/>
      </xdr:nvSpPr>
      <xdr:spPr>
        <a:xfrm>
          <a:off x="629920" y="322961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6" name="テキスト ボックス 25"/>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27" name="正方形/長方形 26"/>
        <xdr:cNvSpPr/>
      </xdr:nvSpPr>
      <xdr:spPr>
        <a:xfrm>
          <a:off x="67056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28" name="正方形/長方形 27"/>
        <xdr:cNvSpPr/>
      </xdr:nvSpPr>
      <xdr:spPr>
        <a:xfrm>
          <a:off x="113284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29" name="正方形/長方形 28"/>
        <xdr:cNvSpPr/>
      </xdr:nvSpPr>
      <xdr:spPr>
        <a:xfrm>
          <a:off x="113284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0" name="正方形/長方形 29"/>
        <xdr:cNvSpPr/>
      </xdr:nvSpPr>
      <xdr:spPr>
        <a:xfrm>
          <a:off x="67056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31" name="テキスト ボックス 30"/>
        <xdr:cNvSpPr txBox="1"/>
      </xdr:nvSpPr>
      <xdr:spPr>
        <a:xfrm>
          <a:off x="65532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32" name="直線コネクタ 31"/>
        <xdr:cNvCxnSpPr/>
      </xdr:nvCxnSpPr>
      <xdr:spPr>
        <a:xfrm>
          <a:off x="67056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33" name="テキスト ボックス 32"/>
        <xdr:cNvSpPr txBox="1"/>
      </xdr:nvSpPr>
      <xdr:spPr>
        <a:xfrm>
          <a:off x="339254" y="6817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34" name="直線コネクタ 33"/>
        <xdr:cNvCxnSpPr/>
      </xdr:nvCxnSpPr>
      <xdr:spPr>
        <a:xfrm>
          <a:off x="670560" y="6510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35" name="テキスト ボックス 34"/>
        <xdr:cNvSpPr txBox="1"/>
      </xdr:nvSpPr>
      <xdr:spPr>
        <a:xfrm>
          <a:off x="339254" y="63716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36" name="直線コネクタ 35"/>
        <xdr:cNvCxnSpPr/>
      </xdr:nvCxnSpPr>
      <xdr:spPr>
        <a:xfrm>
          <a:off x="670560" y="60604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37" name="テキスト ボックス 36"/>
        <xdr:cNvSpPr txBox="1"/>
      </xdr:nvSpPr>
      <xdr:spPr>
        <a:xfrm>
          <a:off x="339254" y="59220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38" name="直線コネクタ 37"/>
        <xdr:cNvCxnSpPr/>
      </xdr:nvCxnSpPr>
      <xdr:spPr>
        <a:xfrm>
          <a:off x="670560" y="56146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39" name="テキスト ボックス 38"/>
        <xdr:cNvSpPr txBox="1"/>
      </xdr:nvSpPr>
      <xdr:spPr>
        <a:xfrm>
          <a:off x="339254" y="547625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0" name="直線コネクタ 39"/>
        <xdr:cNvCxnSpPr/>
      </xdr:nvCxnSpPr>
      <xdr:spPr>
        <a:xfrm>
          <a:off x="670560" y="51689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41" name="テキスト ボックス 40"/>
        <xdr:cNvSpPr txBox="1"/>
      </xdr:nvSpPr>
      <xdr:spPr>
        <a:xfrm>
          <a:off x="339254" y="503048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2" name="直線コネクタ 41"/>
        <xdr:cNvCxnSpPr/>
      </xdr:nvCxnSpPr>
      <xdr:spPr>
        <a:xfrm>
          <a:off x="67056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27</xdr:row>
      <xdr:rowOff>54627</xdr:rowOff>
    </xdr:from>
    <xdr:ext cx="377026" cy="259045"/>
    <xdr:sp macro="" textlink="">
      <xdr:nvSpPr>
        <xdr:cNvPr id="43" name="テキスト ボックス 42"/>
        <xdr:cNvSpPr txBox="1"/>
      </xdr:nvSpPr>
      <xdr:spPr>
        <a:xfrm>
          <a:off x="339254" y="45809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44" name="議会費グラフ枠"/>
        <xdr:cNvSpPr/>
      </xdr:nvSpPr>
      <xdr:spPr>
        <a:xfrm>
          <a:off x="67056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41</xdr:row>
      <xdr:rowOff>80027</xdr:rowOff>
    </xdr:from>
    <xdr:ext cx="762000" cy="259045"/>
    <xdr:sp macro="" textlink="">
      <xdr:nvSpPr>
        <xdr:cNvPr id="45" name="テキスト ボックス 44"/>
        <xdr:cNvSpPr txBox="1"/>
      </xdr:nvSpPr>
      <xdr:spPr>
        <a:xfrm>
          <a:off x="39192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46" name="テキスト ボックス 45"/>
        <xdr:cNvSpPr txBox="1"/>
      </xdr:nvSpPr>
      <xdr:spPr>
        <a:xfrm>
          <a:off x="3187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47" name="テキスト ボックス 46"/>
        <xdr:cNvSpPr txBox="1"/>
      </xdr:nvSpPr>
      <xdr:spPr>
        <a:xfrm>
          <a:off x="2397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48" name="テキスト ボックス 47"/>
        <xdr:cNvSpPr txBox="1"/>
      </xdr:nvSpPr>
      <xdr:spPr>
        <a:xfrm>
          <a:off x="16230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49" name="テキスト ボックス 48"/>
        <xdr:cNvSpPr txBox="1"/>
      </xdr:nvSpPr>
      <xdr:spPr>
        <a:xfrm>
          <a:off x="8407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43180</xdr:rowOff>
    </xdr:from>
    <xdr:to>
      <xdr:col>24</xdr:col>
      <xdr:colOff>114300</xdr:colOff>
      <xdr:row>38</xdr:row>
      <xdr:rowOff>144780</xdr:rowOff>
    </xdr:to>
    <xdr:sp macro="" textlink="">
      <xdr:nvSpPr>
        <xdr:cNvPr id="50" name="楕円 49"/>
        <xdr:cNvSpPr/>
      </xdr:nvSpPr>
      <xdr:spPr>
        <a:xfrm>
          <a:off x="403606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93980</xdr:rowOff>
    </xdr:from>
    <xdr:to>
      <xdr:col>24</xdr:col>
      <xdr:colOff>63500</xdr:colOff>
      <xdr:row>38</xdr:row>
      <xdr:rowOff>93980</xdr:rowOff>
    </xdr:to>
    <xdr:cxnSp macro="">
      <xdr:nvCxnSpPr>
        <xdr:cNvPr id="51" name="直線コネクタ 50"/>
        <xdr:cNvCxnSpPr/>
      </xdr:nvCxnSpPr>
      <xdr:spPr>
        <a:xfrm>
          <a:off x="3355340" y="646430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116857</xdr:rowOff>
    </xdr:from>
    <xdr:ext cx="378565" cy="259045"/>
    <xdr:sp macro="" textlink="">
      <xdr:nvSpPr>
        <xdr:cNvPr id="52" name="議会費該当値テキスト"/>
        <xdr:cNvSpPr txBox="1"/>
      </xdr:nvSpPr>
      <xdr:spPr>
        <a:xfrm>
          <a:off x="4137660" y="6319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43180</xdr:rowOff>
    </xdr:from>
    <xdr:to>
      <xdr:col>20</xdr:col>
      <xdr:colOff>38100</xdr:colOff>
      <xdr:row>38</xdr:row>
      <xdr:rowOff>144780</xdr:rowOff>
    </xdr:to>
    <xdr:sp macro="" textlink="">
      <xdr:nvSpPr>
        <xdr:cNvPr id="53" name="楕円 52"/>
        <xdr:cNvSpPr/>
      </xdr:nvSpPr>
      <xdr:spPr>
        <a:xfrm>
          <a:off x="3312160" y="64135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36830</xdr:rowOff>
    </xdr:from>
    <xdr:to>
      <xdr:col>19</xdr:col>
      <xdr:colOff>177800</xdr:colOff>
      <xdr:row>38</xdr:row>
      <xdr:rowOff>93980</xdr:rowOff>
    </xdr:to>
    <xdr:cxnSp macro="">
      <xdr:nvCxnSpPr>
        <xdr:cNvPr id="54" name="直線コネクタ 53"/>
        <xdr:cNvCxnSpPr/>
      </xdr:nvCxnSpPr>
      <xdr:spPr>
        <a:xfrm>
          <a:off x="2565400" y="5233670"/>
          <a:ext cx="789940" cy="12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166317</xdr:colOff>
      <xdr:row>36</xdr:row>
      <xdr:rowOff>161307</xdr:rowOff>
    </xdr:from>
    <xdr:ext cx="378565" cy="259045"/>
    <xdr:sp macro="" textlink="">
      <xdr:nvSpPr>
        <xdr:cNvPr id="55" name="テキスト ボックス 54"/>
        <xdr:cNvSpPr txBox="1"/>
      </xdr:nvSpPr>
      <xdr:spPr>
        <a:xfrm>
          <a:off x="3183837" y="6196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157480</xdr:rowOff>
    </xdr:from>
    <xdr:to>
      <xdr:col>15</xdr:col>
      <xdr:colOff>101600</xdr:colOff>
      <xdr:row>31</xdr:row>
      <xdr:rowOff>87630</xdr:rowOff>
    </xdr:to>
    <xdr:sp macro="" textlink="">
      <xdr:nvSpPr>
        <xdr:cNvPr id="56" name="楕円 55"/>
        <xdr:cNvSpPr/>
      </xdr:nvSpPr>
      <xdr:spPr>
        <a:xfrm>
          <a:off x="2514600" y="5186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30</xdr:row>
      <xdr:rowOff>139700</xdr:rowOff>
    </xdr:from>
    <xdr:to>
      <xdr:col>15</xdr:col>
      <xdr:colOff>50800</xdr:colOff>
      <xdr:row>31</xdr:row>
      <xdr:rowOff>36830</xdr:rowOff>
    </xdr:to>
    <xdr:cxnSp macro="">
      <xdr:nvCxnSpPr>
        <xdr:cNvPr id="57" name="直線コネクタ 56"/>
        <xdr:cNvCxnSpPr/>
      </xdr:nvCxnSpPr>
      <xdr:spPr>
        <a:xfrm>
          <a:off x="1790700" y="5168900"/>
          <a:ext cx="7747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52017</xdr:colOff>
      <xdr:row>29</xdr:row>
      <xdr:rowOff>104157</xdr:rowOff>
    </xdr:from>
    <xdr:ext cx="378565" cy="259045"/>
    <xdr:sp macro="" textlink="">
      <xdr:nvSpPr>
        <xdr:cNvPr id="58" name="テキスト ボックス 57"/>
        <xdr:cNvSpPr txBox="1"/>
      </xdr:nvSpPr>
      <xdr:spPr>
        <a:xfrm>
          <a:off x="2398977" y="4965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88900</xdr:rowOff>
    </xdr:from>
    <xdr:to>
      <xdr:col>10</xdr:col>
      <xdr:colOff>165100</xdr:colOff>
      <xdr:row>31</xdr:row>
      <xdr:rowOff>19050</xdr:rowOff>
    </xdr:to>
    <xdr:sp macro="" textlink="">
      <xdr:nvSpPr>
        <xdr:cNvPr id="59" name="楕円 58"/>
        <xdr:cNvSpPr/>
      </xdr:nvSpPr>
      <xdr:spPr>
        <a:xfrm>
          <a:off x="1739900" y="511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30</xdr:row>
      <xdr:rowOff>48260</xdr:rowOff>
    </xdr:from>
    <xdr:to>
      <xdr:col>10</xdr:col>
      <xdr:colOff>114300</xdr:colOff>
      <xdr:row>30</xdr:row>
      <xdr:rowOff>139700</xdr:rowOff>
    </xdr:to>
    <xdr:cxnSp macro="">
      <xdr:nvCxnSpPr>
        <xdr:cNvPr id="60" name="直線コネクタ 59"/>
        <xdr:cNvCxnSpPr/>
      </xdr:nvCxnSpPr>
      <xdr:spPr>
        <a:xfrm>
          <a:off x="1008380" y="5077460"/>
          <a:ext cx="78232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115517</xdr:colOff>
      <xdr:row>29</xdr:row>
      <xdr:rowOff>35577</xdr:rowOff>
    </xdr:from>
    <xdr:ext cx="378565" cy="259045"/>
    <xdr:sp macro="" textlink="">
      <xdr:nvSpPr>
        <xdr:cNvPr id="61" name="テキスト ボックス 60"/>
        <xdr:cNvSpPr txBox="1"/>
      </xdr:nvSpPr>
      <xdr:spPr>
        <a:xfrm>
          <a:off x="1624277" y="4897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168910</xdr:rowOff>
    </xdr:from>
    <xdr:to>
      <xdr:col>6</xdr:col>
      <xdr:colOff>38100</xdr:colOff>
      <xdr:row>30</xdr:row>
      <xdr:rowOff>99060</xdr:rowOff>
    </xdr:to>
    <xdr:sp macro="" textlink="">
      <xdr:nvSpPr>
        <xdr:cNvPr id="62" name="楕円 61"/>
        <xdr:cNvSpPr/>
      </xdr:nvSpPr>
      <xdr:spPr>
        <a:xfrm>
          <a:off x="965200" y="50304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28</xdr:row>
      <xdr:rowOff>115587</xdr:rowOff>
    </xdr:from>
    <xdr:ext cx="378565" cy="259045"/>
    <xdr:sp macro="" textlink="">
      <xdr:nvSpPr>
        <xdr:cNvPr id="63" name="テキスト ボックス 62"/>
        <xdr:cNvSpPr txBox="1"/>
      </xdr:nvSpPr>
      <xdr:spPr>
        <a:xfrm>
          <a:off x="841957" y="4809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64" name="正方形/長方形 63"/>
        <xdr:cNvSpPr/>
      </xdr:nvSpPr>
      <xdr:spPr>
        <a:xfrm>
          <a:off x="67056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65" name="正方形/長方形 64"/>
        <xdr:cNvSpPr/>
      </xdr:nvSpPr>
      <xdr:spPr>
        <a:xfrm>
          <a:off x="113284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66" name="正方形/長方形 65"/>
        <xdr:cNvSpPr/>
      </xdr:nvSpPr>
      <xdr:spPr>
        <a:xfrm>
          <a:off x="113284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67" name="正方形/長方形 66"/>
        <xdr:cNvSpPr/>
      </xdr:nvSpPr>
      <xdr:spPr>
        <a:xfrm>
          <a:off x="67056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68" name="テキスト ボックス 67"/>
        <xdr:cNvSpPr txBox="1"/>
      </xdr:nvSpPr>
      <xdr:spPr>
        <a:xfrm>
          <a:off x="65532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69" name="直線コネクタ 68"/>
        <xdr:cNvCxnSpPr/>
      </xdr:nvCxnSpPr>
      <xdr:spPr>
        <a:xfrm>
          <a:off x="67056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70" name="テキスト ボックス 69"/>
        <xdr:cNvSpPr txBox="1"/>
      </xdr:nvSpPr>
      <xdr:spPr>
        <a:xfrm>
          <a:off x="20784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71" name="直線コネクタ 70"/>
        <xdr:cNvCxnSpPr/>
      </xdr:nvCxnSpPr>
      <xdr:spPr>
        <a:xfrm>
          <a:off x="670560" y="99352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72" name="テキスト ボックス 71"/>
        <xdr:cNvSpPr txBox="1"/>
      </xdr:nvSpPr>
      <xdr:spPr>
        <a:xfrm>
          <a:off x="20784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73" name="直線コネクタ 72"/>
        <xdr:cNvCxnSpPr/>
      </xdr:nvCxnSpPr>
      <xdr:spPr>
        <a:xfrm>
          <a:off x="670560" y="9561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74" name="テキスト ボックス 73"/>
        <xdr:cNvSpPr txBox="1"/>
      </xdr:nvSpPr>
      <xdr:spPr>
        <a:xfrm>
          <a:off x="20784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75" name="直線コネクタ 74"/>
        <xdr:cNvCxnSpPr/>
      </xdr:nvCxnSpPr>
      <xdr:spPr>
        <a:xfrm>
          <a:off x="67056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76" name="テキスト ボックス 75"/>
        <xdr:cNvSpPr txBox="1"/>
      </xdr:nvSpPr>
      <xdr:spPr>
        <a:xfrm>
          <a:off x="20784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77" name="直線コネクタ 76"/>
        <xdr:cNvCxnSpPr/>
      </xdr:nvCxnSpPr>
      <xdr:spPr>
        <a:xfrm>
          <a:off x="670560" y="88188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78" name="テキスト ボックス 77"/>
        <xdr:cNvSpPr txBox="1"/>
      </xdr:nvSpPr>
      <xdr:spPr>
        <a:xfrm>
          <a:off x="20784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79" name="直線コネクタ 78"/>
        <xdr:cNvCxnSpPr/>
      </xdr:nvCxnSpPr>
      <xdr:spPr>
        <a:xfrm>
          <a:off x="670560" y="84455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80" name="テキスト ボックス 79"/>
        <xdr:cNvSpPr txBox="1"/>
      </xdr:nvSpPr>
      <xdr:spPr>
        <a:xfrm>
          <a:off x="20784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81" name="直線コネクタ 80"/>
        <xdr:cNvCxnSpPr/>
      </xdr:nvCxnSpPr>
      <xdr:spPr>
        <a:xfrm>
          <a:off x="67056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82" name="テキスト ボックス 81"/>
        <xdr:cNvSpPr txBox="1"/>
      </xdr:nvSpPr>
      <xdr:spPr>
        <a:xfrm>
          <a:off x="20784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83" name="総務費グラフ枠"/>
        <xdr:cNvSpPr/>
      </xdr:nvSpPr>
      <xdr:spPr>
        <a:xfrm>
          <a:off x="67056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61</xdr:row>
      <xdr:rowOff>80027</xdr:rowOff>
    </xdr:from>
    <xdr:ext cx="762000" cy="259045"/>
    <xdr:sp macro="" textlink="">
      <xdr:nvSpPr>
        <xdr:cNvPr id="84" name="テキスト ボックス 83"/>
        <xdr:cNvSpPr txBox="1"/>
      </xdr:nvSpPr>
      <xdr:spPr>
        <a:xfrm>
          <a:off x="39192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85" name="テキスト ボックス 84"/>
        <xdr:cNvSpPr txBox="1"/>
      </xdr:nvSpPr>
      <xdr:spPr>
        <a:xfrm>
          <a:off x="3187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86" name="テキスト ボックス 85"/>
        <xdr:cNvSpPr txBox="1"/>
      </xdr:nvSpPr>
      <xdr:spPr>
        <a:xfrm>
          <a:off x="2397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87" name="テキスト ボックス 86"/>
        <xdr:cNvSpPr txBox="1"/>
      </xdr:nvSpPr>
      <xdr:spPr>
        <a:xfrm>
          <a:off x="16230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88" name="テキスト ボックス 87"/>
        <xdr:cNvSpPr txBox="1"/>
      </xdr:nvSpPr>
      <xdr:spPr>
        <a:xfrm>
          <a:off x="8407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46075</xdr:rowOff>
    </xdr:from>
    <xdr:to>
      <xdr:col>24</xdr:col>
      <xdr:colOff>114300</xdr:colOff>
      <xdr:row>55</xdr:row>
      <xdr:rowOff>147675</xdr:rowOff>
    </xdr:to>
    <xdr:sp macro="" textlink="">
      <xdr:nvSpPr>
        <xdr:cNvPr id="89" name="楕円 88"/>
        <xdr:cNvSpPr/>
      </xdr:nvSpPr>
      <xdr:spPr>
        <a:xfrm>
          <a:off x="4036060" y="926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54</xdr:row>
      <xdr:rowOff>24638</xdr:rowOff>
    </xdr:from>
    <xdr:to>
      <xdr:col>24</xdr:col>
      <xdr:colOff>63500</xdr:colOff>
      <xdr:row>55</xdr:row>
      <xdr:rowOff>96875</xdr:rowOff>
    </xdr:to>
    <xdr:cxnSp macro="">
      <xdr:nvCxnSpPr>
        <xdr:cNvPr id="90" name="直線コネクタ 89"/>
        <xdr:cNvCxnSpPr/>
      </xdr:nvCxnSpPr>
      <xdr:spPr>
        <a:xfrm>
          <a:off x="3355340" y="9077198"/>
          <a:ext cx="731520" cy="23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119752</xdr:rowOff>
    </xdr:from>
    <xdr:ext cx="534377" cy="259045"/>
    <xdr:sp macro="" textlink="">
      <xdr:nvSpPr>
        <xdr:cNvPr id="91" name="総務費該当値テキスト"/>
        <xdr:cNvSpPr txBox="1"/>
      </xdr:nvSpPr>
      <xdr:spPr>
        <a:xfrm>
          <a:off x="4137660" y="917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145288</xdr:rowOff>
    </xdr:from>
    <xdr:to>
      <xdr:col>20</xdr:col>
      <xdr:colOff>38100</xdr:colOff>
      <xdr:row>54</xdr:row>
      <xdr:rowOff>75438</xdr:rowOff>
    </xdr:to>
    <xdr:sp macro="" textlink="">
      <xdr:nvSpPr>
        <xdr:cNvPr id="92" name="楕円 91"/>
        <xdr:cNvSpPr/>
      </xdr:nvSpPr>
      <xdr:spPr>
        <a:xfrm>
          <a:off x="3312160" y="90302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24638</xdr:rowOff>
    </xdr:from>
    <xdr:to>
      <xdr:col>19</xdr:col>
      <xdr:colOff>177800</xdr:colOff>
      <xdr:row>58</xdr:row>
      <xdr:rowOff>7379</xdr:rowOff>
    </xdr:to>
    <xdr:cxnSp macro="">
      <xdr:nvCxnSpPr>
        <xdr:cNvPr id="93" name="直線コネクタ 92"/>
        <xdr:cNvCxnSpPr/>
      </xdr:nvCxnSpPr>
      <xdr:spPr>
        <a:xfrm flipV="1">
          <a:off x="2565400" y="9077198"/>
          <a:ext cx="789940" cy="6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52</xdr:row>
      <xdr:rowOff>91965</xdr:rowOff>
    </xdr:from>
    <xdr:ext cx="534377" cy="259045"/>
    <xdr:sp macro="" textlink="">
      <xdr:nvSpPr>
        <xdr:cNvPr id="94" name="テキスト ボックス 93"/>
        <xdr:cNvSpPr txBox="1"/>
      </xdr:nvSpPr>
      <xdr:spPr>
        <a:xfrm>
          <a:off x="3105931" y="8809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128029</xdr:rowOff>
    </xdr:from>
    <xdr:to>
      <xdr:col>15</xdr:col>
      <xdr:colOff>101600</xdr:colOff>
      <xdr:row>58</xdr:row>
      <xdr:rowOff>58179</xdr:rowOff>
    </xdr:to>
    <xdr:sp macro="" textlink="">
      <xdr:nvSpPr>
        <xdr:cNvPr id="95" name="楕円 94"/>
        <xdr:cNvSpPr/>
      </xdr:nvSpPr>
      <xdr:spPr>
        <a:xfrm>
          <a:off x="2514600" y="96835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51</xdr:row>
      <xdr:rowOff>73863</xdr:rowOff>
    </xdr:from>
    <xdr:to>
      <xdr:col>15</xdr:col>
      <xdr:colOff>50800</xdr:colOff>
      <xdr:row>58</xdr:row>
      <xdr:rowOff>7379</xdr:rowOff>
    </xdr:to>
    <xdr:cxnSp macro="">
      <xdr:nvCxnSpPr>
        <xdr:cNvPr id="96" name="直線コネクタ 95"/>
        <xdr:cNvCxnSpPr/>
      </xdr:nvCxnSpPr>
      <xdr:spPr>
        <a:xfrm>
          <a:off x="1790700" y="8623503"/>
          <a:ext cx="774700" cy="1106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56</xdr:row>
      <xdr:rowOff>74706</xdr:rowOff>
    </xdr:from>
    <xdr:ext cx="534377" cy="259045"/>
    <xdr:sp macro="" textlink="">
      <xdr:nvSpPr>
        <xdr:cNvPr id="97" name="テキスト ボックス 96"/>
        <xdr:cNvSpPr txBox="1"/>
      </xdr:nvSpPr>
      <xdr:spPr>
        <a:xfrm>
          <a:off x="2343931" y="946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23063</xdr:rowOff>
    </xdr:from>
    <xdr:to>
      <xdr:col>10</xdr:col>
      <xdr:colOff>165100</xdr:colOff>
      <xdr:row>51</xdr:row>
      <xdr:rowOff>124663</xdr:rowOff>
    </xdr:to>
    <xdr:sp macro="" textlink="">
      <xdr:nvSpPr>
        <xdr:cNvPr id="98" name="楕円 97"/>
        <xdr:cNvSpPr/>
      </xdr:nvSpPr>
      <xdr:spPr>
        <a:xfrm>
          <a:off x="1739900" y="857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51</xdr:row>
      <xdr:rowOff>73863</xdr:rowOff>
    </xdr:from>
    <xdr:to>
      <xdr:col>10</xdr:col>
      <xdr:colOff>114300</xdr:colOff>
      <xdr:row>52</xdr:row>
      <xdr:rowOff>165722</xdr:rowOff>
    </xdr:to>
    <xdr:cxnSp macro="">
      <xdr:nvCxnSpPr>
        <xdr:cNvPr id="99" name="直線コネクタ 98"/>
        <xdr:cNvCxnSpPr/>
      </xdr:nvCxnSpPr>
      <xdr:spPr>
        <a:xfrm flipV="1">
          <a:off x="1008380" y="8623503"/>
          <a:ext cx="782320" cy="259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49</xdr:row>
      <xdr:rowOff>141190</xdr:rowOff>
    </xdr:from>
    <xdr:ext cx="534377" cy="259045"/>
    <xdr:sp macro="" textlink="">
      <xdr:nvSpPr>
        <xdr:cNvPr id="100" name="テキスト ボックス 99"/>
        <xdr:cNvSpPr txBox="1"/>
      </xdr:nvSpPr>
      <xdr:spPr>
        <a:xfrm>
          <a:off x="1546371" y="8355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114922</xdr:rowOff>
    </xdr:from>
    <xdr:to>
      <xdr:col>6</xdr:col>
      <xdr:colOff>38100</xdr:colOff>
      <xdr:row>53</xdr:row>
      <xdr:rowOff>45072</xdr:rowOff>
    </xdr:to>
    <xdr:sp macro="" textlink="">
      <xdr:nvSpPr>
        <xdr:cNvPr id="101" name="楕円 100"/>
        <xdr:cNvSpPr/>
      </xdr:nvSpPr>
      <xdr:spPr>
        <a:xfrm>
          <a:off x="965200" y="88322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61599</xdr:rowOff>
    </xdr:from>
    <xdr:ext cx="534377" cy="259045"/>
    <xdr:sp macro="" textlink="">
      <xdr:nvSpPr>
        <xdr:cNvPr id="102" name="テキスト ボックス 101"/>
        <xdr:cNvSpPr txBox="1"/>
      </xdr:nvSpPr>
      <xdr:spPr>
        <a:xfrm>
          <a:off x="771671" y="861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03" name="正方形/長方形 102"/>
        <xdr:cNvSpPr/>
      </xdr:nvSpPr>
      <xdr:spPr>
        <a:xfrm>
          <a:off x="67056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04" name="正方形/長方形 103"/>
        <xdr:cNvSpPr/>
      </xdr:nvSpPr>
      <xdr:spPr>
        <a:xfrm>
          <a:off x="113284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05" name="正方形/長方形 104"/>
        <xdr:cNvSpPr/>
      </xdr:nvSpPr>
      <xdr:spPr>
        <a:xfrm>
          <a:off x="113284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06" name="正方形/長方形 105"/>
        <xdr:cNvSpPr/>
      </xdr:nvSpPr>
      <xdr:spPr>
        <a:xfrm>
          <a:off x="67056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07" name="テキスト ボックス 106"/>
        <xdr:cNvSpPr txBox="1"/>
      </xdr:nvSpPr>
      <xdr:spPr>
        <a:xfrm>
          <a:off x="65532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08" name="直線コネクタ 107"/>
        <xdr:cNvCxnSpPr/>
      </xdr:nvCxnSpPr>
      <xdr:spPr>
        <a:xfrm>
          <a:off x="67056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09" name="テキスト ボックス 108"/>
        <xdr:cNvSpPr txBox="1"/>
      </xdr:nvSpPr>
      <xdr:spPr>
        <a:xfrm>
          <a:off x="2078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10" name="直線コネクタ 109"/>
        <xdr:cNvCxnSpPr/>
      </xdr:nvCxnSpPr>
      <xdr:spPr>
        <a:xfrm>
          <a:off x="67056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11" name="テキスト ボックス 110"/>
        <xdr:cNvSpPr txBox="1"/>
      </xdr:nvSpPr>
      <xdr:spPr>
        <a:xfrm>
          <a:off x="20784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12" name="直線コネクタ 111"/>
        <xdr:cNvCxnSpPr/>
      </xdr:nvCxnSpPr>
      <xdr:spPr>
        <a:xfrm>
          <a:off x="67056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13" name="テキスト ボックス 112"/>
        <xdr:cNvSpPr txBox="1"/>
      </xdr:nvSpPr>
      <xdr:spPr>
        <a:xfrm>
          <a:off x="2078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14" name="直線コネクタ 113"/>
        <xdr:cNvCxnSpPr/>
      </xdr:nvCxnSpPr>
      <xdr:spPr>
        <a:xfrm>
          <a:off x="67056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15" name="テキスト ボックス 114"/>
        <xdr:cNvSpPr txBox="1"/>
      </xdr:nvSpPr>
      <xdr:spPr>
        <a:xfrm>
          <a:off x="2078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16" name="直線コネクタ 115"/>
        <xdr:cNvCxnSpPr/>
      </xdr:nvCxnSpPr>
      <xdr:spPr>
        <a:xfrm>
          <a:off x="67056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17" name="テキスト ボックス 116"/>
        <xdr:cNvSpPr txBox="1"/>
      </xdr:nvSpPr>
      <xdr:spPr>
        <a:xfrm>
          <a:off x="2078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18" name="直線コネクタ 117"/>
        <xdr:cNvCxnSpPr/>
      </xdr:nvCxnSpPr>
      <xdr:spPr>
        <a:xfrm>
          <a:off x="67056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19" name="テキスト ボックス 118"/>
        <xdr:cNvSpPr txBox="1"/>
      </xdr:nvSpPr>
      <xdr:spPr>
        <a:xfrm>
          <a:off x="2078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20" name="直線コネクタ 119"/>
        <xdr:cNvCxnSpPr/>
      </xdr:nvCxnSpPr>
      <xdr:spPr>
        <a:xfrm>
          <a:off x="67056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21" name="テキスト ボックス 120"/>
        <xdr:cNvSpPr txBox="1"/>
      </xdr:nvSpPr>
      <xdr:spPr>
        <a:xfrm>
          <a:off x="2078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22" name="民生費グラフ枠"/>
        <xdr:cNvSpPr/>
      </xdr:nvSpPr>
      <xdr:spPr>
        <a:xfrm>
          <a:off x="67056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81</xdr:row>
      <xdr:rowOff>80027</xdr:rowOff>
    </xdr:from>
    <xdr:ext cx="762000" cy="259045"/>
    <xdr:sp macro="" textlink="">
      <xdr:nvSpPr>
        <xdr:cNvPr id="123" name="テキスト ボックス 122"/>
        <xdr:cNvSpPr txBox="1"/>
      </xdr:nvSpPr>
      <xdr:spPr>
        <a:xfrm>
          <a:off x="39192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24" name="テキスト ボックス 123"/>
        <xdr:cNvSpPr txBox="1"/>
      </xdr:nvSpPr>
      <xdr:spPr>
        <a:xfrm>
          <a:off x="3187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25" name="テキスト ボックス 124"/>
        <xdr:cNvSpPr txBox="1"/>
      </xdr:nvSpPr>
      <xdr:spPr>
        <a:xfrm>
          <a:off x="2397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26" name="テキスト ボックス 125"/>
        <xdr:cNvSpPr txBox="1"/>
      </xdr:nvSpPr>
      <xdr:spPr>
        <a:xfrm>
          <a:off x="16230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27" name="テキスト ボックス 126"/>
        <xdr:cNvSpPr txBox="1"/>
      </xdr:nvSpPr>
      <xdr:spPr>
        <a:xfrm>
          <a:off x="8407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26949</xdr:rowOff>
    </xdr:from>
    <xdr:to>
      <xdr:col>24</xdr:col>
      <xdr:colOff>114300</xdr:colOff>
      <xdr:row>76</xdr:row>
      <xdr:rowOff>128549</xdr:rowOff>
    </xdr:to>
    <xdr:sp macro="" textlink="">
      <xdr:nvSpPr>
        <xdr:cNvPr id="128" name="楕円 127"/>
        <xdr:cNvSpPr/>
      </xdr:nvSpPr>
      <xdr:spPr>
        <a:xfrm>
          <a:off x="4036060" y="1276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76</xdr:row>
      <xdr:rowOff>77749</xdr:rowOff>
    </xdr:from>
    <xdr:to>
      <xdr:col>24</xdr:col>
      <xdr:colOff>63500</xdr:colOff>
      <xdr:row>76</xdr:row>
      <xdr:rowOff>106477</xdr:rowOff>
    </xdr:to>
    <xdr:cxnSp macro="">
      <xdr:nvCxnSpPr>
        <xdr:cNvPr id="129" name="直線コネクタ 128"/>
        <xdr:cNvCxnSpPr/>
      </xdr:nvCxnSpPr>
      <xdr:spPr>
        <a:xfrm flipV="1">
          <a:off x="3355340" y="12818389"/>
          <a:ext cx="731520" cy="2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100626</xdr:rowOff>
    </xdr:from>
    <xdr:ext cx="534377" cy="259045"/>
    <xdr:sp macro="" textlink="">
      <xdr:nvSpPr>
        <xdr:cNvPr id="130" name="民生費該当値テキスト"/>
        <xdr:cNvSpPr txBox="1"/>
      </xdr:nvSpPr>
      <xdr:spPr>
        <a:xfrm>
          <a:off x="4137660" y="1267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55677</xdr:rowOff>
    </xdr:from>
    <xdr:to>
      <xdr:col>20</xdr:col>
      <xdr:colOff>38100</xdr:colOff>
      <xdr:row>76</xdr:row>
      <xdr:rowOff>157277</xdr:rowOff>
    </xdr:to>
    <xdr:sp macro="" textlink="">
      <xdr:nvSpPr>
        <xdr:cNvPr id="131" name="楕円 130"/>
        <xdr:cNvSpPr/>
      </xdr:nvSpPr>
      <xdr:spPr>
        <a:xfrm>
          <a:off x="3312160" y="127963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96875</xdr:rowOff>
    </xdr:from>
    <xdr:to>
      <xdr:col>19</xdr:col>
      <xdr:colOff>177800</xdr:colOff>
      <xdr:row>76</xdr:row>
      <xdr:rowOff>106477</xdr:rowOff>
    </xdr:to>
    <xdr:cxnSp macro="">
      <xdr:nvCxnSpPr>
        <xdr:cNvPr id="132" name="直線コネクタ 131"/>
        <xdr:cNvCxnSpPr/>
      </xdr:nvCxnSpPr>
      <xdr:spPr>
        <a:xfrm>
          <a:off x="2565400" y="11999315"/>
          <a:ext cx="789940" cy="84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75</xdr:row>
      <xdr:rowOff>2353</xdr:rowOff>
    </xdr:from>
    <xdr:ext cx="534377" cy="259045"/>
    <xdr:sp macro="" textlink="">
      <xdr:nvSpPr>
        <xdr:cNvPr id="133" name="テキスト ボックス 132"/>
        <xdr:cNvSpPr txBox="1"/>
      </xdr:nvSpPr>
      <xdr:spPr>
        <a:xfrm>
          <a:off x="3105931" y="1257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46075</xdr:rowOff>
    </xdr:from>
    <xdr:to>
      <xdr:col>15</xdr:col>
      <xdr:colOff>101600</xdr:colOff>
      <xdr:row>71</xdr:row>
      <xdr:rowOff>147675</xdr:rowOff>
    </xdr:to>
    <xdr:sp macro="" textlink="">
      <xdr:nvSpPr>
        <xdr:cNvPr id="134" name="楕円 133"/>
        <xdr:cNvSpPr/>
      </xdr:nvSpPr>
      <xdr:spPr>
        <a:xfrm>
          <a:off x="2514600" y="1194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71</xdr:row>
      <xdr:rowOff>96875</xdr:rowOff>
    </xdr:from>
    <xdr:to>
      <xdr:col>15</xdr:col>
      <xdr:colOff>50800</xdr:colOff>
      <xdr:row>76</xdr:row>
      <xdr:rowOff>3302</xdr:rowOff>
    </xdr:to>
    <xdr:cxnSp macro="">
      <xdr:nvCxnSpPr>
        <xdr:cNvPr id="135" name="直線コネクタ 134"/>
        <xdr:cNvCxnSpPr/>
      </xdr:nvCxnSpPr>
      <xdr:spPr>
        <a:xfrm flipV="1">
          <a:off x="1790700" y="11999315"/>
          <a:ext cx="774700" cy="74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69</xdr:row>
      <xdr:rowOff>164202</xdr:rowOff>
    </xdr:from>
    <xdr:ext cx="534377" cy="259045"/>
    <xdr:sp macro="" textlink="">
      <xdr:nvSpPr>
        <xdr:cNvPr id="136" name="テキスト ボックス 135"/>
        <xdr:cNvSpPr txBox="1"/>
      </xdr:nvSpPr>
      <xdr:spPr>
        <a:xfrm>
          <a:off x="2343931" y="1173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123952</xdr:rowOff>
    </xdr:from>
    <xdr:to>
      <xdr:col>10</xdr:col>
      <xdr:colOff>165100</xdr:colOff>
      <xdr:row>76</xdr:row>
      <xdr:rowOff>54102</xdr:rowOff>
    </xdr:to>
    <xdr:sp macro="" textlink="">
      <xdr:nvSpPr>
        <xdr:cNvPr id="137" name="楕円 136"/>
        <xdr:cNvSpPr/>
      </xdr:nvSpPr>
      <xdr:spPr>
        <a:xfrm>
          <a:off x="1739900" y="12696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76</xdr:row>
      <xdr:rowOff>3302</xdr:rowOff>
    </xdr:from>
    <xdr:to>
      <xdr:col>10</xdr:col>
      <xdr:colOff>114300</xdr:colOff>
      <xdr:row>79</xdr:row>
      <xdr:rowOff>73253</xdr:rowOff>
    </xdr:to>
    <xdr:cxnSp macro="">
      <xdr:nvCxnSpPr>
        <xdr:cNvPr id="138" name="直線コネクタ 137"/>
        <xdr:cNvCxnSpPr/>
      </xdr:nvCxnSpPr>
      <xdr:spPr>
        <a:xfrm flipV="1">
          <a:off x="1008380" y="12743942"/>
          <a:ext cx="782320" cy="57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74</xdr:row>
      <xdr:rowOff>70629</xdr:rowOff>
    </xdr:from>
    <xdr:ext cx="534377" cy="259045"/>
    <xdr:sp macro="" textlink="">
      <xdr:nvSpPr>
        <xdr:cNvPr id="139" name="テキスト ボックス 138"/>
        <xdr:cNvSpPr txBox="1"/>
      </xdr:nvSpPr>
      <xdr:spPr>
        <a:xfrm>
          <a:off x="1546371" y="1247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22453</xdr:rowOff>
    </xdr:from>
    <xdr:to>
      <xdr:col>6</xdr:col>
      <xdr:colOff>38100</xdr:colOff>
      <xdr:row>79</xdr:row>
      <xdr:rowOff>124053</xdr:rowOff>
    </xdr:to>
    <xdr:sp macro="" textlink="">
      <xdr:nvSpPr>
        <xdr:cNvPr id="140" name="楕円 139"/>
        <xdr:cNvSpPr/>
      </xdr:nvSpPr>
      <xdr:spPr>
        <a:xfrm>
          <a:off x="965200" y="132660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140580</xdr:rowOff>
    </xdr:from>
    <xdr:ext cx="534377" cy="259045"/>
    <xdr:sp macro="" textlink="">
      <xdr:nvSpPr>
        <xdr:cNvPr id="141" name="テキスト ボックス 140"/>
        <xdr:cNvSpPr txBox="1"/>
      </xdr:nvSpPr>
      <xdr:spPr>
        <a:xfrm>
          <a:off x="771671" y="130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42" name="正方形/長方形 141"/>
        <xdr:cNvSpPr/>
      </xdr:nvSpPr>
      <xdr:spPr>
        <a:xfrm>
          <a:off x="670560" y="139712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43" name="正方形/長方形 142"/>
        <xdr:cNvSpPr/>
      </xdr:nvSpPr>
      <xdr:spPr>
        <a:xfrm>
          <a:off x="113284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44" name="正方形/長方形 143"/>
        <xdr:cNvSpPr/>
      </xdr:nvSpPr>
      <xdr:spPr>
        <a:xfrm>
          <a:off x="113284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145" name="正方形/長方形 144"/>
        <xdr:cNvSpPr/>
      </xdr:nvSpPr>
      <xdr:spPr>
        <a:xfrm>
          <a:off x="670560" y="147777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146" name="テキスト ボックス 145"/>
        <xdr:cNvSpPr txBox="1"/>
      </xdr:nvSpPr>
      <xdr:spPr>
        <a:xfrm>
          <a:off x="65532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147" name="直線コネクタ 146"/>
        <xdr:cNvCxnSpPr/>
      </xdr:nvCxnSpPr>
      <xdr:spPr>
        <a:xfrm>
          <a:off x="670560" y="17014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148" name="テキスト ボックス 147"/>
        <xdr:cNvSpPr txBox="1"/>
      </xdr:nvSpPr>
      <xdr:spPr>
        <a:xfrm>
          <a:off x="2078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149" name="直線コネクタ 148"/>
        <xdr:cNvCxnSpPr/>
      </xdr:nvCxnSpPr>
      <xdr:spPr>
        <a:xfrm>
          <a:off x="670560" y="166952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150" name="テキスト ボックス 149"/>
        <xdr:cNvSpPr txBox="1"/>
      </xdr:nvSpPr>
      <xdr:spPr>
        <a:xfrm>
          <a:off x="2078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151" name="直線コネクタ 150"/>
        <xdr:cNvCxnSpPr/>
      </xdr:nvCxnSpPr>
      <xdr:spPr>
        <a:xfrm>
          <a:off x="670560" y="163762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152" name="テキスト ボックス 151"/>
        <xdr:cNvSpPr txBox="1"/>
      </xdr:nvSpPr>
      <xdr:spPr>
        <a:xfrm>
          <a:off x="2078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153" name="直線コネクタ 152"/>
        <xdr:cNvCxnSpPr/>
      </xdr:nvCxnSpPr>
      <xdr:spPr>
        <a:xfrm>
          <a:off x="670560" y="160573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154" name="テキスト ボックス 153"/>
        <xdr:cNvSpPr txBox="1"/>
      </xdr:nvSpPr>
      <xdr:spPr>
        <a:xfrm>
          <a:off x="2078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155" name="直線コネクタ 154"/>
        <xdr:cNvCxnSpPr/>
      </xdr:nvCxnSpPr>
      <xdr:spPr>
        <a:xfrm>
          <a:off x="670560" y="157383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156" name="テキスト ボックス 155"/>
        <xdr:cNvSpPr txBox="1"/>
      </xdr:nvSpPr>
      <xdr:spPr>
        <a:xfrm>
          <a:off x="2078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157" name="直線コネクタ 156"/>
        <xdr:cNvCxnSpPr/>
      </xdr:nvCxnSpPr>
      <xdr:spPr>
        <a:xfrm>
          <a:off x="670560" y="154194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158" name="テキスト ボックス 157"/>
        <xdr:cNvSpPr txBox="1"/>
      </xdr:nvSpPr>
      <xdr:spPr>
        <a:xfrm>
          <a:off x="20784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159" name="直線コネクタ 158"/>
        <xdr:cNvCxnSpPr/>
      </xdr:nvCxnSpPr>
      <xdr:spPr>
        <a:xfrm>
          <a:off x="670560" y="1509667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160" name="テキスト ボックス 159"/>
        <xdr:cNvSpPr txBox="1"/>
      </xdr:nvSpPr>
      <xdr:spPr>
        <a:xfrm>
          <a:off x="207841" y="149582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161" name="直線コネクタ 160"/>
        <xdr:cNvCxnSpPr/>
      </xdr:nvCxnSpPr>
      <xdr:spPr>
        <a:xfrm>
          <a:off x="670560" y="14777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162" name="テキスト ボックス 161"/>
        <xdr:cNvSpPr txBox="1"/>
      </xdr:nvSpPr>
      <xdr:spPr>
        <a:xfrm>
          <a:off x="20784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163" name="衛生費グラフ枠"/>
        <xdr:cNvSpPr/>
      </xdr:nvSpPr>
      <xdr:spPr>
        <a:xfrm>
          <a:off x="670560" y="147777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101</xdr:row>
      <xdr:rowOff>80027</xdr:rowOff>
    </xdr:from>
    <xdr:ext cx="762000" cy="259045"/>
    <xdr:sp macro="" textlink="">
      <xdr:nvSpPr>
        <xdr:cNvPr id="164" name="テキスト ボックス 163"/>
        <xdr:cNvSpPr txBox="1"/>
      </xdr:nvSpPr>
      <xdr:spPr>
        <a:xfrm>
          <a:off x="391922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165" name="テキスト ボックス 164"/>
        <xdr:cNvSpPr txBox="1"/>
      </xdr:nvSpPr>
      <xdr:spPr>
        <a:xfrm>
          <a:off x="3187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166" name="テキスト ボックス 165"/>
        <xdr:cNvSpPr txBox="1"/>
      </xdr:nvSpPr>
      <xdr:spPr>
        <a:xfrm>
          <a:off x="2397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167" name="テキスト ボックス 166"/>
        <xdr:cNvSpPr txBox="1"/>
      </xdr:nvSpPr>
      <xdr:spPr>
        <a:xfrm>
          <a:off x="16230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168" name="テキスト ボックス 167"/>
        <xdr:cNvSpPr txBox="1"/>
      </xdr:nvSpPr>
      <xdr:spPr>
        <a:xfrm>
          <a:off x="8407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154214</xdr:rowOff>
    </xdr:from>
    <xdr:to>
      <xdr:col>24</xdr:col>
      <xdr:colOff>114300</xdr:colOff>
      <xdr:row>98</xdr:row>
      <xdr:rowOff>84364</xdr:rowOff>
    </xdr:to>
    <xdr:sp macro="" textlink="">
      <xdr:nvSpPr>
        <xdr:cNvPr id="169" name="楕円 168"/>
        <xdr:cNvSpPr/>
      </xdr:nvSpPr>
      <xdr:spPr>
        <a:xfrm>
          <a:off x="4036060" y="164152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95</xdr:row>
      <xdr:rowOff>99859</xdr:rowOff>
    </xdr:from>
    <xdr:to>
      <xdr:col>24</xdr:col>
      <xdr:colOff>63500</xdr:colOff>
      <xdr:row>98</xdr:row>
      <xdr:rowOff>33564</xdr:rowOff>
    </xdr:to>
    <xdr:cxnSp macro="">
      <xdr:nvCxnSpPr>
        <xdr:cNvPr id="170" name="直線コネクタ 169"/>
        <xdr:cNvCxnSpPr/>
      </xdr:nvCxnSpPr>
      <xdr:spPr>
        <a:xfrm>
          <a:off x="3355340" y="16025659"/>
          <a:ext cx="731520" cy="436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56441</xdr:rowOff>
    </xdr:from>
    <xdr:ext cx="534377" cy="259045"/>
    <xdr:sp macro="" textlink="">
      <xdr:nvSpPr>
        <xdr:cNvPr id="171" name="衛生費該当値テキスト"/>
        <xdr:cNvSpPr txBox="1"/>
      </xdr:nvSpPr>
      <xdr:spPr>
        <a:xfrm>
          <a:off x="4137660" y="1631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49059</xdr:rowOff>
    </xdr:from>
    <xdr:to>
      <xdr:col>20</xdr:col>
      <xdr:colOff>38100</xdr:colOff>
      <xdr:row>95</xdr:row>
      <xdr:rowOff>150659</xdr:rowOff>
    </xdr:to>
    <xdr:sp macro="" textlink="">
      <xdr:nvSpPr>
        <xdr:cNvPr id="172" name="楕円 171"/>
        <xdr:cNvSpPr/>
      </xdr:nvSpPr>
      <xdr:spPr>
        <a:xfrm>
          <a:off x="3312160" y="159748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60996</xdr:rowOff>
    </xdr:from>
    <xdr:to>
      <xdr:col>19</xdr:col>
      <xdr:colOff>177800</xdr:colOff>
      <xdr:row>95</xdr:row>
      <xdr:rowOff>99859</xdr:rowOff>
    </xdr:to>
    <xdr:cxnSp macro="">
      <xdr:nvCxnSpPr>
        <xdr:cNvPr id="173" name="直線コネクタ 172"/>
        <xdr:cNvCxnSpPr/>
      </xdr:nvCxnSpPr>
      <xdr:spPr>
        <a:xfrm>
          <a:off x="2565400" y="15986796"/>
          <a:ext cx="78994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88411</xdr:colOff>
      <xdr:row>93</xdr:row>
      <xdr:rowOff>167186</xdr:rowOff>
    </xdr:from>
    <xdr:ext cx="534377" cy="259045"/>
    <xdr:sp macro="" textlink="">
      <xdr:nvSpPr>
        <xdr:cNvPr id="174" name="テキスト ボックス 173"/>
        <xdr:cNvSpPr txBox="1"/>
      </xdr:nvSpPr>
      <xdr:spPr>
        <a:xfrm>
          <a:off x="3105931" y="1575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10196</xdr:rowOff>
    </xdr:from>
    <xdr:to>
      <xdr:col>15</xdr:col>
      <xdr:colOff>101600</xdr:colOff>
      <xdr:row>95</xdr:row>
      <xdr:rowOff>111796</xdr:rowOff>
    </xdr:to>
    <xdr:sp macro="" textlink="">
      <xdr:nvSpPr>
        <xdr:cNvPr id="175" name="楕円 174"/>
        <xdr:cNvSpPr/>
      </xdr:nvSpPr>
      <xdr:spPr>
        <a:xfrm>
          <a:off x="2514600" y="1593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90</xdr:row>
      <xdr:rowOff>19521</xdr:rowOff>
    </xdr:from>
    <xdr:to>
      <xdr:col>15</xdr:col>
      <xdr:colOff>50800</xdr:colOff>
      <xdr:row>95</xdr:row>
      <xdr:rowOff>60996</xdr:rowOff>
    </xdr:to>
    <xdr:cxnSp macro="">
      <xdr:nvCxnSpPr>
        <xdr:cNvPr id="176" name="直線コネクタ 175"/>
        <xdr:cNvCxnSpPr/>
      </xdr:nvCxnSpPr>
      <xdr:spPr>
        <a:xfrm>
          <a:off x="1790700" y="15107121"/>
          <a:ext cx="774700" cy="87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164611</xdr:colOff>
      <xdr:row>93</xdr:row>
      <xdr:rowOff>128323</xdr:rowOff>
    </xdr:from>
    <xdr:ext cx="534377" cy="259045"/>
    <xdr:sp macro="" textlink="">
      <xdr:nvSpPr>
        <xdr:cNvPr id="177" name="テキスト ボックス 176"/>
        <xdr:cNvSpPr txBox="1"/>
      </xdr:nvSpPr>
      <xdr:spPr>
        <a:xfrm>
          <a:off x="2343931" y="157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140171</xdr:rowOff>
    </xdr:from>
    <xdr:to>
      <xdr:col>10</xdr:col>
      <xdr:colOff>165100</xdr:colOff>
      <xdr:row>90</xdr:row>
      <xdr:rowOff>70321</xdr:rowOff>
    </xdr:to>
    <xdr:sp macro="" textlink="">
      <xdr:nvSpPr>
        <xdr:cNvPr id="178" name="楕円 177"/>
        <xdr:cNvSpPr/>
      </xdr:nvSpPr>
      <xdr:spPr>
        <a:xfrm>
          <a:off x="1739900" y="150601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89</xdr:row>
      <xdr:rowOff>112268</xdr:rowOff>
    </xdr:from>
    <xdr:to>
      <xdr:col>10</xdr:col>
      <xdr:colOff>114300</xdr:colOff>
      <xdr:row>90</xdr:row>
      <xdr:rowOff>19521</xdr:rowOff>
    </xdr:to>
    <xdr:cxnSp macro="">
      <xdr:nvCxnSpPr>
        <xdr:cNvPr id="179" name="直線コネクタ 178"/>
        <xdr:cNvCxnSpPr/>
      </xdr:nvCxnSpPr>
      <xdr:spPr>
        <a:xfrm>
          <a:off x="1008380" y="15032228"/>
          <a:ext cx="782320" cy="7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37611</xdr:colOff>
      <xdr:row>88</xdr:row>
      <xdr:rowOff>86848</xdr:rowOff>
    </xdr:from>
    <xdr:ext cx="534377" cy="259045"/>
    <xdr:sp macro="" textlink="">
      <xdr:nvSpPr>
        <xdr:cNvPr id="180" name="テキスト ボックス 179"/>
        <xdr:cNvSpPr txBox="1"/>
      </xdr:nvSpPr>
      <xdr:spPr>
        <a:xfrm>
          <a:off x="1546371" y="148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61468</xdr:rowOff>
    </xdr:from>
    <xdr:to>
      <xdr:col>6</xdr:col>
      <xdr:colOff>38100</xdr:colOff>
      <xdr:row>89</xdr:row>
      <xdr:rowOff>163068</xdr:rowOff>
    </xdr:to>
    <xdr:sp macro="" textlink="">
      <xdr:nvSpPr>
        <xdr:cNvPr id="181" name="楕円 180"/>
        <xdr:cNvSpPr/>
      </xdr:nvSpPr>
      <xdr:spPr>
        <a:xfrm>
          <a:off x="965200" y="149814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88</xdr:row>
      <xdr:rowOff>8145</xdr:rowOff>
    </xdr:from>
    <xdr:ext cx="534377" cy="259045"/>
    <xdr:sp macro="" textlink="">
      <xdr:nvSpPr>
        <xdr:cNvPr id="182" name="テキスト ボックス 181"/>
        <xdr:cNvSpPr txBox="1"/>
      </xdr:nvSpPr>
      <xdr:spPr>
        <a:xfrm>
          <a:off x="771671" y="147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183" name="正方形/長方形 182"/>
        <xdr:cNvSpPr/>
      </xdr:nvSpPr>
      <xdr:spPr>
        <a:xfrm>
          <a:off x="5826760" y="39128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184" name="正方形/長方形 183"/>
        <xdr:cNvSpPr/>
      </xdr:nvSpPr>
      <xdr:spPr>
        <a:xfrm>
          <a:off x="626618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185" name="正方形/長方形 184"/>
        <xdr:cNvSpPr/>
      </xdr:nvSpPr>
      <xdr:spPr>
        <a:xfrm>
          <a:off x="626618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186" name="正方形/長方形 185"/>
        <xdr:cNvSpPr/>
      </xdr:nvSpPr>
      <xdr:spPr>
        <a:xfrm>
          <a:off x="5826760" y="47193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187" name="テキスト ボックス 186"/>
        <xdr:cNvSpPr txBox="1"/>
      </xdr:nvSpPr>
      <xdr:spPr>
        <a:xfrm>
          <a:off x="578866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188" name="直線コネクタ 187"/>
        <xdr:cNvCxnSpPr/>
      </xdr:nvCxnSpPr>
      <xdr:spPr>
        <a:xfrm>
          <a:off x="5826760" y="69557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189" name="テキスト ボックス 188"/>
        <xdr:cNvSpPr txBox="1"/>
      </xdr:nvSpPr>
      <xdr:spPr>
        <a:xfrm>
          <a:off x="5405301" y="6817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190" name="直線コネクタ 189"/>
        <xdr:cNvCxnSpPr/>
      </xdr:nvCxnSpPr>
      <xdr:spPr>
        <a:xfrm>
          <a:off x="5826760" y="663683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128105</xdr:rowOff>
    </xdr:from>
    <xdr:ext cx="467179" cy="259045"/>
    <xdr:sp macro="" textlink="">
      <xdr:nvSpPr>
        <xdr:cNvPr id="191" name="テキスト ボックス 190"/>
        <xdr:cNvSpPr txBox="1"/>
      </xdr:nvSpPr>
      <xdr:spPr>
        <a:xfrm>
          <a:off x="5405301" y="649842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192" name="直線コネクタ 191"/>
        <xdr:cNvCxnSpPr/>
      </xdr:nvCxnSpPr>
      <xdr:spPr>
        <a:xfrm>
          <a:off x="5826760" y="63178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193" name="テキスト ボックス 192"/>
        <xdr:cNvSpPr txBox="1"/>
      </xdr:nvSpPr>
      <xdr:spPr>
        <a:xfrm>
          <a:off x="5405301" y="61794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194" name="直線コネクタ 193"/>
        <xdr:cNvCxnSpPr/>
      </xdr:nvCxnSpPr>
      <xdr:spPr>
        <a:xfrm>
          <a:off x="5826760" y="59989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195" name="テキスト ボックス 194"/>
        <xdr:cNvSpPr txBox="1"/>
      </xdr:nvSpPr>
      <xdr:spPr>
        <a:xfrm>
          <a:off x="5405301" y="58605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196" name="直線コネクタ 195"/>
        <xdr:cNvCxnSpPr/>
      </xdr:nvCxnSpPr>
      <xdr:spPr>
        <a:xfrm>
          <a:off x="5826760" y="56799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197" name="テキスト ボックス 196"/>
        <xdr:cNvSpPr txBox="1"/>
      </xdr:nvSpPr>
      <xdr:spPr>
        <a:xfrm>
          <a:off x="5405301" y="553776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198" name="直線コネクタ 197"/>
        <xdr:cNvCxnSpPr/>
      </xdr:nvCxnSpPr>
      <xdr:spPr>
        <a:xfrm>
          <a:off x="5826760" y="53610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199" name="テキスト ボックス 198"/>
        <xdr:cNvSpPr txBox="1"/>
      </xdr:nvSpPr>
      <xdr:spPr>
        <a:xfrm>
          <a:off x="5405301" y="52188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00" name="直線コネクタ 199"/>
        <xdr:cNvCxnSpPr/>
      </xdr:nvCxnSpPr>
      <xdr:spPr>
        <a:xfrm>
          <a:off x="5826760" y="503827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01" name="テキスト ボックス 200"/>
        <xdr:cNvSpPr txBox="1"/>
      </xdr:nvSpPr>
      <xdr:spPr>
        <a:xfrm>
          <a:off x="5405301" y="48998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02" name="直線コネクタ 201"/>
        <xdr:cNvCxnSpPr/>
      </xdr:nvCxnSpPr>
      <xdr:spPr>
        <a:xfrm>
          <a:off x="5826760" y="4719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03" name="テキスト ボックス 202"/>
        <xdr:cNvSpPr txBox="1"/>
      </xdr:nvSpPr>
      <xdr:spPr>
        <a:xfrm>
          <a:off x="5405301" y="4580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04" name="労働費グラフ枠"/>
        <xdr:cNvSpPr/>
      </xdr:nvSpPr>
      <xdr:spPr>
        <a:xfrm>
          <a:off x="5826760" y="47193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41</xdr:row>
      <xdr:rowOff>80027</xdr:rowOff>
    </xdr:from>
    <xdr:ext cx="762000" cy="259045"/>
    <xdr:sp macro="" textlink="">
      <xdr:nvSpPr>
        <xdr:cNvPr id="205" name="テキスト ボックス 204"/>
        <xdr:cNvSpPr txBox="1"/>
      </xdr:nvSpPr>
      <xdr:spPr>
        <a:xfrm>
          <a:off x="90525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06" name="テキスト ボックス 205"/>
        <xdr:cNvSpPr txBox="1"/>
      </xdr:nvSpPr>
      <xdr:spPr>
        <a:xfrm>
          <a:off x="83286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07" name="テキスト ボックス 206"/>
        <xdr:cNvSpPr txBox="1"/>
      </xdr:nvSpPr>
      <xdr:spPr>
        <a:xfrm>
          <a:off x="75463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08" name="テキスト ボックス 207"/>
        <xdr:cNvSpPr txBox="1"/>
      </xdr:nvSpPr>
      <xdr:spPr>
        <a:xfrm>
          <a:off x="67564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09" name="テキスト ボックス 208"/>
        <xdr:cNvSpPr txBox="1"/>
      </xdr:nvSpPr>
      <xdr:spPr>
        <a:xfrm>
          <a:off x="59817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160746</xdr:rowOff>
    </xdr:from>
    <xdr:to>
      <xdr:col>55</xdr:col>
      <xdr:colOff>50800</xdr:colOff>
      <xdr:row>37</xdr:row>
      <xdr:rowOff>90896</xdr:rowOff>
    </xdr:to>
    <xdr:sp macro="" textlink="">
      <xdr:nvSpPr>
        <xdr:cNvPr id="210" name="楕円 209"/>
        <xdr:cNvSpPr/>
      </xdr:nvSpPr>
      <xdr:spPr>
        <a:xfrm>
          <a:off x="9192260" y="61957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30</xdr:row>
      <xdr:rowOff>100511</xdr:rowOff>
    </xdr:from>
    <xdr:to>
      <xdr:col>55</xdr:col>
      <xdr:colOff>0</xdr:colOff>
      <xdr:row>37</xdr:row>
      <xdr:rowOff>40096</xdr:rowOff>
    </xdr:to>
    <xdr:cxnSp macro="">
      <xdr:nvCxnSpPr>
        <xdr:cNvPr id="211" name="直線コネクタ 210"/>
        <xdr:cNvCxnSpPr/>
      </xdr:nvCxnSpPr>
      <xdr:spPr>
        <a:xfrm>
          <a:off x="8496300" y="5129711"/>
          <a:ext cx="723900" cy="111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62973</xdr:rowOff>
    </xdr:from>
    <xdr:ext cx="469744" cy="259045"/>
    <xdr:sp macro="" textlink="">
      <xdr:nvSpPr>
        <xdr:cNvPr id="212" name="労働費該当値テキスト"/>
        <xdr:cNvSpPr txBox="1"/>
      </xdr:nvSpPr>
      <xdr:spPr>
        <a:xfrm>
          <a:off x="9271000"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49711</xdr:rowOff>
    </xdr:from>
    <xdr:to>
      <xdr:col>50</xdr:col>
      <xdr:colOff>165100</xdr:colOff>
      <xdr:row>30</xdr:row>
      <xdr:rowOff>151311</xdr:rowOff>
    </xdr:to>
    <xdr:sp macro="" textlink="">
      <xdr:nvSpPr>
        <xdr:cNvPr id="213" name="楕円 212"/>
        <xdr:cNvSpPr/>
      </xdr:nvSpPr>
      <xdr:spPr>
        <a:xfrm>
          <a:off x="8445500" y="50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100511</xdr:rowOff>
    </xdr:from>
    <xdr:to>
      <xdr:col>50</xdr:col>
      <xdr:colOff>114300</xdr:colOff>
      <xdr:row>35</xdr:row>
      <xdr:rowOff>7439</xdr:rowOff>
    </xdr:to>
    <xdr:cxnSp macro="">
      <xdr:nvCxnSpPr>
        <xdr:cNvPr id="214" name="直線コネクタ 213"/>
        <xdr:cNvCxnSpPr/>
      </xdr:nvCxnSpPr>
      <xdr:spPr>
        <a:xfrm flipV="1">
          <a:off x="7713980" y="5129711"/>
          <a:ext cx="782320" cy="74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28</xdr:row>
      <xdr:rowOff>167838</xdr:rowOff>
    </xdr:from>
    <xdr:ext cx="469744" cy="259045"/>
    <xdr:sp macro="" textlink="">
      <xdr:nvSpPr>
        <xdr:cNvPr id="215" name="テキスト ボックス 214"/>
        <xdr:cNvSpPr txBox="1"/>
      </xdr:nvSpPr>
      <xdr:spPr>
        <a:xfrm>
          <a:off x="8271588" y="4861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128089</xdr:rowOff>
    </xdr:from>
    <xdr:to>
      <xdr:col>46</xdr:col>
      <xdr:colOff>38100</xdr:colOff>
      <xdr:row>35</xdr:row>
      <xdr:rowOff>58239</xdr:rowOff>
    </xdr:to>
    <xdr:sp macro="" textlink="">
      <xdr:nvSpPr>
        <xdr:cNvPr id="216" name="楕円 215"/>
        <xdr:cNvSpPr/>
      </xdr:nvSpPr>
      <xdr:spPr>
        <a:xfrm>
          <a:off x="7670800" y="58278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157661</xdr:rowOff>
    </xdr:from>
    <xdr:to>
      <xdr:col>45</xdr:col>
      <xdr:colOff>177800</xdr:colOff>
      <xdr:row>35</xdr:row>
      <xdr:rowOff>7439</xdr:rowOff>
    </xdr:to>
    <xdr:cxnSp macro="">
      <xdr:nvCxnSpPr>
        <xdr:cNvPr id="217" name="直線コネクタ 216"/>
        <xdr:cNvCxnSpPr/>
      </xdr:nvCxnSpPr>
      <xdr:spPr>
        <a:xfrm>
          <a:off x="6924040" y="5689781"/>
          <a:ext cx="78994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33</xdr:row>
      <xdr:rowOff>74766</xdr:rowOff>
    </xdr:from>
    <xdr:ext cx="469744" cy="259045"/>
    <xdr:sp macro="" textlink="">
      <xdr:nvSpPr>
        <xdr:cNvPr id="218" name="テキスト ボックス 217"/>
        <xdr:cNvSpPr txBox="1"/>
      </xdr:nvSpPr>
      <xdr:spPr>
        <a:xfrm>
          <a:off x="7509588" y="560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106861</xdr:rowOff>
    </xdr:from>
    <xdr:to>
      <xdr:col>41</xdr:col>
      <xdr:colOff>101600</xdr:colOff>
      <xdr:row>34</xdr:row>
      <xdr:rowOff>37011</xdr:rowOff>
    </xdr:to>
    <xdr:sp macro="" textlink="">
      <xdr:nvSpPr>
        <xdr:cNvPr id="219" name="楕円 218"/>
        <xdr:cNvSpPr/>
      </xdr:nvSpPr>
      <xdr:spPr>
        <a:xfrm>
          <a:off x="6873240" y="5638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157661</xdr:rowOff>
    </xdr:from>
    <xdr:to>
      <xdr:col>41</xdr:col>
      <xdr:colOff>50800</xdr:colOff>
      <xdr:row>39</xdr:row>
      <xdr:rowOff>907</xdr:rowOff>
    </xdr:to>
    <xdr:cxnSp macro="">
      <xdr:nvCxnSpPr>
        <xdr:cNvPr id="220" name="直線コネクタ 219"/>
        <xdr:cNvCxnSpPr/>
      </xdr:nvCxnSpPr>
      <xdr:spPr>
        <a:xfrm flipV="1">
          <a:off x="6149340" y="5689781"/>
          <a:ext cx="774700" cy="84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32</xdr:row>
      <xdr:rowOff>53538</xdr:rowOff>
    </xdr:from>
    <xdr:ext cx="469744" cy="259045"/>
    <xdr:sp macro="" textlink="">
      <xdr:nvSpPr>
        <xdr:cNvPr id="221" name="テキスト ボックス 220"/>
        <xdr:cNvSpPr txBox="1"/>
      </xdr:nvSpPr>
      <xdr:spPr>
        <a:xfrm>
          <a:off x="6712028" y="541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121557</xdr:rowOff>
    </xdr:from>
    <xdr:to>
      <xdr:col>36</xdr:col>
      <xdr:colOff>165100</xdr:colOff>
      <xdr:row>39</xdr:row>
      <xdr:rowOff>51707</xdr:rowOff>
    </xdr:to>
    <xdr:sp macro="" textlink="">
      <xdr:nvSpPr>
        <xdr:cNvPr id="222" name="楕円 221"/>
        <xdr:cNvSpPr/>
      </xdr:nvSpPr>
      <xdr:spPr>
        <a:xfrm>
          <a:off x="6098540" y="64918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68234</xdr:rowOff>
    </xdr:from>
    <xdr:ext cx="469744" cy="259045"/>
    <xdr:sp macro="" textlink="">
      <xdr:nvSpPr>
        <xdr:cNvPr id="223" name="テキスト ボックス 222"/>
        <xdr:cNvSpPr txBox="1"/>
      </xdr:nvSpPr>
      <xdr:spPr>
        <a:xfrm>
          <a:off x="5937328" y="627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224" name="正方形/長方形 223"/>
        <xdr:cNvSpPr/>
      </xdr:nvSpPr>
      <xdr:spPr>
        <a:xfrm>
          <a:off x="5826760" y="72656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225" name="正方形/長方形 224"/>
        <xdr:cNvSpPr/>
      </xdr:nvSpPr>
      <xdr:spPr>
        <a:xfrm>
          <a:off x="626618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226" name="正方形/長方形 225"/>
        <xdr:cNvSpPr/>
      </xdr:nvSpPr>
      <xdr:spPr>
        <a:xfrm>
          <a:off x="626618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227" name="正方形/長方形 226"/>
        <xdr:cNvSpPr/>
      </xdr:nvSpPr>
      <xdr:spPr>
        <a:xfrm>
          <a:off x="5826760" y="80721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228" name="テキスト ボックス 227"/>
        <xdr:cNvSpPr txBox="1"/>
      </xdr:nvSpPr>
      <xdr:spPr>
        <a:xfrm>
          <a:off x="578866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229" name="直線コネクタ 228"/>
        <xdr:cNvCxnSpPr/>
      </xdr:nvCxnSpPr>
      <xdr:spPr>
        <a:xfrm>
          <a:off x="5826760" y="10308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111777</xdr:rowOff>
    </xdr:from>
    <xdr:ext cx="467179" cy="259045"/>
    <xdr:sp macro="" textlink="">
      <xdr:nvSpPr>
        <xdr:cNvPr id="230" name="テキスト ボックス 229"/>
        <xdr:cNvSpPr txBox="1"/>
      </xdr:nvSpPr>
      <xdr:spPr>
        <a:xfrm>
          <a:off x="5405301" y="1017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231" name="直線コネクタ 230"/>
        <xdr:cNvCxnSpPr/>
      </xdr:nvCxnSpPr>
      <xdr:spPr>
        <a:xfrm>
          <a:off x="5826760" y="98628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168927</xdr:rowOff>
    </xdr:from>
    <xdr:ext cx="467179" cy="259045"/>
    <xdr:sp macro="" textlink="">
      <xdr:nvSpPr>
        <xdr:cNvPr id="232" name="テキスト ボックス 231"/>
        <xdr:cNvSpPr txBox="1"/>
      </xdr:nvSpPr>
      <xdr:spPr>
        <a:xfrm>
          <a:off x="5405301" y="97244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233" name="直線コネクタ 232"/>
        <xdr:cNvCxnSpPr/>
      </xdr:nvCxnSpPr>
      <xdr:spPr>
        <a:xfrm>
          <a:off x="5826760" y="9413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234" name="テキスト ボックス 233"/>
        <xdr:cNvSpPr txBox="1"/>
      </xdr:nvSpPr>
      <xdr:spPr>
        <a:xfrm>
          <a:off x="5405301" y="9274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235" name="直線コネクタ 234"/>
        <xdr:cNvCxnSpPr/>
      </xdr:nvCxnSpPr>
      <xdr:spPr>
        <a:xfrm>
          <a:off x="5826760" y="8967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236" name="テキスト ボックス 235"/>
        <xdr:cNvSpPr txBox="1"/>
      </xdr:nvSpPr>
      <xdr:spPr>
        <a:xfrm>
          <a:off x="5405301" y="8829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237" name="直線コネクタ 236"/>
        <xdr:cNvCxnSpPr/>
      </xdr:nvCxnSpPr>
      <xdr:spPr>
        <a:xfrm>
          <a:off x="5826760" y="85217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238" name="テキスト ボックス 237"/>
        <xdr:cNvSpPr txBox="1"/>
      </xdr:nvSpPr>
      <xdr:spPr>
        <a:xfrm>
          <a:off x="5405301" y="83832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239" name="直線コネクタ 238"/>
        <xdr:cNvCxnSpPr/>
      </xdr:nvCxnSpPr>
      <xdr:spPr>
        <a:xfrm>
          <a:off x="5826760" y="80721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240" name="テキスト ボックス 239"/>
        <xdr:cNvSpPr txBox="1"/>
      </xdr:nvSpPr>
      <xdr:spPr>
        <a:xfrm>
          <a:off x="5405301" y="79337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241" name="農林水産業費グラフ枠"/>
        <xdr:cNvSpPr/>
      </xdr:nvSpPr>
      <xdr:spPr>
        <a:xfrm>
          <a:off x="5826760" y="80721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61</xdr:row>
      <xdr:rowOff>80027</xdr:rowOff>
    </xdr:from>
    <xdr:ext cx="762000" cy="259045"/>
    <xdr:sp macro="" textlink="">
      <xdr:nvSpPr>
        <xdr:cNvPr id="242" name="テキスト ボックス 241"/>
        <xdr:cNvSpPr txBox="1"/>
      </xdr:nvSpPr>
      <xdr:spPr>
        <a:xfrm>
          <a:off x="90525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243" name="テキスト ボックス 242"/>
        <xdr:cNvSpPr txBox="1"/>
      </xdr:nvSpPr>
      <xdr:spPr>
        <a:xfrm>
          <a:off x="83286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244" name="テキスト ボックス 243"/>
        <xdr:cNvSpPr txBox="1"/>
      </xdr:nvSpPr>
      <xdr:spPr>
        <a:xfrm>
          <a:off x="75463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245" name="テキスト ボックス 244"/>
        <xdr:cNvSpPr txBox="1"/>
      </xdr:nvSpPr>
      <xdr:spPr>
        <a:xfrm>
          <a:off x="67564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246" name="テキスト ボックス 245"/>
        <xdr:cNvSpPr txBox="1"/>
      </xdr:nvSpPr>
      <xdr:spPr>
        <a:xfrm>
          <a:off x="59817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70612</xdr:rowOff>
    </xdr:from>
    <xdr:to>
      <xdr:col>55</xdr:col>
      <xdr:colOff>50800</xdr:colOff>
      <xdr:row>59</xdr:row>
      <xdr:rowOff>762</xdr:rowOff>
    </xdr:to>
    <xdr:sp macro="" textlink="">
      <xdr:nvSpPr>
        <xdr:cNvPr id="247" name="楕円 246"/>
        <xdr:cNvSpPr/>
      </xdr:nvSpPr>
      <xdr:spPr>
        <a:xfrm>
          <a:off x="9192260" y="9793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121412</xdr:rowOff>
    </xdr:from>
    <xdr:to>
      <xdr:col>55</xdr:col>
      <xdr:colOff>0</xdr:colOff>
      <xdr:row>59</xdr:row>
      <xdr:rowOff>254</xdr:rowOff>
    </xdr:to>
    <xdr:cxnSp macro="">
      <xdr:nvCxnSpPr>
        <xdr:cNvPr id="248" name="直線コネクタ 247"/>
        <xdr:cNvCxnSpPr/>
      </xdr:nvCxnSpPr>
      <xdr:spPr>
        <a:xfrm flipV="1">
          <a:off x="8496300" y="9844532"/>
          <a:ext cx="7239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144289</xdr:rowOff>
    </xdr:from>
    <xdr:ext cx="469744" cy="259045"/>
    <xdr:sp macro="" textlink="">
      <xdr:nvSpPr>
        <xdr:cNvPr id="249" name="農林水産業費該当値テキスト"/>
        <xdr:cNvSpPr txBox="1"/>
      </xdr:nvSpPr>
      <xdr:spPr>
        <a:xfrm>
          <a:off x="9271000" y="969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120904</xdr:rowOff>
    </xdr:from>
    <xdr:to>
      <xdr:col>50</xdr:col>
      <xdr:colOff>165100</xdr:colOff>
      <xdr:row>59</xdr:row>
      <xdr:rowOff>51054</xdr:rowOff>
    </xdr:to>
    <xdr:sp macro="" textlink="">
      <xdr:nvSpPr>
        <xdr:cNvPr id="250" name="楕円 249"/>
        <xdr:cNvSpPr/>
      </xdr:nvSpPr>
      <xdr:spPr>
        <a:xfrm>
          <a:off x="8445500" y="98440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57404</xdr:rowOff>
    </xdr:from>
    <xdr:to>
      <xdr:col>50</xdr:col>
      <xdr:colOff>114300</xdr:colOff>
      <xdr:row>59</xdr:row>
      <xdr:rowOff>254</xdr:rowOff>
    </xdr:to>
    <xdr:cxnSp macro="">
      <xdr:nvCxnSpPr>
        <xdr:cNvPr id="251" name="直線コネクタ 250"/>
        <xdr:cNvCxnSpPr/>
      </xdr:nvCxnSpPr>
      <xdr:spPr>
        <a:xfrm>
          <a:off x="7713980" y="8774684"/>
          <a:ext cx="782320" cy="11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57228</xdr:colOff>
      <xdr:row>57</xdr:row>
      <xdr:rowOff>67581</xdr:rowOff>
    </xdr:from>
    <xdr:ext cx="469744" cy="259045"/>
    <xdr:sp macro="" textlink="">
      <xdr:nvSpPr>
        <xdr:cNvPr id="252" name="テキスト ボックス 251"/>
        <xdr:cNvSpPr txBox="1"/>
      </xdr:nvSpPr>
      <xdr:spPr>
        <a:xfrm>
          <a:off x="8271588" y="962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6604</xdr:rowOff>
    </xdr:from>
    <xdr:to>
      <xdr:col>46</xdr:col>
      <xdr:colOff>38100</xdr:colOff>
      <xdr:row>52</xdr:row>
      <xdr:rowOff>108204</xdr:rowOff>
    </xdr:to>
    <xdr:sp macro="" textlink="">
      <xdr:nvSpPr>
        <xdr:cNvPr id="253" name="楕円 252"/>
        <xdr:cNvSpPr/>
      </xdr:nvSpPr>
      <xdr:spPr>
        <a:xfrm>
          <a:off x="7670800" y="87238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52</xdr:row>
      <xdr:rowOff>57404</xdr:rowOff>
    </xdr:from>
    <xdr:to>
      <xdr:col>45</xdr:col>
      <xdr:colOff>177800</xdr:colOff>
      <xdr:row>56</xdr:row>
      <xdr:rowOff>93980</xdr:rowOff>
    </xdr:to>
    <xdr:cxnSp macro="">
      <xdr:nvCxnSpPr>
        <xdr:cNvPr id="254" name="直線コネクタ 253"/>
        <xdr:cNvCxnSpPr/>
      </xdr:nvCxnSpPr>
      <xdr:spPr>
        <a:xfrm flipV="1">
          <a:off x="6924040" y="8774684"/>
          <a:ext cx="789940" cy="70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133428</xdr:colOff>
      <xdr:row>50</xdr:row>
      <xdr:rowOff>124731</xdr:rowOff>
    </xdr:from>
    <xdr:ext cx="469744" cy="259045"/>
    <xdr:sp macro="" textlink="">
      <xdr:nvSpPr>
        <xdr:cNvPr id="255" name="テキスト ボックス 254"/>
        <xdr:cNvSpPr txBox="1"/>
      </xdr:nvSpPr>
      <xdr:spPr>
        <a:xfrm>
          <a:off x="7509588" y="85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43180</xdr:rowOff>
    </xdr:from>
    <xdr:to>
      <xdr:col>41</xdr:col>
      <xdr:colOff>101600</xdr:colOff>
      <xdr:row>56</xdr:row>
      <xdr:rowOff>144780</xdr:rowOff>
    </xdr:to>
    <xdr:sp macro="" textlink="">
      <xdr:nvSpPr>
        <xdr:cNvPr id="256" name="楕円 255"/>
        <xdr:cNvSpPr/>
      </xdr:nvSpPr>
      <xdr:spPr>
        <a:xfrm>
          <a:off x="6873240" y="943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55</xdr:row>
      <xdr:rowOff>96266</xdr:rowOff>
    </xdr:from>
    <xdr:to>
      <xdr:col>41</xdr:col>
      <xdr:colOff>50800</xdr:colOff>
      <xdr:row>56</xdr:row>
      <xdr:rowOff>93980</xdr:rowOff>
    </xdr:to>
    <xdr:cxnSp macro="">
      <xdr:nvCxnSpPr>
        <xdr:cNvPr id="257" name="直線コネクタ 256"/>
        <xdr:cNvCxnSpPr/>
      </xdr:nvCxnSpPr>
      <xdr:spPr>
        <a:xfrm>
          <a:off x="6149340" y="9316466"/>
          <a:ext cx="774700" cy="16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40</xdr:col>
      <xdr:colOff>6428</xdr:colOff>
      <xdr:row>54</xdr:row>
      <xdr:rowOff>161307</xdr:rowOff>
    </xdr:from>
    <xdr:ext cx="469744" cy="259045"/>
    <xdr:sp macro="" textlink="">
      <xdr:nvSpPr>
        <xdr:cNvPr id="258" name="テキスト ボックス 257"/>
        <xdr:cNvSpPr txBox="1"/>
      </xdr:nvSpPr>
      <xdr:spPr>
        <a:xfrm>
          <a:off x="6712028" y="921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45466</xdr:rowOff>
    </xdr:from>
    <xdr:to>
      <xdr:col>36</xdr:col>
      <xdr:colOff>165100</xdr:colOff>
      <xdr:row>55</xdr:row>
      <xdr:rowOff>147066</xdr:rowOff>
    </xdr:to>
    <xdr:sp macro="" textlink="">
      <xdr:nvSpPr>
        <xdr:cNvPr id="259" name="楕円 258"/>
        <xdr:cNvSpPr/>
      </xdr:nvSpPr>
      <xdr:spPr>
        <a:xfrm>
          <a:off x="6098540" y="92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53</xdr:row>
      <xdr:rowOff>163593</xdr:rowOff>
    </xdr:from>
    <xdr:ext cx="469744" cy="259045"/>
    <xdr:sp macro="" textlink="">
      <xdr:nvSpPr>
        <xdr:cNvPr id="260" name="テキスト ボックス 259"/>
        <xdr:cNvSpPr txBox="1"/>
      </xdr:nvSpPr>
      <xdr:spPr>
        <a:xfrm>
          <a:off x="5937328" y="904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261" name="正方形/長方形 260"/>
        <xdr:cNvSpPr/>
      </xdr:nvSpPr>
      <xdr:spPr>
        <a:xfrm>
          <a:off x="5826760" y="106184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262" name="正方形/長方形 261"/>
        <xdr:cNvSpPr/>
      </xdr:nvSpPr>
      <xdr:spPr>
        <a:xfrm>
          <a:off x="626618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263" name="正方形/長方形 262"/>
        <xdr:cNvSpPr/>
      </xdr:nvSpPr>
      <xdr:spPr>
        <a:xfrm>
          <a:off x="626618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264" name="正方形/長方形 263"/>
        <xdr:cNvSpPr/>
      </xdr:nvSpPr>
      <xdr:spPr>
        <a:xfrm>
          <a:off x="5826760" y="114249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265" name="テキスト ボックス 264"/>
        <xdr:cNvSpPr txBox="1"/>
      </xdr:nvSpPr>
      <xdr:spPr>
        <a:xfrm>
          <a:off x="578866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266" name="直線コネクタ 265"/>
        <xdr:cNvCxnSpPr/>
      </xdr:nvCxnSpPr>
      <xdr:spPr>
        <a:xfrm>
          <a:off x="5826760" y="136613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267" name="テキスト ボックス 266"/>
        <xdr:cNvSpPr txBox="1"/>
      </xdr:nvSpPr>
      <xdr:spPr>
        <a:xfrm>
          <a:off x="536404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44450</xdr:rowOff>
    </xdr:from>
    <xdr:to>
      <xdr:col>59</xdr:col>
      <xdr:colOff>50800</xdr:colOff>
      <xdr:row>79</xdr:row>
      <xdr:rowOff>44450</xdr:rowOff>
    </xdr:to>
    <xdr:cxnSp macro="">
      <xdr:nvCxnSpPr>
        <xdr:cNvPr id="268" name="直線コネクタ 267"/>
        <xdr:cNvCxnSpPr/>
      </xdr:nvCxnSpPr>
      <xdr:spPr>
        <a:xfrm>
          <a:off x="5826760" y="13288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73677</xdr:rowOff>
    </xdr:from>
    <xdr:ext cx="531299" cy="259045"/>
    <xdr:sp macro="" textlink="">
      <xdr:nvSpPr>
        <xdr:cNvPr id="269" name="テキスト ボックス 268"/>
        <xdr:cNvSpPr txBox="1"/>
      </xdr:nvSpPr>
      <xdr:spPr>
        <a:xfrm>
          <a:off x="536404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270" name="直線コネクタ 269"/>
        <xdr:cNvCxnSpPr/>
      </xdr:nvCxnSpPr>
      <xdr:spPr>
        <a:xfrm>
          <a:off x="5826760" y="12914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271" name="テキスト ボックス 270"/>
        <xdr:cNvSpPr txBox="1"/>
      </xdr:nvSpPr>
      <xdr:spPr>
        <a:xfrm>
          <a:off x="536404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272" name="直線コネクタ 271"/>
        <xdr:cNvCxnSpPr/>
      </xdr:nvCxnSpPr>
      <xdr:spPr>
        <a:xfrm>
          <a:off x="5826760" y="125450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273" name="テキスト ボックス 272"/>
        <xdr:cNvSpPr txBox="1"/>
      </xdr:nvSpPr>
      <xdr:spPr>
        <a:xfrm>
          <a:off x="536404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274" name="直線コネクタ 273"/>
        <xdr:cNvCxnSpPr/>
      </xdr:nvCxnSpPr>
      <xdr:spPr>
        <a:xfrm>
          <a:off x="5826760" y="121716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275" name="テキスト ボックス 274"/>
        <xdr:cNvSpPr txBox="1"/>
      </xdr:nvSpPr>
      <xdr:spPr>
        <a:xfrm>
          <a:off x="536404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276" name="直線コネクタ 275"/>
        <xdr:cNvCxnSpPr/>
      </xdr:nvCxnSpPr>
      <xdr:spPr>
        <a:xfrm>
          <a:off x="5826760" y="117983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277" name="テキスト ボックス 276"/>
        <xdr:cNvSpPr txBox="1"/>
      </xdr:nvSpPr>
      <xdr:spPr>
        <a:xfrm>
          <a:off x="536404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278" name="直線コネクタ 277"/>
        <xdr:cNvCxnSpPr/>
      </xdr:nvCxnSpPr>
      <xdr:spPr>
        <a:xfrm>
          <a:off x="5826760" y="114249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279" name="テキスト ボックス 278"/>
        <xdr:cNvSpPr txBox="1"/>
      </xdr:nvSpPr>
      <xdr:spPr>
        <a:xfrm>
          <a:off x="536404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280" name="商工費グラフ枠"/>
        <xdr:cNvSpPr/>
      </xdr:nvSpPr>
      <xdr:spPr>
        <a:xfrm>
          <a:off x="5826760" y="114249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81</xdr:row>
      <xdr:rowOff>80027</xdr:rowOff>
    </xdr:from>
    <xdr:ext cx="762000" cy="259045"/>
    <xdr:sp macro="" textlink="">
      <xdr:nvSpPr>
        <xdr:cNvPr id="281" name="テキスト ボックス 280"/>
        <xdr:cNvSpPr txBox="1"/>
      </xdr:nvSpPr>
      <xdr:spPr>
        <a:xfrm>
          <a:off x="90525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282" name="テキスト ボックス 281"/>
        <xdr:cNvSpPr txBox="1"/>
      </xdr:nvSpPr>
      <xdr:spPr>
        <a:xfrm>
          <a:off x="83286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283" name="テキスト ボックス 282"/>
        <xdr:cNvSpPr txBox="1"/>
      </xdr:nvSpPr>
      <xdr:spPr>
        <a:xfrm>
          <a:off x="75463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284" name="テキスト ボックス 283"/>
        <xdr:cNvSpPr txBox="1"/>
      </xdr:nvSpPr>
      <xdr:spPr>
        <a:xfrm>
          <a:off x="67564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285" name="テキスト ボックス 284"/>
        <xdr:cNvSpPr txBox="1"/>
      </xdr:nvSpPr>
      <xdr:spPr>
        <a:xfrm>
          <a:off x="59817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155575</xdr:rowOff>
    </xdr:from>
    <xdr:to>
      <xdr:col>55</xdr:col>
      <xdr:colOff>50800</xdr:colOff>
      <xdr:row>71</xdr:row>
      <xdr:rowOff>85725</xdr:rowOff>
    </xdr:to>
    <xdr:sp macro="" textlink="">
      <xdr:nvSpPr>
        <xdr:cNvPr id="286" name="楕円 285"/>
        <xdr:cNvSpPr/>
      </xdr:nvSpPr>
      <xdr:spPr>
        <a:xfrm>
          <a:off x="9192260" y="11890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71</xdr:row>
      <xdr:rowOff>34925</xdr:rowOff>
    </xdr:from>
    <xdr:to>
      <xdr:col>55</xdr:col>
      <xdr:colOff>0</xdr:colOff>
      <xdr:row>77</xdr:row>
      <xdr:rowOff>29972</xdr:rowOff>
    </xdr:to>
    <xdr:cxnSp macro="">
      <xdr:nvCxnSpPr>
        <xdr:cNvPr id="287" name="直線コネクタ 286"/>
        <xdr:cNvCxnSpPr/>
      </xdr:nvCxnSpPr>
      <xdr:spPr>
        <a:xfrm flipV="1">
          <a:off x="8496300" y="11937365"/>
          <a:ext cx="723900" cy="100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57802</xdr:rowOff>
    </xdr:from>
    <xdr:ext cx="534377" cy="259045"/>
    <xdr:sp macro="" textlink="">
      <xdr:nvSpPr>
        <xdr:cNvPr id="288" name="商工費該当値テキスト"/>
        <xdr:cNvSpPr txBox="1"/>
      </xdr:nvSpPr>
      <xdr:spPr>
        <a:xfrm>
          <a:off x="9271000" y="117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150622</xdr:rowOff>
    </xdr:from>
    <xdr:to>
      <xdr:col>50</xdr:col>
      <xdr:colOff>165100</xdr:colOff>
      <xdr:row>77</xdr:row>
      <xdr:rowOff>80772</xdr:rowOff>
    </xdr:to>
    <xdr:sp macro="" textlink="">
      <xdr:nvSpPr>
        <xdr:cNvPr id="289" name="楕円 288"/>
        <xdr:cNvSpPr/>
      </xdr:nvSpPr>
      <xdr:spPr>
        <a:xfrm>
          <a:off x="8445500" y="128912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45974</xdr:rowOff>
    </xdr:from>
    <xdr:to>
      <xdr:col>50</xdr:col>
      <xdr:colOff>114300</xdr:colOff>
      <xdr:row>77</xdr:row>
      <xdr:rowOff>29972</xdr:rowOff>
    </xdr:to>
    <xdr:cxnSp macro="">
      <xdr:nvCxnSpPr>
        <xdr:cNvPr id="290" name="直線コネクタ 289"/>
        <xdr:cNvCxnSpPr/>
      </xdr:nvCxnSpPr>
      <xdr:spPr>
        <a:xfrm>
          <a:off x="7713980" y="11948414"/>
          <a:ext cx="782320" cy="98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75</xdr:row>
      <xdr:rowOff>97299</xdr:rowOff>
    </xdr:from>
    <xdr:ext cx="534377" cy="259045"/>
    <xdr:sp macro="" textlink="">
      <xdr:nvSpPr>
        <xdr:cNvPr id="291" name="テキスト ボックス 290"/>
        <xdr:cNvSpPr txBox="1"/>
      </xdr:nvSpPr>
      <xdr:spPr>
        <a:xfrm>
          <a:off x="8239271" y="1267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166624</xdr:rowOff>
    </xdr:from>
    <xdr:to>
      <xdr:col>46</xdr:col>
      <xdr:colOff>38100</xdr:colOff>
      <xdr:row>71</xdr:row>
      <xdr:rowOff>96774</xdr:rowOff>
    </xdr:to>
    <xdr:sp macro="" textlink="">
      <xdr:nvSpPr>
        <xdr:cNvPr id="292" name="楕円 291"/>
        <xdr:cNvSpPr/>
      </xdr:nvSpPr>
      <xdr:spPr>
        <a:xfrm>
          <a:off x="7670800" y="119014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71</xdr:row>
      <xdr:rowOff>45974</xdr:rowOff>
    </xdr:from>
    <xdr:to>
      <xdr:col>45</xdr:col>
      <xdr:colOff>177800</xdr:colOff>
      <xdr:row>73</xdr:row>
      <xdr:rowOff>16637</xdr:rowOff>
    </xdr:to>
    <xdr:cxnSp macro="">
      <xdr:nvCxnSpPr>
        <xdr:cNvPr id="293" name="直線コネクタ 292"/>
        <xdr:cNvCxnSpPr/>
      </xdr:nvCxnSpPr>
      <xdr:spPr>
        <a:xfrm flipV="1">
          <a:off x="6924040" y="11948414"/>
          <a:ext cx="789940" cy="30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69</xdr:row>
      <xdr:rowOff>113301</xdr:rowOff>
    </xdr:from>
    <xdr:ext cx="534377" cy="259045"/>
    <xdr:sp macro="" textlink="">
      <xdr:nvSpPr>
        <xdr:cNvPr id="294" name="テキスト ボックス 293"/>
        <xdr:cNvSpPr txBox="1"/>
      </xdr:nvSpPr>
      <xdr:spPr>
        <a:xfrm>
          <a:off x="7477271" y="1168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137287</xdr:rowOff>
    </xdr:from>
    <xdr:to>
      <xdr:col>41</xdr:col>
      <xdr:colOff>101600</xdr:colOff>
      <xdr:row>73</xdr:row>
      <xdr:rowOff>67437</xdr:rowOff>
    </xdr:to>
    <xdr:sp macro="" textlink="">
      <xdr:nvSpPr>
        <xdr:cNvPr id="295" name="楕円 294"/>
        <xdr:cNvSpPr/>
      </xdr:nvSpPr>
      <xdr:spPr>
        <a:xfrm>
          <a:off x="6873240" y="122073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73</xdr:row>
      <xdr:rowOff>16637</xdr:rowOff>
    </xdr:from>
    <xdr:to>
      <xdr:col>41</xdr:col>
      <xdr:colOff>50800</xdr:colOff>
      <xdr:row>78</xdr:row>
      <xdr:rowOff>148462</xdr:rowOff>
    </xdr:to>
    <xdr:cxnSp macro="">
      <xdr:nvCxnSpPr>
        <xdr:cNvPr id="296" name="直線コネクタ 295"/>
        <xdr:cNvCxnSpPr/>
      </xdr:nvCxnSpPr>
      <xdr:spPr>
        <a:xfrm flipV="1">
          <a:off x="6149340" y="12254357"/>
          <a:ext cx="774700" cy="97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71</xdr:row>
      <xdr:rowOff>83964</xdr:rowOff>
    </xdr:from>
    <xdr:ext cx="534377" cy="259045"/>
    <xdr:sp macro="" textlink="">
      <xdr:nvSpPr>
        <xdr:cNvPr id="297" name="テキスト ボックス 296"/>
        <xdr:cNvSpPr txBox="1"/>
      </xdr:nvSpPr>
      <xdr:spPr>
        <a:xfrm>
          <a:off x="6702571" y="1198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97662</xdr:rowOff>
    </xdr:from>
    <xdr:to>
      <xdr:col>36</xdr:col>
      <xdr:colOff>165100</xdr:colOff>
      <xdr:row>79</xdr:row>
      <xdr:rowOff>27812</xdr:rowOff>
    </xdr:to>
    <xdr:sp macro="" textlink="">
      <xdr:nvSpPr>
        <xdr:cNvPr id="298" name="楕円 297"/>
        <xdr:cNvSpPr/>
      </xdr:nvSpPr>
      <xdr:spPr>
        <a:xfrm>
          <a:off x="6098540" y="131735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44339</xdr:rowOff>
    </xdr:from>
    <xdr:ext cx="534377" cy="259045"/>
    <xdr:sp macro="" textlink="">
      <xdr:nvSpPr>
        <xdr:cNvPr id="299" name="テキスト ボックス 298"/>
        <xdr:cNvSpPr txBox="1"/>
      </xdr:nvSpPr>
      <xdr:spPr>
        <a:xfrm>
          <a:off x="5905011" y="1295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300" name="正方形/長方形 299"/>
        <xdr:cNvSpPr/>
      </xdr:nvSpPr>
      <xdr:spPr>
        <a:xfrm>
          <a:off x="5826760" y="13971270"/>
          <a:ext cx="4114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301" name="正方形/長方形 300"/>
        <xdr:cNvSpPr/>
      </xdr:nvSpPr>
      <xdr:spPr>
        <a:xfrm>
          <a:off x="626618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302" name="正方形/長方形 301"/>
        <xdr:cNvSpPr/>
      </xdr:nvSpPr>
      <xdr:spPr>
        <a:xfrm>
          <a:off x="626618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303" name="正方形/長方形 302"/>
        <xdr:cNvSpPr/>
      </xdr:nvSpPr>
      <xdr:spPr>
        <a:xfrm>
          <a:off x="5826760" y="14777720"/>
          <a:ext cx="41148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304" name="テキスト ボックス 303"/>
        <xdr:cNvSpPr txBox="1"/>
      </xdr:nvSpPr>
      <xdr:spPr>
        <a:xfrm>
          <a:off x="578866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305" name="直線コネクタ 304"/>
        <xdr:cNvCxnSpPr/>
      </xdr:nvCxnSpPr>
      <xdr:spPr>
        <a:xfrm>
          <a:off x="5826760" y="17014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306" name="テキスト ボックス 305"/>
        <xdr:cNvSpPr txBox="1"/>
      </xdr:nvSpPr>
      <xdr:spPr>
        <a:xfrm>
          <a:off x="536404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307" name="直線コネクタ 306"/>
        <xdr:cNvCxnSpPr/>
      </xdr:nvCxnSpPr>
      <xdr:spPr>
        <a:xfrm>
          <a:off x="5826760" y="166952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308" name="テキスト ボックス 307"/>
        <xdr:cNvSpPr txBox="1"/>
      </xdr:nvSpPr>
      <xdr:spPr>
        <a:xfrm>
          <a:off x="536404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309" name="直線コネクタ 308"/>
        <xdr:cNvCxnSpPr/>
      </xdr:nvCxnSpPr>
      <xdr:spPr>
        <a:xfrm>
          <a:off x="5826760" y="163762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310" name="テキスト ボックス 309"/>
        <xdr:cNvSpPr txBox="1"/>
      </xdr:nvSpPr>
      <xdr:spPr>
        <a:xfrm>
          <a:off x="536404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311" name="直線コネクタ 310"/>
        <xdr:cNvCxnSpPr/>
      </xdr:nvCxnSpPr>
      <xdr:spPr>
        <a:xfrm>
          <a:off x="5826760" y="160573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312" name="テキスト ボックス 311"/>
        <xdr:cNvSpPr txBox="1"/>
      </xdr:nvSpPr>
      <xdr:spPr>
        <a:xfrm>
          <a:off x="536404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313" name="直線コネクタ 312"/>
        <xdr:cNvCxnSpPr/>
      </xdr:nvCxnSpPr>
      <xdr:spPr>
        <a:xfrm>
          <a:off x="5826760" y="157383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314" name="テキスト ボックス 313"/>
        <xdr:cNvSpPr txBox="1"/>
      </xdr:nvSpPr>
      <xdr:spPr>
        <a:xfrm>
          <a:off x="536404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315" name="直線コネクタ 314"/>
        <xdr:cNvCxnSpPr/>
      </xdr:nvCxnSpPr>
      <xdr:spPr>
        <a:xfrm>
          <a:off x="5826760" y="154194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316" name="テキスト ボックス 315"/>
        <xdr:cNvSpPr txBox="1"/>
      </xdr:nvSpPr>
      <xdr:spPr>
        <a:xfrm>
          <a:off x="536404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317" name="直線コネクタ 316"/>
        <xdr:cNvCxnSpPr/>
      </xdr:nvCxnSpPr>
      <xdr:spPr>
        <a:xfrm>
          <a:off x="5826760" y="1509667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318" name="テキスト ボックス 317"/>
        <xdr:cNvSpPr txBox="1"/>
      </xdr:nvSpPr>
      <xdr:spPr>
        <a:xfrm>
          <a:off x="5364041" y="149582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319" name="直線コネクタ 318"/>
        <xdr:cNvCxnSpPr/>
      </xdr:nvCxnSpPr>
      <xdr:spPr>
        <a:xfrm>
          <a:off x="5826760" y="14777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320" name="テキスト ボックス 319"/>
        <xdr:cNvSpPr txBox="1"/>
      </xdr:nvSpPr>
      <xdr:spPr>
        <a:xfrm>
          <a:off x="536404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321" name="土木費グラフ枠"/>
        <xdr:cNvSpPr/>
      </xdr:nvSpPr>
      <xdr:spPr>
        <a:xfrm>
          <a:off x="5826760" y="14777720"/>
          <a:ext cx="41148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101</xdr:row>
      <xdr:rowOff>80027</xdr:rowOff>
    </xdr:from>
    <xdr:ext cx="762000" cy="259045"/>
    <xdr:sp macro="" textlink="">
      <xdr:nvSpPr>
        <xdr:cNvPr id="322" name="テキスト ボックス 321"/>
        <xdr:cNvSpPr txBox="1"/>
      </xdr:nvSpPr>
      <xdr:spPr>
        <a:xfrm>
          <a:off x="90525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323" name="テキスト ボックス 322"/>
        <xdr:cNvSpPr txBox="1"/>
      </xdr:nvSpPr>
      <xdr:spPr>
        <a:xfrm>
          <a:off x="83286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324" name="テキスト ボックス 323"/>
        <xdr:cNvSpPr txBox="1"/>
      </xdr:nvSpPr>
      <xdr:spPr>
        <a:xfrm>
          <a:off x="75463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325" name="テキスト ボックス 324"/>
        <xdr:cNvSpPr txBox="1"/>
      </xdr:nvSpPr>
      <xdr:spPr>
        <a:xfrm>
          <a:off x="67564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326" name="テキスト ボックス 325"/>
        <xdr:cNvSpPr txBox="1"/>
      </xdr:nvSpPr>
      <xdr:spPr>
        <a:xfrm>
          <a:off x="59817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148337</xdr:rowOff>
    </xdr:from>
    <xdr:to>
      <xdr:col>55</xdr:col>
      <xdr:colOff>50800</xdr:colOff>
      <xdr:row>93</xdr:row>
      <xdr:rowOff>78487</xdr:rowOff>
    </xdr:to>
    <xdr:sp macro="" textlink="">
      <xdr:nvSpPr>
        <xdr:cNvPr id="327" name="楕円 326"/>
        <xdr:cNvSpPr/>
      </xdr:nvSpPr>
      <xdr:spPr>
        <a:xfrm>
          <a:off x="9192260" y="155712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93</xdr:row>
      <xdr:rowOff>27687</xdr:rowOff>
    </xdr:from>
    <xdr:to>
      <xdr:col>55</xdr:col>
      <xdr:colOff>0</xdr:colOff>
      <xdr:row>95</xdr:row>
      <xdr:rowOff>130556</xdr:rowOff>
    </xdr:to>
    <xdr:cxnSp macro="">
      <xdr:nvCxnSpPr>
        <xdr:cNvPr id="328" name="直線コネクタ 327"/>
        <xdr:cNvCxnSpPr/>
      </xdr:nvCxnSpPr>
      <xdr:spPr>
        <a:xfrm flipV="1">
          <a:off x="8496300" y="15618207"/>
          <a:ext cx="723900" cy="43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50564</xdr:rowOff>
    </xdr:from>
    <xdr:ext cx="534377" cy="259045"/>
    <xdr:sp macro="" textlink="">
      <xdr:nvSpPr>
        <xdr:cNvPr id="329" name="土木費該当値テキスト"/>
        <xdr:cNvSpPr txBox="1"/>
      </xdr:nvSpPr>
      <xdr:spPr>
        <a:xfrm>
          <a:off x="9271000" y="1547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79756</xdr:rowOff>
    </xdr:from>
    <xdr:to>
      <xdr:col>50</xdr:col>
      <xdr:colOff>165100</xdr:colOff>
      <xdr:row>96</xdr:row>
      <xdr:rowOff>9906</xdr:rowOff>
    </xdr:to>
    <xdr:sp macro="" textlink="">
      <xdr:nvSpPr>
        <xdr:cNvPr id="330" name="楕円 329"/>
        <xdr:cNvSpPr/>
      </xdr:nvSpPr>
      <xdr:spPr>
        <a:xfrm>
          <a:off x="8445500" y="16005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137251</xdr:rowOff>
    </xdr:from>
    <xdr:to>
      <xdr:col>50</xdr:col>
      <xdr:colOff>114300</xdr:colOff>
      <xdr:row>95</xdr:row>
      <xdr:rowOff>130556</xdr:rowOff>
    </xdr:to>
    <xdr:cxnSp macro="">
      <xdr:nvCxnSpPr>
        <xdr:cNvPr id="331" name="直線コネクタ 330"/>
        <xdr:cNvCxnSpPr/>
      </xdr:nvCxnSpPr>
      <xdr:spPr>
        <a:xfrm>
          <a:off x="7713980" y="15224851"/>
          <a:ext cx="782320" cy="83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94</xdr:row>
      <xdr:rowOff>26433</xdr:rowOff>
    </xdr:from>
    <xdr:ext cx="534377" cy="259045"/>
    <xdr:sp macro="" textlink="">
      <xdr:nvSpPr>
        <xdr:cNvPr id="332" name="テキスト ボックス 331"/>
        <xdr:cNvSpPr txBox="1"/>
      </xdr:nvSpPr>
      <xdr:spPr>
        <a:xfrm>
          <a:off x="8239271" y="157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86451</xdr:rowOff>
    </xdr:from>
    <xdr:to>
      <xdr:col>46</xdr:col>
      <xdr:colOff>38100</xdr:colOff>
      <xdr:row>91</xdr:row>
      <xdr:rowOff>16601</xdr:rowOff>
    </xdr:to>
    <xdr:sp macro="" textlink="">
      <xdr:nvSpPr>
        <xdr:cNvPr id="333" name="楕円 332"/>
        <xdr:cNvSpPr/>
      </xdr:nvSpPr>
      <xdr:spPr>
        <a:xfrm>
          <a:off x="7670800" y="151740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90</xdr:row>
      <xdr:rowOff>137251</xdr:rowOff>
    </xdr:from>
    <xdr:to>
      <xdr:col>45</xdr:col>
      <xdr:colOff>177800</xdr:colOff>
      <xdr:row>98</xdr:row>
      <xdr:rowOff>136761</xdr:rowOff>
    </xdr:to>
    <xdr:cxnSp macro="">
      <xdr:nvCxnSpPr>
        <xdr:cNvPr id="334" name="直線コネクタ 333"/>
        <xdr:cNvCxnSpPr/>
      </xdr:nvCxnSpPr>
      <xdr:spPr>
        <a:xfrm flipV="1">
          <a:off x="6924040" y="15224851"/>
          <a:ext cx="789940" cy="134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101111</xdr:colOff>
      <xdr:row>89</xdr:row>
      <xdr:rowOff>33128</xdr:rowOff>
    </xdr:from>
    <xdr:ext cx="534377" cy="259045"/>
    <xdr:sp macro="" textlink="">
      <xdr:nvSpPr>
        <xdr:cNvPr id="335" name="テキスト ボックス 334"/>
        <xdr:cNvSpPr txBox="1"/>
      </xdr:nvSpPr>
      <xdr:spPr>
        <a:xfrm>
          <a:off x="7477271" y="14953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85961</xdr:rowOff>
    </xdr:from>
    <xdr:to>
      <xdr:col>41</xdr:col>
      <xdr:colOff>101600</xdr:colOff>
      <xdr:row>99</xdr:row>
      <xdr:rowOff>16111</xdr:rowOff>
    </xdr:to>
    <xdr:sp macro="" textlink="">
      <xdr:nvSpPr>
        <xdr:cNvPr id="336" name="楕円 335"/>
        <xdr:cNvSpPr/>
      </xdr:nvSpPr>
      <xdr:spPr>
        <a:xfrm>
          <a:off x="6873240" y="16514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98</xdr:row>
      <xdr:rowOff>111288</xdr:rowOff>
    </xdr:from>
    <xdr:to>
      <xdr:col>41</xdr:col>
      <xdr:colOff>50800</xdr:colOff>
      <xdr:row>98</xdr:row>
      <xdr:rowOff>136761</xdr:rowOff>
    </xdr:to>
    <xdr:cxnSp macro="">
      <xdr:nvCxnSpPr>
        <xdr:cNvPr id="337" name="直線コネクタ 336"/>
        <xdr:cNvCxnSpPr/>
      </xdr:nvCxnSpPr>
      <xdr:spPr>
        <a:xfrm>
          <a:off x="6149340" y="16540008"/>
          <a:ext cx="7747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164611</xdr:colOff>
      <xdr:row>97</xdr:row>
      <xdr:rowOff>32638</xdr:rowOff>
    </xdr:from>
    <xdr:ext cx="534377" cy="259045"/>
    <xdr:sp macro="" textlink="">
      <xdr:nvSpPr>
        <xdr:cNvPr id="338" name="テキスト ボックス 337"/>
        <xdr:cNvSpPr txBox="1"/>
      </xdr:nvSpPr>
      <xdr:spPr>
        <a:xfrm>
          <a:off x="6702571" y="1629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60488</xdr:rowOff>
    </xdr:from>
    <xdr:to>
      <xdr:col>36</xdr:col>
      <xdr:colOff>165100</xdr:colOff>
      <xdr:row>98</xdr:row>
      <xdr:rowOff>162088</xdr:rowOff>
    </xdr:to>
    <xdr:sp macro="" textlink="">
      <xdr:nvSpPr>
        <xdr:cNvPr id="339" name="楕円 338"/>
        <xdr:cNvSpPr/>
      </xdr:nvSpPr>
      <xdr:spPr>
        <a:xfrm>
          <a:off x="6098540" y="1648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7165</xdr:rowOff>
    </xdr:from>
    <xdr:ext cx="534377" cy="259045"/>
    <xdr:sp macro="" textlink="">
      <xdr:nvSpPr>
        <xdr:cNvPr id="340" name="テキスト ボックス 339"/>
        <xdr:cNvSpPr txBox="1"/>
      </xdr:nvSpPr>
      <xdr:spPr>
        <a:xfrm>
          <a:off x="5905011" y="1626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341" name="正方形/長方形 340"/>
        <xdr:cNvSpPr/>
      </xdr:nvSpPr>
      <xdr:spPr>
        <a:xfrm>
          <a:off x="10960100" y="39128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342" name="正方形/長方形 341"/>
        <xdr:cNvSpPr/>
      </xdr:nvSpPr>
      <xdr:spPr>
        <a:xfrm>
          <a:off x="113995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343" name="正方形/長方形 342"/>
        <xdr:cNvSpPr/>
      </xdr:nvSpPr>
      <xdr:spPr>
        <a:xfrm>
          <a:off x="113995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344" name="正方形/長方形 343"/>
        <xdr:cNvSpPr/>
      </xdr:nvSpPr>
      <xdr:spPr>
        <a:xfrm>
          <a:off x="10960100" y="47193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345" name="テキスト ボックス 344"/>
        <xdr:cNvSpPr txBox="1"/>
      </xdr:nvSpPr>
      <xdr:spPr>
        <a:xfrm>
          <a:off x="109220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346" name="直線コネクタ 345"/>
        <xdr:cNvCxnSpPr/>
      </xdr:nvCxnSpPr>
      <xdr:spPr>
        <a:xfrm>
          <a:off x="10960100" y="69557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347" name="テキスト ボックス 346"/>
        <xdr:cNvSpPr txBox="1"/>
      </xdr:nvSpPr>
      <xdr:spPr>
        <a:xfrm>
          <a:off x="10497381" y="6817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348" name="直線コネクタ 347"/>
        <xdr:cNvCxnSpPr/>
      </xdr:nvCxnSpPr>
      <xdr:spPr>
        <a:xfrm>
          <a:off x="10960100" y="663683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349" name="テキスト ボックス 348"/>
        <xdr:cNvSpPr txBox="1"/>
      </xdr:nvSpPr>
      <xdr:spPr>
        <a:xfrm>
          <a:off x="10497381" y="649842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350" name="直線コネクタ 349"/>
        <xdr:cNvCxnSpPr/>
      </xdr:nvCxnSpPr>
      <xdr:spPr>
        <a:xfrm>
          <a:off x="10960100" y="63178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351" name="テキスト ボックス 350"/>
        <xdr:cNvSpPr txBox="1"/>
      </xdr:nvSpPr>
      <xdr:spPr>
        <a:xfrm>
          <a:off x="10497381" y="61794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352" name="直線コネクタ 351"/>
        <xdr:cNvCxnSpPr/>
      </xdr:nvCxnSpPr>
      <xdr:spPr>
        <a:xfrm>
          <a:off x="10960100" y="59989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353" name="テキスト ボックス 352"/>
        <xdr:cNvSpPr txBox="1"/>
      </xdr:nvSpPr>
      <xdr:spPr>
        <a:xfrm>
          <a:off x="10497381" y="58605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354" name="直線コネクタ 353"/>
        <xdr:cNvCxnSpPr/>
      </xdr:nvCxnSpPr>
      <xdr:spPr>
        <a:xfrm>
          <a:off x="10960100" y="56799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355" name="テキスト ボックス 354"/>
        <xdr:cNvSpPr txBox="1"/>
      </xdr:nvSpPr>
      <xdr:spPr>
        <a:xfrm>
          <a:off x="10497381" y="55377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356" name="直線コネクタ 355"/>
        <xdr:cNvCxnSpPr/>
      </xdr:nvCxnSpPr>
      <xdr:spPr>
        <a:xfrm>
          <a:off x="10960100" y="53610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357" name="テキスト ボックス 356"/>
        <xdr:cNvSpPr txBox="1"/>
      </xdr:nvSpPr>
      <xdr:spPr>
        <a:xfrm>
          <a:off x="10497381" y="52188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358" name="直線コネクタ 357"/>
        <xdr:cNvCxnSpPr/>
      </xdr:nvCxnSpPr>
      <xdr:spPr>
        <a:xfrm>
          <a:off x="10960100" y="503827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359" name="テキスト ボックス 358"/>
        <xdr:cNvSpPr txBox="1"/>
      </xdr:nvSpPr>
      <xdr:spPr>
        <a:xfrm>
          <a:off x="10497381" y="489985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360" name="直線コネクタ 359"/>
        <xdr:cNvCxnSpPr/>
      </xdr:nvCxnSpPr>
      <xdr:spPr>
        <a:xfrm>
          <a:off x="10960100" y="4719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361" name="テキスト ボックス 360"/>
        <xdr:cNvSpPr txBox="1"/>
      </xdr:nvSpPr>
      <xdr:spPr>
        <a:xfrm>
          <a:off x="1049738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362" name="警察費グラフ枠"/>
        <xdr:cNvSpPr/>
      </xdr:nvSpPr>
      <xdr:spPr>
        <a:xfrm>
          <a:off x="10960100" y="47193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41</xdr:row>
      <xdr:rowOff>80027</xdr:rowOff>
    </xdr:from>
    <xdr:ext cx="762000" cy="259045"/>
    <xdr:sp macro="" textlink="">
      <xdr:nvSpPr>
        <xdr:cNvPr id="363" name="テキスト ボックス 362"/>
        <xdr:cNvSpPr txBox="1"/>
      </xdr:nvSpPr>
      <xdr:spPr>
        <a:xfrm>
          <a:off x="1420876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364" name="テキスト ボックス 363"/>
        <xdr:cNvSpPr txBox="1"/>
      </xdr:nvSpPr>
      <xdr:spPr>
        <a:xfrm>
          <a:off x="134620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365" name="テキスト ボックス 364"/>
        <xdr:cNvSpPr txBox="1"/>
      </xdr:nvSpPr>
      <xdr:spPr>
        <a:xfrm>
          <a:off x="126873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366" name="テキスト ボックス 365"/>
        <xdr:cNvSpPr txBox="1"/>
      </xdr:nvSpPr>
      <xdr:spPr>
        <a:xfrm>
          <a:off x="119049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367" name="テキスト ボックス 366"/>
        <xdr:cNvSpPr txBox="1"/>
      </xdr:nvSpPr>
      <xdr:spPr>
        <a:xfrm>
          <a:off x="111150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55699</xdr:rowOff>
    </xdr:from>
    <xdr:to>
      <xdr:col>85</xdr:col>
      <xdr:colOff>177800</xdr:colOff>
      <xdr:row>33</xdr:row>
      <xdr:rowOff>157299</xdr:rowOff>
    </xdr:to>
    <xdr:sp macro="" textlink="">
      <xdr:nvSpPr>
        <xdr:cNvPr id="368" name="楕円 367"/>
        <xdr:cNvSpPr/>
      </xdr:nvSpPr>
      <xdr:spPr>
        <a:xfrm>
          <a:off x="14325600" y="55878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106499</xdr:rowOff>
    </xdr:from>
    <xdr:to>
      <xdr:col>85</xdr:col>
      <xdr:colOff>127000</xdr:colOff>
      <xdr:row>34</xdr:row>
      <xdr:rowOff>42817</xdr:rowOff>
    </xdr:to>
    <xdr:cxnSp macro="">
      <xdr:nvCxnSpPr>
        <xdr:cNvPr id="369" name="直線コネクタ 368"/>
        <xdr:cNvCxnSpPr/>
      </xdr:nvCxnSpPr>
      <xdr:spPr>
        <a:xfrm flipV="1">
          <a:off x="13629640" y="5638619"/>
          <a:ext cx="746760" cy="103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129376</xdr:rowOff>
    </xdr:from>
    <xdr:ext cx="534377" cy="259045"/>
    <xdr:sp macro="" textlink="">
      <xdr:nvSpPr>
        <xdr:cNvPr id="370" name="警察費該当値テキスト"/>
        <xdr:cNvSpPr txBox="1"/>
      </xdr:nvSpPr>
      <xdr:spPr>
        <a:xfrm>
          <a:off x="14419580" y="54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163467</xdr:rowOff>
    </xdr:from>
    <xdr:to>
      <xdr:col>81</xdr:col>
      <xdr:colOff>101600</xdr:colOff>
      <xdr:row>34</xdr:row>
      <xdr:rowOff>93617</xdr:rowOff>
    </xdr:to>
    <xdr:sp macro="" textlink="">
      <xdr:nvSpPr>
        <xdr:cNvPr id="371" name="楕円 370"/>
        <xdr:cNvSpPr/>
      </xdr:nvSpPr>
      <xdr:spPr>
        <a:xfrm>
          <a:off x="13578840" y="5695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161472</xdr:rowOff>
    </xdr:from>
    <xdr:to>
      <xdr:col>81</xdr:col>
      <xdr:colOff>50800</xdr:colOff>
      <xdr:row>34</xdr:row>
      <xdr:rowOff>42817</xdr:rowOff>
    </xdr:to>
    <xdr:cxnSp macro="">
      <xdr:nvCxnSpPr>
        <xdr:cNvPr id="372" name="直線コネクタ 371"/>
        <xdr:cNvCxnSpPr/>
      </xdr:nvCxnSpPr>
      <xdr:spPr>
        <a:xfrm>
          <a:off x="12854940" y="5190672"/>
          <a:ext cx="774700" cy="55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32</xdr:row>
      <xdr:rowOff>110144</xdr:rowOff>
    </xdr:from>
    <xdr:ext cx="534377" cy="259045"/>
    <xdr:sp macro="" textlink="">
      <xdr:nvSpPr>
        <xdr:cNvPr id="373" name="テキスト ボックス 372"/>
        <xdr:cNvSpPr txBox="1"/>
      </xdr:nvSpPr>
      <xdr:spPr>
        <a:xfrm>
          <a:off x="13395471" y="547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110672</xdr:rowOff>
    </xdr:from>
    <xdr:to>
      <xdr:col>76</xdr:col>
      <xdr:colOff>165100</xdr:colOff>
      <xdr:row>31</xdr:row>
      <xdr:rowOff>40822</xdr:rowOff>
    </xdr:to>
    <xdr:sp macro="" textlink="">
      <xdr:nvSpPr>
        <xdr:cNvPr id="374" name="楕円 373"/>
        <xdr:cNvSpPr/>
      </xdr:nvSpPr>
      <xdr:spPr>
        <a:xfrm>
          <a:off x="12804140" y="51398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30</xdr:row>
      <xdr:rowOff>161472</xdr:rowOff>
    </xdr:from>
    <xdr:to>
      <xdr:col>76</xdr:col>
      <xdr:colOff>114300</xdr:colOff>
      <xdr:row>37</xdr:row>
      <xdr:rowOff>90170</xdr:rowOff>
    </xdr:to>
    <xdr:cxnSp macro="">
      <xdr:nvCxnSpPr>
        <xdr:cNvPr id="375" name="直線コネクタ 374"/>
        <xdr:cNvCxnSpPr/>
      </xdr:nvCxnSpPr>
      <xdr:spPr>
        <a:xfrm flipV="1">
          <a:off x="12072620" y="5190672"/>
          <a:ext cx="782320" cy="110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29</xdr:row>
      <xdr:rowOff>57349</xdr:rowOff>
    </xdr:from>
    <xdr:ext cx="534377" cy="259045"/>
    <xdr:sp macro="" textlink="">
      <xdr:nvSpPr>
        <xdr:cNvPr id="376" name="テキスト ボックス 375"/>
        <xdr:cNvSpPr txBox="1"/>
      </xdr:nvSpPr>
      <xdr:spPr>
        <a:xfrm>
          <a:off x="12610611" y="491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39370</xdr:rowOff>
    </xdr:from>
    <xdr:to>
      <xdr:col>72</xdr:col>
      <xdr:colOff>38100</xdr:colOff>
      <xdr:row>37</xdr:row>
      <xdr:rowOff>140970</xdr:rowOff>
    </xdr:to>
    <xdr:sp macro="" textlink="">
      <xdr:nvSpPr>
        <xdr:cNvPr id="377" name="楕円 376"/>
        <xdr:cNvSpPr/>
      </xdr:nvSpPr>
      <xdr:spPr>
        <a:xfrm>
          <a:off x="12029440" y="62420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90170</xdr:rowOff>
    </xdr:from>
    <xdr:to>
      <xdr:col>71</xdr:col>
      <xdr:colOff>177800</xdr:colOff>
      <xdr:row>38</xdr:row>
      <xdr:rowOff>141877</xdr:rowOff>
    </xdr:to>
    <xdr:cxnSp macro="">
      <xdr:nvCxnSpPr>
        <xdr:cNvPr id="378" name="直線コネクタ 377"/>
        <xdr:cNvCxnSpPr/>
      </xdr:nvCxnSpPr>
      <xdr:spPr>
        <a:xfrm flipV="1">
          <a:off x="11282680" y="6292850"/>
          <a:ext cx="789940" cy="21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35</xdr:row>
      <xdr:rowOff>157497</xdr:rowOff>
    </xdr:from>
    <xdr:ext cx="534377" cy="259045"/>
    <xdr:sp macro="" textlink="">
      <xdr:nvSpPr>
        <xdr:cNvPr id="379" name="テキスト ボックス 378"/>
        <xdr:cNvSpPr txBox="1"/>
      </xdr:nvSpPr>
      <xdr:spPr>
        <a:xfrm>
          <a:off x="11835911" y="60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91077</xdr:rowOff>
    </xdr:from>
    <xdr:to>
      <xdr:col>67</xdr:col>
      <xdr:colOff>101600</xdr:colOff>
      <xdr:row>39</xdr:row>
      <xdr:rowOff>21227</xdr:rowOff>
    </xdr:to>
    <xdr:sp macro="" textlink="">
      <xdr:nvSpPr>
        <xdr:cNvPr id="380" name="楕円 379"/>
        <xdr:cNvSpPr/>
      </xdr:nvSpPr>
      <xdr:spPr>
        <a:xfrm>
          <a:off x="11231880" y="6461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37754</xdr:rowOff>
    </xdr:from>
    <xdr:ext cx="534377" cy="259045"/>
    <xdr:sp macro="" textlink="">
      <xdr:nvSpPr>
        <xdr:cNvPr id="381" name="テキスト ボックス 380"/>
        <xdr:cNvSpPr txBox="1"/>
      </xdr:nvSpPr>
      <xdr:spPr>
        <a:xfrm>
          <a:off x="11061211" y="62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382" name="正方形/長方形 381"/>
        <xdr:cNvSpPr/>
      </xdr:nvSpPr>
      <xdr:spPr>
        <a:xfrm>
          <a:off x="10960100" y="72656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383" name="正方形/長方形 382"/>
        <xdr:cNvSpPr/>
      </xdr:nvSpPr>
      <xdr:spPr>
        <a:xfrm>
          <a:off x="113995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384" name="正方形/長方形 383"/>
        <xdr:cNvSpPr/>
      </xdr:nvSpPr>
      <xdr:spPr>
        <a:xfrm>
          <a:off x="113995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385" name="正方形/長方形 384"/>
        <xdr:cNvSpPr/>
      </xdr:nvSpPr>
      <xdr:spPr>
        <a:xfrm>
          <a:off x="10960100" y="80721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386" name="テキスト ボックス 385"/>
        <xdr:cNvSpPr txBox="1"/>
      </xdr:nvSpPr>
      <xdr:spPr>
        <a:xfrm>
          <a:off x="109220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387" name="直線コネクタ 386"/>
        <xdr:cNvCxnSpPr/>
      </xdr:nvCxnSpPr>
      <xdr:spPr>
        <a:xfrm>
          <a:off x="10960100" y="103085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388" name="テキスト ボックス 387"/>
        <xdr:cNvSpPr txBox="1"/>
      </xdr:nvSpPr>
      <xdr:spPr>
        <a:xfrm>
          <a:off x="10497381" y="10170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389" name="直線コネクタ 388"/>
        <xdr:cNvCxnSpPr/>
      </xdr:nvCxnSpPr>
      <xdr:spPr>
        <a:xfrm>
          <a:off x="10960100" y="993521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390" name="テキスト ボックス 389"/>
        <xdr:cNvSpPr txBox="1"/>
      </xdr:nvSpPr>
      <xdr:spPr>
        <a:xfrm>
          <a:off x="10497381" y="9796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391" name="直線コネクタ 390"/>
        <xdr:cNvCxnSpPr/>
      </xdr:nvCxnSpPr>
      <xdr:spPr>
        <a:xfrm>
          <a:off x="10960100" y="9561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392" name="テキスト ボックス 391"/>
        <xdr:cNvSpPr txBox="1"/>
      </xdr:nvSpPr>
      <xdr:spPr>
        <a:xfrm>
          <a:off x="10497381" y="9423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393" name="直線コネクタ 392"/>
        <xdr:cNvCxnSpPr/>
      </xdr:nvCxnSpPr>
      <xdr:spPr>
        <a:xfrm>
          <a:off x="10960100" y="91922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394" name="テキスト ボックス 393"/>
        <xdr:cNvSpPr txBox="1"/>
      </xdr:nvSpPr>
      <xdr:spPr>
        <a:xfrm>
          <a:off x="10497381" y="90538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395" name="直線コネクタ 394"/>
        <xdr:cNvCxnSpPr/>
      </xdr:nvCxnSpPr>
      <xdr:spPr>
        <a:xfrm>
          <a:off x="10960100" y="88188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396" name="テキスト ボックス 395"/>
        <xdr:cNvSpPr txBox="1"/>
      </xdr:nvSpPr>
      <xdr:spPr>
        <a:xfrm>
          <a:off x="10497381" y="86804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397" name="直線コネクタ 396"/>
        <xdr:cNvCxnSpPr/>
      </xdr:nvCxnSpPr>
      <xdr:spPr>
        <a:xfrm>
          <a:off x="10960100" y="8445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398" name="テキスト ボックス 397"/>
        <xdr:cNvSpPr txBox="1"/>
      </xdr:nvSpPr>
      <xdr:spPr>
        <a:xfrm>
          <a:off x="10497381" y="83070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399" name="直線コネクタ 398"/>
        <xdr:cNvCxnSpPr/>
      </xdr:nvCxnSpPr>
      <xdr:spPr>
        <a:xfrm>
          <a:off x="10960100" y="80721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400" name="テキスト ボックス 399"/>
        <xdr:cNvSpPr txBox="1"/>
      </xdr:nvSpPr>
      <xdr:spPr>
        <a:xfrm>
          <a:off x="10497381" y="79337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401" name="教育費グラフ枠"/>
        <xdr:cNvSpPr/>
      </xdr:nvSpPr>
      <xdr:spPr>
        <a:xfrm>
          <a:off x="10960100" y="80721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61</xdr:row>
      <xdr:rowOff>80027</xdr:rowOff>
    </xdr:from>
    <xdr:ext cx="762000" cy="259045"/>
    <xdr:sp macro="" textlink="">
      <xdr:nvSpPr>
        <xdr:cNvPr id="402" name="テキスト ボックス 401"/>
        <xdr:cNvSpPr txBox="1"/>
      </xdr:nvSpPr>
      <xdr:spPr>
        <a:xfrm>
          <a:off x="1420876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403" name="テキスト ボックス 402"/>
        <xdr:cNvSpPr txBox="1"/>
      </xdr:nvSpPr>
      <xdr:spPr>
        <a:xfrm>
          <a:off x="134620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404" name="テキスト ボックス 403"/>
        <xdr:cNvSpPr txBox="1"/>
      </xdr:nvSpPr>
      <xdr:spPr>
        <a:xfrm>
          <a:off x="126873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405" name="テキスト ボックス 404"/>
        <xdr:cNvSpPr txBox="1"/>
      </xdr:nvSpPr>
      <xdr:spPr>
        <a:xfrm>
          <a:off x="119049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406" name="テキスト ボックス 405"/>
        <xdr:cNvSpPr txBox="1"/>
      </xdr:nvSpPr>
      <xdr:spPr>
        <a:xfrm>
          <a:off x="111150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51943</xdr:rowOff>
    </xdr:from>
    <xdr:to>
      <xdr:col>85</xdr:col>
      <xdr:colOff>177800</xdr:colOff>
      <xdr:row>50</xdr:row>
      <xdr:rowOff>153543</xdr:rowOff>
    </xdr:to>
    <xdr:sp macro="" textlink="">
      <xdr:nvSpPr>
        <xdr:cNvPr id="407" name="楕円 406"/>
        <xdr:cNvSpPr/>
      </xdr:nvSpPr>
      <xdr:spPr>
        <a:xfrm>
          <a:off x="14325600" y="84339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50</xdr:row>
      <xdr:rowOff>102743</xdr:rowOff>
    </xdr:from>
    <xdr:to>
      <xdr:col>85</xdr:col>
      <xdr:colOff>127000</xdr:colOff>
      <xdr:row>54</xdr:row>
      <xdr:rowOff>63691</xdr:rowOff>
    </xdr:to>
    <xdr:cxnSp macro="">
      <xdr:nvCxnSpPr>
        <xdr:cNvPr id="408" name="直線コネクタ 407"/>
        <xdr:cNvCxnSpPr/>
      </xdr:nvCxnSpPr>
      <xdr:spPr>
        <a:xfrm flipV="1">
          <a:off x="13629640" y="8484743"/>
          <a:ext cx="746760" cy="6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125620</xdr:rowOff>
    </xdr:from>
    <xdr:ext cx="534377" cy="259045"/>
    <xdr:sp macro="" textlink="">
      <xdr:nvSpPr>
        <xdr:cNvPr id="409" name="教育費該当値テキスト"/>
        <xdr:cNvSpPr txBox="1"/>
      </xdr:nvSpPr>
      <xdr:spPr>
        <a:xfrm>
          <a:off x="14419580" y="833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12891</xdr:rowOff>
    </xdr:from>
    <xdr:to>
      <xdr:col>81</xdr:col>
      <xdr:colOff>101600</xdr:colOff>
      <xdr:row>54</xdr:row>
      <xdr:rowOff>114491</xdr:rowOff>
    </xdr:to>
    <xdr:sp macro="" textlink="">
      <xdr:nvSpPr>
        <xdr:cNvPr id="410" name="楕円 409"/>
        <xdr:cNvSpPr/>
      </xdr:nvSpPr>
      <xdr:spPr>
        <a:xfrm>
          <a:off x="13578840" y="906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105601</xdr:rowOff>
    </xdr:from>
    <xdr:to>
      <xdr:col>81</xdr:col>
      <xdr:colOff>50800</xdr:colOff>
      <xdr:row>54</xdr:row>
      <xdr:rowOff>63691</xdr:rowOff>
    </xdr:to>
    <xdr:cxnSp macro="">
      <xdr:nvCxnSpPr>
        <xdr:cNvPr id="411" name="直線コネクタ 410"/>
        <xdr:cNvCxnSpPr/>
      </xdr:nvCxnSpPr>
      <xdr:spPr>
        <a:xfrm>
          <a:off x="12854940" y="8822881"/>
          <a:ext cx="7747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52</xdr:row>
      <xdr:rowOff>131018</xdr:rowOff>
    </xdr:from>
    <xdr:ext cx="534377" cy="259045"/>
    <xdr:sp macro="" textlink="">
      <xdr:nvSpPr>
        <xdr:cNvPr id="412" name="テキスト ボックス 411"/>
        <xdr:cNvSpPr txBox="1"/>
      </xdr:nvSpPr>
      <xdr:spPr>
        <a:xfrm>
          <a:off x="13395471" y="884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54801</xdr:rowOff>
    </xdr:from>
    <xdr:to>
      <xdr:col>76</xdr:col>
      <xdr:colOff>165100</xdr:colOff>
      <xdr:row>52</xdr:row>
      <xdr:rowOff>156401</xdr:rowOff>
    </xdr:to>
    <xdr:sp macro="" textlink="">
      <xdr:nvSpPr>
        <xdr:cNvPr id="413" name="楕円 412"/>
        <xdr:cNvSpPr/>
      </xdr:nvSpPr>
      <xdr:spPr>
        <a:xfrm>
          <a:off x="12804140" y="877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52</xdr:row>
      <xdr:rowOff>105601</xdr:rowOff>
    </xdr:from>
    <xdr:to>
      <xdr:col>76</xdr:col>
      <xdr:colOff>114300</xdr:colOff>
      <xdr:row>57</xdr:row>
      <xdr:rowOff>32830</xdr:rowOff>
    </xdr:to>
    <xdr:cxnSp macro="">
      <xdr:nvCxnSpPr>
        <xdr:cNvPr id="414" name="直線コネクタ 413"/>
        <xdr:cNvCxnSpPr/>
      </xdr:nvCxnSpPr>
      <xdr:spPr>
        <a:xfrm flipV="1">
          <a:off x="12072620" y="8822881"/>
          <a:ext cx="782320" cy="7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51</xdr:row>
      <xdr:rowOff>1478</xdr:rowOff>
    </xdr:from>
    <xdr:ext cx="534377" cy="259045"/>
    <xdr:sp macro="" textlink="">
      <xdr:nvSpPr>
        <xdr:cNvPr id="415" name="テキスト ボックス 414"/>
        <xdr:cNvSpPr txBox="1"/>
      </xdr:nvSpPr>
      <xdr:spPr>
        <a:xfrm>
          <a:off x="12610611" y="855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153480</xdr:rowOff>
    </xdr:from>
    <xdr:to>
      <xdr:col>72</xdr:col>
      <xdr:colOff>38100</xdr:colOff>
      <xdr:row>57</xdr:row>
      <xdr:rowOff>83630</xdr:rowOff>
    </xdr:to>
    <xdr:sp macro="" textlink="">
      <xdr:nvSpPr>
        <xdr:cNvPr id="416" name="楕円 415"/>
        <xdr:cNvSpPr/>
      </xdr:nvSpPr>
      <xdr:spPr>
        <a:xfrm>
          <a:off x="12029440" y="9541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32830</xdr:rowOff>
    </xdr:from>
    <xdr:to>
      <xdr:col>71</xdr:col>
      <xdr:colOff>177800</xdr:colOff>
      <xdr:row>58</xdr:row>
      <xdr:rowOff>94932</xdr:rowOff>
    </xdr:to>
    <xdr:cxnSp macro="">
      <xdr:nvCxnSpPr>
        <xdr:cNvPr id="417" name="直線コネクタ 416"/>
        <xdr:cNvCxnSpPr/>
      </xdr:nvCxnSpPr>
      <xdr:spPr>
        <a:xfrm flipV="1">
          <a:off x="11282680" y="9588310"/>
          <a:ext cx="789940" cy="22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55</xdr:row>
      <xdr:rowOff>100157</xdr:rowOff>
    </xdr:from>
    <xdr:ext cx="534377" cy="259045"/>
    <xdr:sp macro="" textlink="">
      <xdr:nvSpPr>
        <xdr:cNvPr id="418" name="テキスト ボックス 417"/>
        <xdr:cNvSpPr txBox="1"/>
      </xdr:nvSpPr>
      <xdr:spPr>
        <a:xfrm>
          <a:off x="11835911" y="93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44132</xdr:rowOff>
    </xdr:from>
    <xdr:to>
      <xdr:col>67</xdr:col>
      <xdr:colOff>101600</xdr:colOff>
      <xdr:row>58</xdr:row>
      <xdr:rowOff>145732</xdr:rowOff>
    </xdr:to>
    <xdr:sp macro="" textlink="">
      <xdr:nvSpPr>
        <xdr:cNvPr id="419" name="楕円 418"/>
        <xdr:cNvSpPr/>
      </xdr:nvSpPr>
      <xdr:spPr>
        <a:xfrm>
          <a:off x="11231880" y="97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162259</xdr:rowOff>
    </xdr:from>
    <xdr:ext cx="534377" cy="259045"/>
    <xdr:sp macro="" textlink="">
      <xdr:nvSpPr>
        <xdr:cNvPr id="420" name="テキスト ボックス 419"/>
        <xdr:cNvSpPr txBox="1"/>
      </xdr:nvSpPr>
      <xdr:spPr>
        <a:xfrm>
          <a:off x="11061211" y="955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421" name="正方形/長方形 420"/>
        <xdr:cNvSpPr/>
      </xdr:nvSpPr>
      <xdr:spPr>
        <a:xfrm>
          <a:off x="10960100" y="106184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422" name="正方形/長方形 421"/>
        <xdr:cNvSpPr/>
      </xdr:nvSpPr>
      <xdr:spPr>
        <a:xfrm>
          <a:off x="113995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423" name="正方形/長方形 422"/>
        <xdr:cNvSpPr/>
      </xdr:nvSpPr>
      <xdr:spPr>
        <a:xfrm>
          <a:off x="113995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424" name="正方形/長方形 423"/>
        <xdr:cNvSpPr/>
      </xdr:nvSpPr>
      <xdr:spPr>
        <a:xfrm>
          <a:off x="10960100" y="114249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425" name="テキスト ボックス 424"/>
        <xdr:cNvSpPr txBox="1"/>
      </xdr:nvSpPr>
      <xdr:spPr>
        <a:xfrm>
          <a:off x="109220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426" name="直線コネクタ 425"/>
        <xdr:cNvCxnSpPr/>
      </xdr:nvCxnSpPr>
      <xdr:spPr>
        <a:xfrm>
          <a:off x="10960100" y="136613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427" name="テキスト ボックス 426"/>
        <xdr:cNvSpPr txBox="1"/>
      </xdr:nvSpPr>
      <xdr:spPr>
        <a:xfrm>
          <a:off x="10734174" y="13522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428" name="直線コネクタ 427"/>
        <xdr:cNvCxnSpPr/>
      </xdr:nvCxnSpPr>
      <xdr:spPr>
        <a:xfrm>
          <a:off x="10960100" y="132156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77</xdr:row>
      <xdr:rowOff>168927</xdr:rowOff>
    </xdr:from>
    <xdr:ext cx="377026" cy="259045"/>
    <xdr:sp macro="" textlink="">
      <xdr:nvSpPr>
        <xdr:cNvPr id="429" name="テキスト ボックス 428"/>
        <xdr:cNvSpPr txBox="1"/>
      </xdr:nvSpPr>
      <xdr:spPr>
        <a:xfrm>
          <a:off x="10628794" y="130772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430" name="直線コネクタ 429"/>
        <xdr:cNvCxnSpPr/>
      </xdr:nvCxnSpPr>
      <xdr:spPr>
        <a:xfrm>
          <a:off x="10960100" y="127660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75</xdr:row>
      <xdr:rowOff>54627</xdr:rowOff>
    </xdr:from>
    <xdr:ext cx="377026" cy="259045"/>
    <xdr:sp macro="" textlink="">
      <xdr:nvSpPr>
        <xdr:cNvPr id="431" name="テキスト ボックス 430"/>
        <xdr:cNvSpPr txBox="1"/>
      </xdr:nvSpPr>
      <xdr:spPr>
        <a:xfrm>
          <a:off x="10628794" y="126276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432" name="直線コネクタ 431"/>
        <xdr:cNvCxnSpPr/>
      </xdr:nvCxnSpPr>
      <xdr:spPr>
        <a:xfrm>
          <a:off x="10960100" y="12320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72</xdr:row>
      <xdr:rowOff>111777</xdr:rowOff>
    </xdr:from>
    <xdr:ext cx="377026" cy="259045"/>
    <xdr:sp macro="" textlink="">
      <xdr:nvSpPr>
        <xdr:cNvPr id="433" name="テキスト ボックス 432"/>
        <xdr:cNvSpPr txBox="1"/>
      </xdr:nvSpPr>
      <xdr:spPr>
        <a:xfrm>
          <a:off x="10628794" y="1218185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434" name="直線コネクタ 433"/>
        <xdr:cNvCxnSpPr/>
      </xdr:nvCxnSpPr>
      <xdr:spPr>
        <a:xfrm>
          <a:off x="10960100" y="118745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168927</xdr:rowOff>
    </xdr:from>
    <xdr:ext cx="377026" cy="259045"/>
    <xdr:sp macro="" textlink="">
      <xdr:nvSpPr>
        <xdr:cNvPr id="435" name="テキスト ボックス 434"/>
        <xdr:cNvSpPr txBox="1"/>
      </xdr:nvSpPr>
      <xdr:spPr>
        <a:xfrm>
          <a:off x="10628794" y="1173608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436" name="直線コネクタ 435"/>
        <xdr:cNvCxnSpPr/>
      </xdr:nvCxnSpPr>
      <xdr:spPr>
        <a:xfrm>
          <a:off x="10960100" y="114249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437" name="テキスト ボックス 436"/>
        <xdr:cNvSpPr txBox="1"/>
      </xdr:nvSpPr>
      <xdr:spPr>
        <a:xfrm>
          <a:off x="10628794" y="1128650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438" name="災害復旧費グラフ枠"/>
        <xdr:cNvSpPr/>
      </xdr:nvSpPr>
      <xdr:spPr>
        <a:xfrm>
          <a:off x="10960100" y="114249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81</xdr:row>
      <xdr:rowOff>80027</xdr:rowOff>
    </xdr:from>
    <xdr:ext cx="762000" cy="259045"/>
    <xdr:sp macro="" textlink="">
      <xdr:nvSpPr>
        <xdr:cNvPr id="439" name="テキスト ボックス 438"/>
        <xdr:cNvSpPr txBox="1"/>
      </xdr:nvSpPr>
      <xdr:spPr>
        <a:xfrm>
          <a:off x="1420876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440" name="テキスト ボックス 439"/>
        <xdr:cNvSpPr txBox="1"/>
      </xdr:nvSpPr>
      <xdr:spPr>
        <a:xfrm>
          <a:off x="134620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441" name="テキスト ボックス 440"/>
        <xdr:cNvSpPr txBox="1"/>
      </xdr:nvSpPr>
      <xdr:spPr>
        <a:xfrm>
          <a:off x="126873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442" name="テキスト ボックス 441"/>
        <xdr:cNvSpPr txBox="1"/>
      </xdr:nvSpPr>
      <xdr:spPr>
        <a:xfrm>
          <a:off x="119049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443" name="テキスト ボックス 442"/>
        <xdr:cNvSpPr txBox="1"/>
      </xdr:nvSpPr>
      <xdr:spPr>
        <a:xfrm>
          <a:off x="111150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43180</xdr:rowOff>
    </xdr:from>
    <xdr:to>
      <xdr:col>85</xdr:col>
      <xdr:colOff>177800</xdr:colOff>
      <xdr:row>78</xdr:row>
      <xdr:rowOff>144780</xdr:rowOff>
    </xdr:to>
    <xdr:sp macro="" textlink="">
      <xdr:nvSpPr>
        <xdr:cNvPr id="444" name="楕円 443"/>
        <xdr:cNvSpPr/>
      </xdr:nvSpPr>
      <xdr:spPr>
        <a:xfrm>
          <a:off x="14325600" y="131191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93980</xdr:rowOff>
    </xdr:from>
    <xdr:to>
      <xdr:col>85</xdr:col>
      <xdr:colOff>127000</xdr:colOff>
      <xdr:row>79</xdr:row>
      <xdr:rowOff>13970</xdr:rowOff>
    </xdr:to>
    <xdr:cxnSp macro="">
      <xdr:nvCxnSpPr>
        <xdr:cNvPr id="445" name="直線コネクタ 444"/>
        <xdr:cNvCxnSpPr/>
      </xdr:nvCxnSpPr>
      <xdr:spPr>
        <a:xfrm flipV="1">
          <a:off x="13629640" y="13169900"/>
          <a:ext cx="74676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116857</xdr:rowOff>
    </xdr:from>
    <xdr:ext cx="378565" cy="259045"/>
    <xdr:sp macro="" textlink="">
      <xdr:nvSpPr>
        <xdr:cNvPr id="446" name="災害復旧費該当値テキスト"/>
        <xdr:cNvSpPr txBox="1"/>
      </xdr:nvSpPr>
      <xdr:spPr>
        <a:xfrm>
          <a:off x="14419580" y="13025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134620</xdr:rowOff>
    </xdr:from>
    <xdr:to>
      <xdr:col>81</xdr:col>
      <xdr:colOff>101600</xdr:colOff>
      <xdr:row>79</xdr:row>
      <xdr:rowOff>64770</xdr:rowOff>
    </xdr:to>
    <xdr:sp macro="" textlink="">
      <xdr:nvSpPr>
        <xdr:cNvPr id="447" name="楕円 446"/>
        <xdr:cNvSpPr/>
      </xdr:nvSpPr>
      <xdr:spPr>
        <a:xfrm>
          <a:off x="13578840" y="13210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4826</xdr:rowOff>
    </xdr:from>
    <xdr:to>
      <xdr:col>81</xdr:col>
      <xdr:colOff>50800</xdr:colOff>
      <xdr:row>79</xdr:row>
      <xdr:rowOff>13970</xdr:rowOff>
    </xdr:to>
    <xdr:cxnSp macro="">
      <xdr:nvCxnSpPr>
        <xdr:cNvPr id="448" name="直線コネクタ 447"/>
        <xdr:cNvCxnSpPr/>
      </xdr:nvCxnSpPr>
      <xdr:spPr>
        <a:xfrm>
          <a:off x="12854940" y="12242546"/>
          <a:ext cx="774700" cy="101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71633</xdr:colOff>
      <xdr:row>77</xdr:row>
      <xdr:rowOff>81297</xdr:rowOff>
    </xdr:from>
    <xdr:ext cx="313932" cy="259045"/>
    <xdr:sp macro="" textlink="">
      <xdr:nvSpPr>
        <xdr:cNvPr id="449" name="テキスト ボックス 448"/>
        <xdr:cNvSpPr txBox="1"/>
      </xdr:nvSpPr>
      <xdr:spPr>
        <a:xfrm>
          <a:off x="13482833" y="12989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125476</xdr:rowOff>
    </xdr:from>
    <xdr:to>
      <xdr:col>76</xdr:col>
      <xdr:colOff>165100</xdr:colOff>
      <xdr:row>73</xdr:row>
      <xdr:rowOff>55626</xdr:rowOff>
    </xdr:to>
    <xdr:sp macro="" textlink="">
      <xdr:nvSpPr>
        <xdr:cNvPr id="450" name="楕円 449"/>
        <xdr:cNvSpPr/>
      </xdr:nvSpPr>
      <xdr:spPr>
        <a:xfrm>
          <a:off x="12804140" y="12195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72</xdr:row>
      <xdr:rowOff>107696</xdr:rowOff>
    </xdr:from>
    <xdr:to>
      <xdr:col>76</xdr:col>
      <xdr:colOff>114300</xdr:colOff>
      <xdr:row>73</xdr:row>
      <xdr:rowOff>4826</xdr:rowOff>
    </xdr:to>
    <xdr:cxnSp macro="">
      <xdr:nvCxnSpPr>
        <xdr:cNvPr id="451" name="直線コネクタ 450"/>
        <xdr:cNvCxnSpPr/>
      </xdr:nvCxnSpPr>
      <xdr:spPr>
        <a:xfrm>
          <a:off x="12072620" y="12177776"/>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115517</xdr:colOff>
      <xdr:row>71</xdr:row>
      <xdr:rowOff>72153</xdr:rowOff>
    </xdr:from>
    <xdr:ext cx="378565" cy="259045"/>
    <xdr:sp macro="" textlink="">
      <xdr:nvSpPr>
        <xdr:cNvPr id="452" name="テキスト ボックス 451"/>
        <xdr:cNvSpPr txBox="1"/>
      </xdr:nvSpPr>
      <xdr:spPr>
        <a:xfrm>
          <a:off x="12688517" y="11974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56896</xdr:rowOff>
    </xdr:from>
    <xdr:to>
      <xdr:col>72</xdr:col>
      <xdr:colOff>38100</xdr:colOff>
      <xdr:row>72</xdr:row>
      <xdr:rowOff>158496</xdr:rowOff>
    </xdr:to>
    <xdr:sp macro="" textlink="">
      <xdr:nvSpPr>
        <xdr:cNvPr id="453" name="楕円 452"/>
        <xdr:cNvSpPr/>
      </xdr:nvSpPr>
      <xdr:spPr>
        <a:xfrm>
          <a:off x="12029440" y="121269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72</xdr:row>
      <xdr:rowOff>107696</xdr:rowOff>
    </xdr:from>
    <xdr:to>
      <xdr:col>71</xdr:col>
      <xdr:colOff>177800</xdr:colOff>
      <xdr:row>72</xdr:row>
      <xdr:rowOff>130556</xdr:rowOff>
    </xdr:to>
    <xdr:cxnSp macro="">
      <xdr:nvCxnSpPr>
        <xdr:cNvPr id="454" name="直線コネクタ 453"/>
        <xdr:cNvCxnSpPr/>
      </xdr:nvCxnSpPr>
      <xdr:spPr>
        <a:xfrm flipV="1">
          <a:off x="11282680" y="12177776"/>
          <a:ext cx="78994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179017</xdr:colOff>
      <xdr:row>71</xdr:row>
      <xdr:rowOff>3573</xdr:rowOff>
    </xdr:from>
    <xdr:ext cx="378565" cy="259045"/>
    <xdr:sp macro="" textlink="">
      <xdr:nvSpPr>
        <xdr:cNvPr id="455" name="テキスト ボックス 454"/>
        <xdr:cNvSpPr txBox="1"/>
      </xdr:nvSpPr>
      <xdr:spPr>
        <a:xfrm>
          <a:off x="11906197" y="11906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79756</xdr:rowOff>
    </xdr:from>
    <xdr:to>
      <xdr:col>67</xdr:col>
      <xdr:colOff>101600</xdr:colOff>
      <xdr:row>73</xdr:row>
      <xdr:rowOff>9906</xdr:rowOff>
    </xdr:to>
    <xdr:sp macro="" textlink="">
      <xdr:nvSpPr>
        <xdr:cNvPr id="456" name="楕円 455"/>
        <xdr:cNvSpPr/>
      </xdr:nvSpPr>
      <xdr:spPr>
        <a:xfrm>
          <a:off x="11231880" y="121498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71</xdr:row>
      <xdr:rowOff>26433</xdr:rowOff>
    </xdr:from>
    <xdr:ext cx="378565" cy="259045"/>
    <xdr:sp macro="" textlink="">
      <xdr:nvSpPr>
        <xdr:cNvPr id="457" name="テキスト ボックス 456"/>
        <xdr:cNvSpPr txBox="1"/>
      </xdr:nvSpPr>
      <xdr:spPr>
        <a:xfrm>
          <a:off x="11116257" y="11928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458" name="正方形/長方形 457"/>
        <xdr:cNvSpPr/>
      </xdr:nvSpPr>
      <xdr:spPr>
        <a:xfrm>
          <a:off x="10960100" y="13971270"/>
          <a:ext cx="413004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459" name="正方形/長方形 458"/>
        <xdr:cNvSpPr/>
      </xdr:nvSpPr>
      <xdr:spPr>
        <a:xfrm>
          <a:off x="11399520" y="143065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460" name="正方形/長方形 459"/>
        <xdr:cNvSpPr/>
      </xdr:nvSpPr>
      <xdr:spPr>
        <a:xfrm>
          <a:off x="11399520" y="145059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461" name="正方形/長方形 460"/>
        <xdr:cNvSpPr/>
      </xdr:nvSpPr>
      <xdr:spPr>
        <a:xfrm>
          <a:off x="10960100" y="14777720"/>
          <a:ext cx="413004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462" name="テキスト ボックス 461"/>
        <xdr:cNvSpPr txBox="1"/>
      </xdr:nvSpPr>
      <xdr:spPr>
        <a:xfrm>
          <a:off x="10922000" y="145910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463" name="直線コネクタ 462"/>
        <xdr:cNvCxnSpPr/>
      </xdr:nvCxnSpPr>
      <xdr:spPr>
        <a:xfrm>
          <a:off x="10960100" y="17014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464" name="テキスト ボックス 463"/>
        <xdr:cNvSpPr txBox="1"/>
      </xdr:nvSpPr>
      <xdr:spPr>
        <a:xfrm>
          <a:off x="1049738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465" name="直線コネクタ 464"/>
        <xdr:cNvCxnSpPr/>
      </xdr:nvCxnSpPr>
      <xdr:spPr>
        <a:xfrm>
          <a:off x="10960100" y="166952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466" name="テキスト ボックス 465"/>
        <xdr:cNvSpPr txBox="1"/>
      </xdr:nvSpPr>
      <xdr:spPr>
        <a:xfrm>
          <a:off x="10497381" y="1655682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467" name="直線コネクタ 466"/>
        <xdr:cNvCxnSpPr/>
      </xdr:nvCxnSpPr>
      <xdr:spPr>
        <a:xfrm>
          <a:off x="10960100" y="163762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468" name="テキスト ボックス 467"/>
        <xdr:cNvSpPr txBox="1"/>
      </xdr:nvSpPr>
      <xdr:spPr>
        <a:xfrm>
          <a:off x="10497381" y="1623787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469" name="直線コネクタ 468"/>
        <xdr:cNvCxnSpPr/>
      </xdr:nvCxnSpPr>
      <xdr:spPr>
        <a:xfrm>
          <a:off x="10960100" y="160573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470" name="テキスト ボックス 469"/>
        <xdr:cNvSpPr txBox="1"/>
      </xdr:nvSpPr>
      <xdr:spPr>
        <a:xfrm>
          <a:off x="10497381" y="1591892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471" name="直線コネクタ 470"/>
        <xdr:cNvCxnSpPr/>
      </xdr:nvCxnSpPr>
      <xdr:spPr>
        <a:xfrm>
          <a:off x="10960100" y="157383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472" name="テキスト ボックス 471"/>
        <xdr:cNvSpPr txBox="1"/>
      </xdr:nvSpPr>
      <xdr:spPr>
        <a:xfrm>
          <a:off x="10497381" y="1559616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473" name="直線コネクタ 472"/>
        <xdr:cNvCxnSpPr/>
      </xdr:nvCxnSpPr>
      <xdr:spPr>
        <a:xfrm>
          <a:off x="10960100" y="154194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474" name="テキスト ボックス 473"/>
        <xdr:cNvSpPr txBox="1"/>
      </xdr:nvSpPr>
      <xdr:spPr>
        <a:xfrm>
          <a:off x="10497381" y="1527721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475" name="直線コネクタ 474"/>
        <xdr:cNvCxnSpPr/>
      </xdr:nvCxnSpPr>
      <xdr:spPr>
        <a:xfrm>
          <a:off x="10960100" y="1509667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476" name="テキスト ボックス 475"/>
        <xdr:cNvSpPr txBox="1"/>
      </xdr:nvSpPr>
      <xdr:spPr>
        <a:xfrm>
          <a:off x="10497381" y="1495825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477" name="直線コネクタ 476"/>
        <xdr:cNvCxnSpPr/>
      </xdr:nvCxnSpPr>
      <xdr:spPr>
        <a:xfrm>
          <a:off x="10960100" y="14777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478" name="テキスト ボックス 477"/>
        <xdr:cNvSpPr txBox="1"/>
      </xdr:nvSpPr>
      <xdr:spPr>
        <a:xfrm>
          <a:off x="10497381" y="146393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479" name="公債費グラフ枠"/>
        <xdr:cNvSpPr/>
      </xdr:nvSpPr>
      <xdr:spPr>
        <a:xfrm>
          <a:off x="10960100" y="14777720"/>
          <a:ext cx="413004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101</xdr:row>
      <xdr:rowOff>80027</xdr:rowOff>
    </xdr:from>
    <xdr:ext cx="762000" cy="259045"/>
    <xdr:sp macro="" textlink="">
      <xdr:nvSpPr>
        <xdr:cNvPr id="480" name="テキスト ボックス 479"/>
        <xdr:cNvSpPr txBox="1"/>
      </xdr:nvSpPr>
      <xdr:spPr>
        <a:xfrm>
          <a:off x="1420876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481" name="テキスト ボックス 480"/>
        <xdr:cNvSpPr txBox="1"/>
      </xdr:nvSpPr>
      <xdr:spPr>
        <a:xfrm>
          <a:off x="134620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482" name="テキスト ボックス 481"/>
        <xdr:cNvSpPr txBox="1"/>
      </xdr:nvSpPr>
      <xdr:spPr>
        <a:xfrm>
          <a:off x="1268730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483" name="テキスト ボックス 482"/>
        <xdr:cNvSpPr txBox="1"/>
      </xdr:nvSpPr>
      <xdr:spPr>
        <a:xfrm>
          <a:off x="1190498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484" name="テキスト ボックス 483"/>
        <xdr:cNvSpPr txBox="1"/>
      </xdr:nvSpPr>
      <xdr:spPr>
        <a:xfrm>
          <a:off x="11115040" y="1701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132987</xdr:rowOff>
    </xdr:from>
    <xdr:to>
      <xdr:col>85</xdr:col>
      <xdr:colOff>177800</xdr:colOff>
      <xdr:row>99</xdr:row>
      <xdr:rowOff>63137</xdr:rowOff>
    </xdr:to>
    <xdr:sp macro="" textlink="">
      <xdr:nvSpPr>
        <xdr:cNvPr id="485" name="楕円 484"/>
        <xdr:cNvSpPr/>
      </xdr:nvSpPr>
      <xdr:spPr>
        <a:xfrm>
          <a:off x="14325600" y="16561707"/>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93</xdr:row>
      <xdr:rowOff>9071</xdr:rowOff>
    </xdr:from>
    <xdr:to>
      <xdr:col>85</xdr:col>
      <xdr:colOff>127000</xdr:colOff>
      <xdr:row>99</xdr:row>
      <xdr:rowOff>12337</xdr:rowOff>
    </xdr:to>
    <xdr:cxnSp macro="">
      <xdr:nvCxnSpPr>
        <xdr:cNvPr id="486" name="直線コネクタ 485"/>
        <xdr:cNvCxnSpPr/>
      </xdr:nvCxnSpPr>
      <xdr:spPr>
        <a:xfrm>
          <a:off x="13629640" y="15599591"/>
          <a:ext cx="746760" cy="100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35214</xdr:rowOff>
    </xdr:from>
    <xdr:ext cx="534377" cy="259045"/>
    <xdr:sp macro="" textlink="">
      <xdr:nvSpPr>
        <xdr:cNvPr id="487" name="公債費該当値テキスト"/>
        <xdr:cNvSpPr txBox="1"/>
      </xdr:nvSpPr>
      <xdr:spPr>
        <a:xfrm>
          <a:off x="14419580" y="1646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129721</xdr:rowOff>
    </xdr:from>
    <xdr:to>
      <xdr:col>81</xdr:col>
      <xdr:colOff>101600</xdr:colOff>
      <xdr:row>93</xdr:row>
      <xdr:rowOff>59871</xdr:rowOff>
    </xdr:to>
    <xdr:sp macro="" textlink="">
      <xdr:nvSpPr>
        <xdr:cNvPr id="488" name="楕円 487"/>
        <xdr:cNvSpPr/>
      </xdr:nvSpPr>
      <xdr:spPr>
        <a:xfrm>
          <a:off x="13578840" y="155526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9071</xdr:rowOff>
    </xdr:from>
    <xdr:to>
      <xdr:col>81</xdr:col>
      <xdr:colOff>50800</xdr:colOff>
      <xdr:row>98</xdr:row>
      <xdr:rowOff>77161</xdr:rowOff>
    </xdr:to>
    <xdr:cxnSp macro="">
      <xdr:nvCxnSpPr>
        <xdr:cNvPr id="489" name="直線コネクタ 488"/>
        <xdr:cNvCxnSpPr/>
      </xdr:nvCxnSpPr>
      <xdr:spPr>
        <a:xfrm flipV="1">
          <a:off x="12854940" y="15599591"/>
          <a:ext cx="774700" cy="90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79</xdr:col>
      <xdr:colOff>151911</xdr:colOff>
      <xdr:row>91</xdr:row>
      <xdr:rowOff>76398</xdr:rowOff>
    </xdr:from>
    <xdr:ext cx="534377" cy="259045"/>
    <xdr:sp macro="" textlink="">
      <xdr:nvSpPr>
        <xdr:cNvPr id="490" name="テキスト ボックス 489"/>
        <xdr:cNvSpPr txBox="1"/>
      </xdr:nvSpPr>
      <xdr:spPr>
        <a:xfrm>
          <a:off x="13395471" y="153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26361</xdr:rowOff>
    </xdr:from>
    <xdr:to>
      <xdr:col>76</xdr:col>
      <xdr:colOff>165100</xdr:colOff>
      <xdr:row>98</xdr:row>
      <xdr:rowOff>127961</xdr:rowOff>
    </xdr:to>
    <xdr:sp macro="" textlink="">
      <xdr:nvSpPr>
        <xdr:cNvPr id="491" name="楕円 490"/>
        <xdr:cNvSpPr/>
      </xdr:nvSpPr>
      <xdr:spPr>
        <a:xfrm>
          <a:off x="12804140" y="1645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94</xdr:row>
      <xdr:rowOff>40585</xdr:rowOff>
    </xdr:from>
    <xdr:to>
      <xdr:col>76</xdr:col>
      <xdr:colOff>114300</xdr:colOff>
      <xdr:row>98</xdr:row>
      <xdr:rowOff>77161</xdr:rowOff>
    </xdr:to>
    <xdr:cxnSp macro="">
      <xdr:nvCxnSpPr>
        <xdr:cNvPr id="492" name="直線コネクタ 491"/>
        <xdr:cNvCxnSpPr/>
      </xdr:nvCxnSpPr>
      <xdr:spPr>
        <a:xfrm>
          <a:off x="12072620" y="15798745"/>
          <a:ext cx="782320" cy="70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75</xdr:col>
      <xdr:colOff>37611</xdr:colOff>
      <xdr:row>96</xdr:row>
      <xdr:rowOff>144488</xdr:rowOff>
    </xdr:from>
    <xdr:ext cx="534377" cy="259045"/>
    <xdr:sp macro="" textlink="">
      <xdr:nvSpPr>
        <xdr:cNvPr id="493" name="テキスト ボックス 492"/>
        <xdr:cNvSpPr txBox="1"/>
      </xdr:nvSpPr>
      <xdr:spPr>
        <a:xfrm>
          <a:off x="12610611" y="16237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161235</xdr:rowOff>
    </xdr:from>
    <xdr:to>
      <xdr:col>72</xdr:col>
      <xdr:colOff>38100</xdr:colOff>
      <xdr:row>94</xdr:row>
      <xdr:rowOff>91385</xdr:rowOff>
    </xdr:to>
    <xdr:sp macro="" textlink="">
      <xdr:nvSpPr>
        <xdr:cNvPr id="494" name="楕円 493"/>
        <xdr:cNvSpPr/>
      </xdr:nvSpPr>
      <xdr:spPr>
        <a:xfrm>
          <a:off x="12029440" y="157517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89</xdr:row>
      <xdr:rowOff>115207</xdr:rowOff>
    </xdr:from>
    <xdr:to>
      <xdr:col>71</xdr:col>
      <xdr:colOff>177800</xdr:colOff>
      <xdr:row>94</xdr:row>
      <xdr:rowOff>40585</xdr:rowOff>
    </xdr:to>
    <xdr:cxnSp macro="">
      <xdr:nvCxnSpPr>
        <xdr:cNvPr id="495" name="直線コネクタ 494"/>
        <xdr:cNvCxnSpPr/>
      </xdr:nvCxnSpPr>
      <xdr:spPr>
        <a:xfrm>
          <a:off x="11282680" y="15035167"/>
          <a:ext cx="789940" cy="76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101111</xdr:colOff>
      <xdr:row>92</xdr:row>
      <xdr:rowOff>107912</xdr:rowOff>
    </xdr:from>
    <xdr:ext cx="534377" cy="259045"/>
    <xdr:sp macro="" textlink="">
      <xdr:nvSpPr>
        <xdr:cNvPr id="496" name="テキスト ボックス 495"/>
        <xdr:cNvSpPr txBox="1"/>
      </xdr:nvSpPr>
      <xdr:spPr>
        <a:xfrm>
          <a:off x="11835911" y="1553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64407</xdr:rowOff>
    </xdr:from>
    <xdr:to>
      <xdr:col>67</xdr:col>
      <xdr:colOff>101600</xdr:colOff>
      <xdr:row>89</xdr:row>
      <xdr:rowOff>166007</xdr:rowOff>
    </xdr:to>
    <xdr:sp macro="" textlink="">
      <xdr:nvSpPr>
        <xdr:cNvPr id="497" name="楕円 496"/>
        <xdr:cNvSpPr/>
      </xdr:nvSpPr>
      <xdr:spPr>
        <a:xfrm>
          <a:off x="11231880" y="1498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11084</xdr:rowOff>
    </xdr:from>
    <xdr:ext cx="534377" cy="259045"/>
    <xdr:sp macro="" textlink="">
      <xdr:nvSpPr>
        <xdr:cNvPr id="498" name="テキスト ボックス 497"/>
        <xdr:cNvSpPr txBox="1"/>
      </xdr:nvSpPr>
      <xdr:spPr>
        <a:xfrm>
          <a:off x="11061211" y="1476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499" name="正方形/長方形 498"/>
        <xdr:cNvSpPr/>
      </xdr:nvSpPr>
      <xdr:spPr>
        <a:xfrm>
          <a:off x="16093440" y="39128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500" name="正方形/長方形 499"/>
        <xdr:cNvSpPr/>
      </xdr:nvSpPr>
      <xdr:spPr>
        <a:xfrm>
          <a:off x="16555720" y="42481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501" name="正方形/長方形 500"/>
        <xdr:cNvSpPr/>
      </xdr:nvSpPr>
      <xdr:spPr>
        <a:xfrm>
          <a:off x="16555720" y="44475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502" name="正方形/長方形 501"/>
        <xdr:cNvSpPr/>
      </xdr:nvSpPr>
      <xdr:spPr>
        <a:xfrm>
          <a:off x="16093440" y="47193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503" name="テキスト ボックス 502"/>
        <xdr:cNvSpPr txBox="1"/>
      </xdr:nvSpPr>
      <xdr:spPr>
        <a:xfrm>
          <a:off x="16078200" y="4532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504" name="直線コネクタ 503"/>
        <xdr:cNvCxnSpPr/>
      </xdr:nvCxnSpPr>
      <xdr:spPr>
        <a:xfrm>
          <a:off x="16093440" y="69557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505" name="直線コネクタ 504"/>
        <xdr:cNvCxnSpPr/>
      </xdr:nvCxnSpPr>
      <xdr:spPr>
        <a:xfrm>
          <a:off x="16093440" y="65824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506" name="テキスト ボックス 505"/>
        <xdr:cNvSpPr txBox="1"/>
      </xdr:nvSpPr>
      <xdr:spPr>
        <a:xfrm>
          <a:off x="15890374" y="6443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507" name="直線コネクタ 506"/>
        <xdr:cNvCxnSpPr/>
      </xdr:nvCxnSpPr>
      <xdr:spPr>
        <a:xfrm>
          <a:off x="16093440" y="6209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508" name="テキスト ボックス 507"/>
        <xdr:cNvSpPr txBox="1"/>
      </xdr:nvSpPr>
      <xdr:spPr>
        <a:xfrm>
          <a:off x="15630721" y="6070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509" name="直線コネクタ 508"/>
        <xdr:cNvCxnSpPr/>
      </xdr:nvCxnSpPr>
      <xdr:spPr>
        <a:xfrm>
          <a:off x="16093440" y="58394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510" name="テキスト ボックス 509"/>
        <xdr:cNvSpPr txBox="1"/>
      </xdr:nvSpPr>
      <xdr:spPr>
        <a:xfrm>
          <a:off x="15630721" y="57010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511" name="直線コネクタ 510"/>
        <xdr:cNvCxnSpPr/>
      </xdr:nvCxnSpPr>
      <xdr:spPr>
        <a:xfrm>
          <a:off x="16093440" y="54660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512" name="テキスト ボックス 511"/>
        <xdr:cNvSpPr txBox="1"/>
      </xdr:nvSpPr>
      <xdr:spPr>
        <a:xfrm>
          <a:off x="15630721" y="53276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513" name="直線コネクタ 512"/>
        <xdr:cNvCxnSpPr/>
      </xdr:nvCxnSpPr>
      <xdr:spPr>
        <a:xfrm>
          <a:off x="16093440" y="50927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514" name="テキスト ボックス 513"/>
        <xdr:cNvSpPr txBox="1"/>
      </xdr:nvSpPr>
      <xdr:spPr>
        <a:xfrm>
          <a:off x="15630721" y="49542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515" name="直線コネクタ 514"/>
        <xdr:cNvCxnSpPr/>
      </xdr:nvCxnSpPr>
      <xdr:spPr>
        <a:xfrm>
          <a:off x="16093440" y="4719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516" name="テキスト ボックス 515"/>
        <xdr:cNvSpPr txBox="1"/>
      </xdr:nvSpPr>
      <xdr:spPr>
        <a:xfrm>
          <a:off x="15630721" y="45809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517" name="諸支出金グラフ枠"/>
        <xdr:cNvSpPr/>
      </xdr:nvSpPr>
      <xdr:spPr>
        <a:xfrm>
          <a:off x="16093440" y="47193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41</xdr:row>
      <xdr:rowOff>80027</xdr:rowOff>
    </xdr:from>
    <xdr:ext cx="762000" cy="259045"/>
    <xdr:sp macro="" textlink="">
      <xdr:nvSpPr>
        <xdr:cNvPr id="518" name="テキスト ボックス 517"/>
        <xdr:cNvSpPr txBox="1"/>
      </xdr:nvSpPr>
      <xdr:spPr>
        <a:xfrm>
          <a:off x="193421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519" name="テキスト ボックス 518"/>
        <xdr:cNvSpPr txBox="1"/>
      </xdr:nvSpPr>
      <xdr:spPr>
        <a:xfrm>
          <a:off x="1861058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520" name="テキスト ボックス 519"/>
        <xdr:cNvSpPr txBox="1"/>
      </xdr:nvSpPr>
      <xdr:spPr>
        <a:xfrm>
          <a:off x="178206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521" name="テキスト ボックス 520"/>
        <xdr:cNvSpPr txBox="1"/>
      </xdr:nvSpPr>
      <xdr:spPr>
        <a:xfrm>
          <a:off x="1704594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522" name="テキスト ボックス 521"/>
        <xdr:cNvSpPr txBox="1"/>
      </xdr:nvSpPr>
      <xdr:spPr>
        <a:xfrm>
          <a:off x="1626362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123037</xdr:rowOff>
    </xdr:from>
    <xdr:to>
      <xdr:col>116</xdr:col>
      <xdr:colOff>114300</xdr:colOff>
      <xdr:row>30</xdr:row>
      <xdr:rowOff>53187</xdr:rowOff>
    </xdr:to>
    <xdr:sp macro="" textlink="">
      <xdr:nvSpPr>
        <xdr:cNvPr id="523" name="楕円 522"/>
        <xdr:cNvSpPr/>
      </xdr:nvSpPr>
      <xdr:spPr>
        <a:xfrm>
          <a:off x="19458940" y="49845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30</xdr:row>
      <xdr:rowOff>2387</xdr:rowOff>
    </xdr:from>
    <xdr:to>
      <xdr:col>116</xdr:col>
      <xdr:colOff>63500</xdr:colOff>
      <xdr:row>38</xdr:row>
      <xdr:rowOff>140729</xdr:rowOff>
    </xdr:to>
    <xdr:cxnSp macro="">
      <xdr:nvCxnSpPr>
        <xdr:cNvPr id="524" name="直線コネクタ 523"/>
        <xdr:cNvCxnSpPr/>
      </xdr:nvCxnSpPr>
      <xdr:spPr>
        <a:xfrm flipV="1">
          <a:off x="18778220" y="5031587"/>
          <a:ext cx="731520" cy="1479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25264</xdr:rowOff>
    </xdr:from>
    <xdr:ext cx="534377" cy="259045"/>
    <xdr:sp macro="" textlink="">
      <xdr:nvSpPr>
        <xdr:cNvPr id="525" name="諸支出金該当値テキスト"/>
        <xdr:cNvSpPr txBox="1"/>
      </xdr:nvSpPr>
      <xdr:spPr>
        <a:xfrm>
          <a:off x="19560540" y="488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89929</xdr:rowOff>
    </xdr:from>
    <xdr:to>
      <xdr:col>112</xdr:col>
      <xdr:colOff>38100</xdr:colOff>
      <xdr:row>39</xdr:row>
      <xdr:rowOff>20079</xdr:rowOff>
    </xdr:to>
    <xdr:sp macro="" textlink="">
      <xdr:nvSpPr>
        <xdr:cNvPr id="526" name="楕円 525"/>
        <xdr:cNvSpPr/>
      </xdr:nvSpPr>
      <xdr:spPr>
        <a:xfrm>
          <a:off x="18735040" y="64602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140729</xdr:rowOff>
    </xdr:from>
    <xdr:to>
      <xdr:col>111</xdr:col>
      <xdr:colOff>177800</xdr:colOff>
      <xdr:row>38</xdr:row>
      <xdr:rowOff>144805</xdr:rowOff>
    </xdr:to>
    <xdr:cxnSp macro="">
      <xdr:nvCxnSpPr>
        <xdr:cNvPr id="527" name="直線コネクタ 526"/>
        <xdr:cNvCxnSpPr/>
      </xdr:nvCxnSpPr>
      <xdr:spPr>
        <a:xfrm flipV="1">
          <a:off x="17988280" y="6511049"/>
          <a:ext cx="789940" cy="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36606</xdr:rowOff>
    </xdr:from>
    <xdr:ext cx="469744" cy="259045"/>
    <xdr:sp macro="" textlink="">
      <xdr:nvSpPr>
        <xdr:cNvPr id="528" name="テキスト ボックス 527"/>
        <xdr:cNvSpPr txBox="1"/>
      </xdr:nvSpPr>
      <xdr:spPr>
        <a:xfrm>
          <a:off x="18561128" y="623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94005</xdr:rowOff>
    </xdr:from>
    <xdr:to>
      <xdr:col>107</xdr:col>
      <xdr:colOff>101600</xdr:colOff>
      <xdr:row>39</xdr:row>
      <xdr:rowOff>24155</xdr:rowOff>
    </xdr:to>
    <xdr:sp macro="" textlink="">
      <xdr:nvSpPr>
        <xdr:cNvPr id="529" name="楕円 528"/>
        <xdr:cNvSpPr/>
      </xdr:nvSpPr>
      <xdr:spPr>
        <a:xfrm>
          <a:off x="17937480" y="64643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144805</xdr:rowOff>
    </xdr:from>
    <xdr:to>
      <xdr:col>107</xdr:col>
      <xdr:colOff>50800</xdr:colOff>
      <xdr:row>38</xdr:row>
      <xdr:rowOff>146939</xdr:rowOff>
    </xdr:to>
    <xdr:cxnSp macro="">
      <xdr:nvCxnSpPr>
        <xdr:cNvPr id="530" name="直線コネクタ 529"/>
        <xdr:cNvCxnSpPr/>
      </xdr:nvCxnSpPr>
      <xdr:spPr>
        <a:xfrm flipV="1">
          <a:off x="17213580" y="6515125"/>
          <a:ext cx="7747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6428</xdr:colOff>
      <xdr:row>37</xdr:row>
      <xdr:rowOff>40683</xdr:rowOff>
    </xdr:from>
    <xdr:ext cx="469744" cy="259045"/>
    <xdr:sp macro="" textlink="">
      <xdr:nvSpPr>
        <xdr:cNvPr id="531" name="テキスト ボックス 530"/>
        <xdr:cNvSpPr txBox="1"/>
      </xdr:nvSpPr>
      <xdr:spPr>
        <a:xfrm>
          <a:off x="17776268" y="624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96139</xdr:rowOff>
    </xdr:from>
    <xdr:to>
      <xdr:col>102</xdr:col>
      <xdr:colOff>165100</xdr:colOff>
      <xdr:row>39</xdr:row>
      <xdr:rowOff>26289</xdr:rowOff>
    </xdr:to>
    <xdr:sp macro="" textlink="">
      <xdr:nvSpPr>
        <xdr:cNvPr id="532" name="楕円 531"/>
        <xdr:cNvSpPr/>
      </xdr:nvSpPr>
      <xdr:spPr>
        <a:xfrm>
          <a:off x="17162780" y="64664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146939</xdr:rowOff>
    </xdr:from>
    <xdr:to>
      <xdr:col>102</xdr:col>
      <xdr:colOff>114300</xdr:colOff>
      <xdr:row>38</xdr:row>
      <xdr:rowOff>155854</xdr:rowOff>
    </xdr:to>
    <xdr:cxnSp macro="">
      <xdr:nvCxnSpPr>
        <xdr:cNvPr id="533" name="直線コネクタ 532"/>
        <xdr:cNvCxnSpPr/>
      </xdr:nvCxnSpPr>
      <xdr:spPr>
        <a:xfrm flipV="1">
          <a:off x="16431260" y="6517259"/>
          <a:ext cx="782320" cy="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69928</xdr:colOff>
      <xdr:row>37</xdr:row>
      <xdr:rowOff>42816</xdr:rowOff>
    </xdr:from>
    <xdr:ext cx="469744" cy="259045"/>
    <xdr:sp macro="" textlink="">
      <xdr:nvSpPr>
        <xdr:cNvPr id="534" name="テキスト ボックス 533"/>
        <xdr:cNvSpPr txBox="1"/>
      </xdr:nvSpPr>
      <xdr:spPr>
        <a:xfrm>
          <a:off x="1700156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105054</xdr:rowOff>
    </xdr:from>
    <xdr:to>
      <xdr:col>98</xdr:col>
      <xdr:colOff>38100</xdr:colOff>
      <xdr:row>39</xdr:row>
      <xdr:rowOff>35204</xdr:rowOff>
    </xdr:to>
    <xdr:sp macro="" textlink="">
      <xdr:nvSpPr>
        <xdr:cNvPr id="535" name="楕円 534"/>
        <xdr:cNvSpPr/>
      </xdr:nvSpPr>
      <xdr:spPr>
        <a:xfrm>
          <a:off x="16388080" y="64753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51731</xdr:rowOff>
    </xdr:from>
    <xdr:ext cx="469744" cy="259045"/>
    <xdr:sp macro="" textlink="">
      <xdr:nvSpPr>
        <xdr:cNvPr id="536" name="テキスト ボックス 535"/>
        <xdr:cNvSpPr txBox="1"/>
      </xdr:nvSpPr>
      <xdr:spPr>
        <a:xfrm>
          <a:off x="16226868" y="62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537" name="正方形/長方形 536"/>
        <xdr:cNvSpPr/>
      </xdr:nvSpPr>
      <xdr:spPr>
        <a:xfrm>
          <a:off x="16093440" y="72656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538" name="正方形/長方形 537"/>
        <xdr:cNvSpPr/>
      </xdr:nvSpPr>
      <xdr:spPr>
        <a:xfrm>
          <a:off x="16555720" y="76009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539" name="正方形/長方形 538"/>
        <xdr:cNvSpPr/>
      </xdr:nvSpPr>
      <xdr:spPr>
        <a:xfrm>
          <a:off x="16555720" y="78003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540" name="正方形/長方形 539"/>
        <xdr:cNvSpPr/>
      </xdr:nvSpPr>
      <xdr:spPr>
        <a:xfrm>
          <a:off x="16093440" y="80721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541" name="テキスト ボックス 540"/>
        <xdr:cNvSpPr txBox="1"/>
      </xdr:nvSpPr>
      <xdr:spPr>
        <a:xfrm>
          <a:off x="16078200" y="78854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542" name="直線コネクタ 541"/>
        <xdr:cNvCxnSpPr/>
      </xdr:nvCxnSpPr>
      <xdr:spPr>
        <a:xfrm>
          <a:off x="16093440" y="10308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543" name="直線コネクタ 542"/>
        <xdr:cNvCxnSpPr/>
      </xdr:nvCxnSpPr>
      <xdr:spPr>
        <a:xfrm>
          <a:off x="16093440" y="91922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544" name="テキスト ボックス 543"/>
        <xdr:cNvSpPr txBox="1"/>
      </xdr:nvSpPr>
      <xdr:spPr>
        <a:xfrm>
          <a:off x="15890374" y="90538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545" name="直線コネクタ 544"/>
        <xdr:cNvCxnSpPr/>
      </xdr:nvCxnSpPr>
      <xdr:spPr>
        <a:xfrm>
          <a:off x="16093440" y="80721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546" name="テキスト ボックス 545"/>
        <xdr:cNvSpPr txBox="1"/>
      </xdr:nvSpPr>
      <xdr:spPr>
        <a:xfrm>
          <a:off x="15890374" y="79337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547" name="前年度繰上充用金グラフ枠"/>
        <xdr:cNvSpPr/>
      </xdr:nvSpPr>
      <xdr:spPr>
        <a:xfrm>
          <a:off x="16093440" y="80721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61</xdr:row>
      <xdr:rowOff>80027</xdr:rowOff>
    </xdr:from>
    <xdr:ext cx="762000" cy="259045"/>
    <xdr:sp macro="" textlink="">
      <xdr:nvSpPr>
        <xdr:cNvPr id="548" name="テキスト ボックス 547"/>
        <xdr:cNvSpPr txBox="1"/>
      </xdr:nvSpPr>
      <xdr:spPr>
        <a:xfrm>
          <a:off x="1934210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549" name="テキスト ボックス 548"/>
        <xdr:cNvSpPr txBox="1"/>
      </xdr:nvSpPr>
      <xdr:spPr>
        <a:xfrm>
          <a:off x="1861058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550" name="テキスト ボックス 549"/>
        <xdr:cNvSpPr txBox="1"/>
      </xdr:nvSpPr>
      <xdr:spPr>
        <a:xfrm>
          <a:off x="178206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551" name="テキスト ボックス 550"/>
        <xdr:cNvSpPr txBox="1"/>
      </xdr:nvSpPr>
      <xdr:spPr>
        <a:xfrm>
          <a:off x="1704594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552" name="テキスト ボックス 551"/>
        <xdr:cNvSpPr txBox="1"/>
      </xdr:nvSpPr>
      <xdr:spPr>
        <a:xfrm>
          <a:off x="16263620" y="1030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553" name="楕円 552"/>
        <xdr:cNvSpPr/>
      </xdr:nvSpPr>
      <xdr:spPr>
        <a:xfrm>
          <a:off x="1945894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54</xdr:row>
      <xdr:rowOff>139700</xdr:rowOff>
    </xdr:from>
    <xdr:to>
      <xdr:col>116</xdr:col>
      <xdr:colOff>63500</xdr:colOff>
      <xdr:row>54</xdr:row>
      <xdr:rowOff>139700</xdr:rowOff>
    </xdr:to>
    <xdr:cxnSp macro="">
      <xdr:nvCxnSpPr>
        <xdr:cNvPr id="554" name="直線コネクタ 553"/>
        <xdr:cNvCxnSpPr/>
      </xdr:nvCxnSpPr>
      <xdr:spPr>
        <a:xfrm>
          <a:off x="18778220" y="91922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162577</xdr:rowOff>
    </xdr:from>
    <xdr:ext cx="249299" cy="259045"/>
    <xdr:sp macro="" textlink="">
      <xdr:nvSpPr>
        <xdr:cNvPr id="555" name="前年度繰上充用金該当値テキスト"/>
        <xdr:cNvSpPr txBox="1"/>
      </xdr:nvSpPr>
      <xdr:spPr>
        <a:xfrm>
          <a:off x="19560540" y="9047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556" name="楕円 555"/>
        <xdr:cNvSpPr/>
      </xdr:nvSpPr>
      <xdr:spPr>
        <a:xfrm>
          <a:off x="1873504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557" name="直線コネクタ 556"/>
        <xdr:cNvCxnSpPr/>
      </xdr:nvCxnSpPr>
      <xdr:spPr>
        <a:xfrm>
          <a:off x="17988280" y="91922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111</xdr:col>
      <xdr:colOff>40450</xdr:colOff>
      <xdr:row>53</xdr:row>
      <xdr:rowOff>35577</xdr:rowOff>
    </xdr:from>
    <xdr:ext cx="249299" cy="259045"/>
    <xdr:sp macro="" textlink="">
      <xdr:nvSpPr>
        <xdr:cNvPr id="558" name="テキスト ボックス 557"/>
        <xdr:cNvSpPr txBox="1"/>
      </xdr:nvSpPr>
      <xdr:spPr>
        <a:xfrm>
          <a:off x="18648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559" name="楕円 558"/>
        <xdr:cNvSpPr/>
      </xdr:nvSpPr>
      <xdr:spPr>
        <a:xfrm>
          <a:off x="179374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54</xdr:row>
      <xdr:rowOff>139700</xdr:rowOff>
    </xdr:from>
    <xdr:to>
      <xdr:col>107</xdr:col>
      <xdr:colOff>50800</xdr:colOff>
      <xdr:row>54</xdr:row>
      <xdr:rowOff>139700</xdr:rowOff>
    </xdr:to>
    <xdr:cxnSp macro="">
      <xdr:nvCxnSpPr>
        <xdr:cNvPr id="560" name="直線コネクタ 559"/>
        <xdr:cNvCxnSpPr/>
      </xdr:nvCxnSpPr>
      <xdr:spPr>
        <a:xfrm>
          <a:off x="17213580" y="91922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106</xdr:col>
      <xdr:colOff>116650</xdr:colOff>
      <xdr:row>53</xdr:row>
      <xdr:rowOff>35577</xdr:rowOff>
    </xdr:from>
    <xdr:ext cx="249299" cy="259045"/>
    <xdr:sp macro="" textlink="">
      <xdr:nvSpPr>
        <xdr:cNvPr id="561" name="テキスト ボックス 560"/>
        <xdr:cNvSpPr txBox="1"/>
      </xdr:nvSpPr>
      <xdr:spPr>
        <a:xfrm>
          <a:off x="1788649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562" name="楕円 561"/>
        <xdr:cNvSpPr/>
      </xdr:nvSpPr>
      <xdr:spPr>
        <a:xfrm>
          <a:off x="17162780" y="9141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54</xdr:row>
      <xdr:rowOff>139700</xdr:rowOff>
    </xdr:from>
    <xdr:to>
      <xdr:col>102</xdr:col>
      <xdr:colOff>114300</xdr:colOff>
      <xdr:row>54</xdr:row>
      <xdr:rowOff>139700</xdr:rowOff>
    </xdr:to>
    <xdr:cxnSp macro="">
      <xdr:nvCxnSpPr>
        <xdr:cNvPr id="563" name="直線コネクタ 562"/>
        <xdr:cNvCxnSpPr/>
      </xdr:nvCxnSpPr>
      <xdr:spPr>
        <a:xfrm>
          <a:off x="16431260" y="91922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180150</xdr:colOff>
      <xdr:row>53</xdr:row>
      <xdr:rowOff>35577</xdr:rowOff>
    </xdr:from>
    <xdr:ext cx="249299" cy="259045"/>
    <xdr:sp macro="" textlink="">
      <xdr:nvSpPr>
        <xdr:cNvPr id="564" name="テキスト ボックス 563"/>
        <xdr:cNvSpPr txBox="1"/>
      </xdr:nvSpPr>
      <xdr:spPr>
        <a:xfrm>
          <a:off x="1709655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565" name="楕円 564"/>
        <xdr:cNvSpPr/>
      </xdr:nvSpPr>
      <xdr:spPr>
        <a:xfrm>
          <a:off x="16388080" y="9141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566" name="テキスト ボックス 565"/>
        <xdr:cNvSpPr txBox="1"/>
      </xdr:nvSpPr>
      <xdr:spPr>
        <a:xfrm>
          <a:off x="16314230" y="89204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567" name="正方形/長方形 566"/>
        <xdr:cNvSpPr/>
      </xdr:nvSpPr>
      <xdr:spPr>
        <a:xfrm>
          <a:off x="16093440" y="10618470"/>
          <a:ext cx="413766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568" name="正方形/長方形 567"/>
        <xdr:cNvSpPr/>
      </xdr:nvSpPr>
      <xdr:spPr>
        <a:xfrm>
          <a:off x="16555720" y="1095375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569" name="正方形/長方形 568"/>
        <xdr:cNvSpPr/>
      </xdr:nvSpPr>
      <xdr:spPr>
        <a:xfrm>
          <a:off x="16555720" y="1115314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570" name="正方形/長方形 569"/>
        <xdr:cNvSpPr/>
      </xdr:nvSpPr>
      <xdr:spPr>
        <a:xfrm>
          <a:off x="16093440" y="11424920"/>
          <a:ext cx="41376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571" name="テキスト ボックス 570"/>
        <xdr:cNvSpPr txBox="1"/>
      </xdr:nvSpPr>
      <xdr:spPr>
        <a:xfrm>
          <a:off x="16078200" y="112382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572" name="直線コネクタ 571"/>
        <xdr:cNvCxnSpPr/>
      </xdr:nvCxnSpPr>
      <xdr:spPr>
        <a:xfrm>
          <a:off x="16093440" y="136613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573" name="テキスト ボックス 572"/>
        <xdr:cNvSpPr txBox="1"/>
      </xdr:nvSpPr>
      <xdr:spPr>
        <a:xfrm>
          <a:off x="15630721" y="1352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574" name="直線コネクタ 573"/>
        <xdr:cNvCxnSpPr/>
      </xdr:nvCxnSpPr>
      <xdr:spPr>
        <a:xfrm>
          <a:off x="16093440" y="13288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575" name="テキスト ボックス 574"/>
        <xdr:cNvSpPr txBox="1"/>
      </xdr:nvSpPr>
      <xdr:spPr>
        <a:xfrm>
          <a:off x="15630721" y="13149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576" name="直線コネクタ 575"/>
        <xdr:cNvCxnSpPr/>
      </xdr:nvCxnSpPr>
      <xdr:spPr>
        <a:xfrm>
          <a:off x="16093440" y="12914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577" name="テキスト ボックス 576"/>
        <xdr:cNvSpPr txBox="1"/>
      </xdr:nvSpPr>
      <xdr:spPr>
        <a:xfrm>
          <a:off x="15630721" y="12776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578" name="直線コネクタ 577"/>
        <xdr:cNvCxnSpPr/>
      </xdr:nvCxnSpPr>
      <xdr:spPr>
        <a:xfrm>
          <a:off x="16093440" y="125450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579" name="テキスト ボックス 578"/>
        <xdr:cNvSpPr txBox="1"/>
      </xdr:nvSpPr>
      <xdr:spPr>
        <a:xfrm>
          <a:off x="15630721" y="124066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580" name="直線コネクタ 579"/>
        <xdr:cNvCxnSpPr/>
      </xdr:nvCxnSpPr>
      <xdr:spPr>
        <a:xfrm>
          <a:off x="16093440" y="121716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581" name="テキスト ボックス 580"/>
        <xdr:cNvSpPr txBox="1"/>
      </xdr:nvSpPr>
      <xdr:spPr>
        <a:xfrm>
          <a:off x="15630721" y="120332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582" name="直線コネクタ 581"/>
        <xdr:cNvCxnSpPr/>
      </xdr:nvCxnSpPr>
      <xdr:spPr>
        <a:xfrm>
          <a:off x="16093440" y="117983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583" name="テキスト ボックス 582"/>
        <xdr:cNvSpPr txBox="1"/>
      </xdr:nvSpPr>
      <xdr:spPr>
        <a:xfrm>
          <a:off x="15630721" y="116598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584" name="直線コネクタ 583"/>
        <xdr:cNvCxnSpPr/>
      </xdr:nvCxnSpPr>
      <xdr:spPr>
        <a:xfrm>
          <a:off x="16093440" y="114249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585" name="テキスト ボックス 584"/>
        <xdr:cNvSpPr txBox="1"/>
      </xdr:nvSpPr>
      <xdr:spPr>
        <a:xfrm>
          <a:off x="15630721" y="112865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586" name="消防費グラフ枠"/>
        <xdr:cNvSpPr/>
      </xdr:nvSpPr>
      <xdr:spPr>
        <a:xfrm>
          <a:off x="16093440" y="11424920"/>
          <a:ext cx="41376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81</xdr:row>
      <xdr:rowOff>80027</xdr:rowOff>
    </xdr:from>
    <xdr:ext cx="762000" cy="259045"/>
    <xdr:sp macro="" textlink="">
      <xdr:nvSpPr>
        <xdr:cNvPr id="587" name="テキスト ボックス 586"/>
        <xdr:cNvSpPr txBox="1"/>
      </xdr:nvSpPr>
      <xdr:spPr>
        <a:xfrm>
          <a:off x="1934210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588" name="テキスト ボックス 587"/>
        <xdr:cNvSpPr txBox="1"/>
      </xdr:nvSpPr>
      <xdr:spPr>
        <a:xfrm>
          <a:off x="1861058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589" name="テキスト ボックス 588"/>
        <xdr:cNvSpPr txBox="1"/>
      </xdr:nvSpPr>
      <xdr:spPr>
        <a:xfrm>
          <a:off x="178206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590" name="テキスト ボックス 589"/>
        <xdr:cNvSpPr txBox="1"/>
      </xdr:nvSpPr>
      <xdr:spPr>
        <a:xfrm>
          <a:off x="1704594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591" name="テキスト ボックス 590"/>
        <xdr:cNvSpPr txBox="1"/>
      </xdr:nvSpPr>
      <xdr:spPr>
        <a:xfrm>
          <a:off x="16263620" y="1365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130810</xdr:rowOff>
    </xdr:from>
    <xdr:to>
      <xdr:col>116</xdr:col>
      <xdr:colOff>114300</xdr:colOff>
      <xdr:row>71</xdr:row>
      <xdr:rowOff>60960</xdr:rowOff>
    </xdr:to>
    <xdr:sp macro="" textlink="">
      <xdr:nvSpPr>
        <xdr:cNvPr id="592" name="楕円 591"/>
        <xdr:cNvSpPr/>
      </xdr:nvSpPr>
      <xdr:spPr>
        <a:xfrm>
          <a:off x="19458940" y="11865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71</xdr:row>
      <xdr:rowOff>10160</xdr:rowOff>
    </xdr:from>
    <xdr:to>
      <xdr:col>116</xdr:col>
      <xdr:colOff>63500</xdr:colOff>
      <xdr:row>71</xdr:row>
      <xdr:rowOff>55880</xdr:rowOff>
    </xdr:to>
    <xdr:cxnSp macro="">
      <xdr:nvCxnSpPr>
        <xdr:cNvPr id="593" name="直線コネクタ 592"/>
        <xdr:cNvCxnSpPr/>
      </xdr:nvCxnSpPr>
      <xdr:spPr>
        <a:xfrm flipV="1">
          <a:off x="18778220" y="1191260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33037</xdr:rowOff>
    </xdr:from>
    <xdr:ext cx="534377" cy="259045"/>
    <xdr:sp macro="" textlink="">
      <xdr:nvSpPr>
        <xdr:cNvPr id="594" name="消防費該当値テキスト"/>
        <xdr:cNvSpPr txBox="1"/>
      </xdr:nvSpPr>
      <xdr:spPr>
        <a:xfrm>
          <a:off x="19560540" y="1176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5080</xdr:rowOff>
    </xdr:from>
    <xdr:to>
      <xdr:col>112</xdr:col>
      <xdr:colOff>38100</xdr:colOff>
      <xdr:row>71</xdr:row>
      <xdr:rowOff>106680</xdr:rowOff>
    </xdr:to>
    <xdr:sp macro="" textlink="">
      <xdr:nvSpPr>
        <xdr:cNvPr id="595" name="楕円 594"/>
        <xdr:cNvSpPr/>
      </xdr:nvSpPr>
      <xdr:spPr>
        <a:xfrm>
          <a:off x="18735040" y="11907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55880</xdr:rowOff>
    </xdr:from>
    <xdr:to>
      <xdr:col>111</xdr:col>
      <xdr:colOff>177800</xdr:colOff>
      <xdr:row>75</xdr:row>
      <xdr:rowOff>93980</xdr:rowOff>
    </xdr:to>
    <xdr:cxnSp macro="">
      <xdr:nvCxnSpPr>
        <xdr:cNvPr id="596" name="直線コネクタ 595"/>
        <xdr:cNvCxnSpPr/>
      </xdr:nvCxnSpPr>
      <xdr:spPr>
        <a:xfrm flipV="1">
          <a:off x="17988280" y="11958320"/>
          <a:ext cx="78994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69</xdr:row>
      <xdr:rowOff>123207</xdr:rowOff>
    </xdr:from>
    <xdr:ext cx="534377" cy="259045"/>
    <xdr:sp macro="" textlink="">
      <xdr:nvSpPr>
        <xdr:cNvPr id="597" name="テキスト ボックス 596"/>
        <xdr:cNvSpPr txBox="1"/>
      </xdr:nvSpPr>
      <xdr:spPr>
        <a:xfrm>
          <a:off x="18528811" y="116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43180</xdr:rowOff>
    </xdr:from>
    <xdr:to>
      <xdr:col>107</xdr:col>
      <xdr:colOff>101600</xdr:colOff>
      <xdr:row>75</xdr:row>
      <xdr:rowOff>144780</xdr:rowOff>
    </xdr:to>
    <xdr:sp macro="" textlink="">
      <xdr:nvSpPr>
        <xdr:cNvPr id="598" name="楕円 597"/>
        <xdr:cNvSpPr/>
      </xdr:nvSpPr>
      <xdr:spPr>
        <a:xfrm>
          <a:off x="17937480" y="12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75</xdr:row>
      <xdr:rowOff>93980</xdr:rowOff>
    </xdr:from>
    <xdr:to>
      <xdr:col>107</xdr:col>
      <xdr:colOff>50800</xdr:colOff>
      <xdr:row>78</xdr:row>
      <xdr:rowOff>48261</xdr:rowOff>
    </xdr:to>
    <xdr:cxnSp macro="">
      <xdr:nvCxnSpPr>
        <xdr:cNvPr id="599" name="直線コネクタ 598"/>
        <xdr:cNvCxnSpPr/>
      </xdr:nvCxnSpPr>
      <xdr:spPr>
        <a:xfrm flipV="1">
          <a:off x="17213580" y="12666980"/>
          <a:ext cx="774700" cy="45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105</xdr:col>
      <xdr:colOff>164611</xdr:colOff>
      <xdr:row>73</xdr:row>
      <xdr:rowOff>161307</xdr:rowOff>
    </xdr:from>
    <xdr:ext cx="534377" cy="259045"/>
    <xdr:sp macro="" textlink="">
      <xdr:nvSpPr>
        <xdr:cNvPr id="600" name="テキスト ボックス 599"/>
        <xdr:cNvSpPr txBox="1"/>
      </xdr:nvSpPr>
      <xdr:spPr>
        <a:xfrm>
          <a:off x="17766811" y="1239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168911</xdr:rowOff>
    </xdr:from>
    <xdr:to>
      <xdr:col>102</xdr:col>
      <xdr:colOff>165100</xdr:colOff>
      <xdr:row>78</xdr:row>
      <xdr:rowOff>99061</xdr:rowOff>
    </xdr:to>
    <xdr:sp macro="" textlink="">
      <xdr:nvSpPr>
        <xdr:cNvPr id="601" name="楕円 600"/>
        <xdr:cNvSpPr/>
      </xdr:nvSpPr>
      <xdr:spPr>
        <a:xfrm>
          <a:off x="17162780" y="130771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77</xdr:row>
      <xdr:rowOff>17780</xdr:rowOff>
    </xdr:from>
    <xdr:to>
      <xdr:col>102</xdr:col>
      <xdr:colOff>114300</xdr:colOff>
      <xdr:row>78</xdr:row>
      <xdr:rowOff>48261</xdr:rowOff>
    </xdr:to>
    <xdr:cxnSp macro="">
      <xdr:nvCxnSpPr>
        <xdr:cNvPr id="602" name="直線コネクタ 601"/>
        <xdr:cNvCxnSpPr/>
      </xdr:nvCxnSpPr>
      <xdr:spPr>
        <a:xfrm>
          <a:off x="16431260" y="12926060"/>
          <a:ext cx="78232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101</xdr:col>
      <xdr:colOff>37611</xdr:colOff>
      <xdr:row>76</xdr:row>
      <xdr:rowOff>115588</xdr:rowOff>
    </xdr:from>
    <xdr:ext cx="534377" cy="259045"/>
    <xdr:sp macro="" textlink="">
      <xdr:nvSpPr>
        <xdr:cNvPr id="603" name="テキスト ボックス 602"/>
        <xdr:cNvSpPr txBox="1"/>
      </xdr:nvSpPr>
      <xdr:spPr>
        <a:xfrm>
          <a:off x="16969251" y="1285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138430</xdr:rowOff>
    </xdr:from>
    <xdr:to>
      <xdr:col>98</xdr:col>
      <xdr:colOff>38100</xdr:colOff>
      <xdr:row>77</xdr:row>
      <xdr:rowOff>68580</xdr:rowOff>
    </xdr:to>
    <xdr:sp macro="" textlink="">
      <xdr:nvSpPr>
        <xdr:cNvPr id="604" name="楕円 603"/>
        <xdr:cNvSpPr/>
      </xdr:nvSpPr>
      <xdr:spPr>
        <a:xfrm>
          <a:off x="16388080" y="128790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85107</xdr:rowOff>
    </xdr:from>
    <xdr:ext cx="534377" cy="259045"/>
    <xdr:sp macro="" textlink="">
      <xdr:nvSpPr>
        <xdr:cNvPr id="605" name="テキスト ボックス 604"/>
        <xdr:cNvSpPr txBox="1"/>
      </xdr:nvSpPr>
      <xdr:spPr>
        <a:xfrm>
          <a:off x="16194551" y="1265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606" name="正方形/長方形 605"/>
        <xdr:cNvSpPr/>
      </xdr:nvSpPr>
      <xdr:spPr>
        <a:xfrm>
          <a:off x="670560" y="17387570"/>
          <a:ext cx="195605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607" name="正方形/長方形 606"/>
        <xdr:cNvSpPr/>
      </xdr:nvSpPr>
      <xdr:spPr>
        <a:xfrm>
          <a:off x="670560" y="17447260"/>
          <a:ext cx="33909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608" name="テキスト ボックス 607"/>
        <xdr:cNvSpPr txBox="1"/>
      </xdr:nvSpPr>
      <xdr:spPr>
        <a:xfrm>
          <a:off x="695960" y="17697450"/>
          <a:ext cx="19509740" cy="148971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・教育費が増加傾向にあるが、平成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年度においては、校舎増改築に係る経費に加え、東京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大会の共同実施事業や競技施設関連整備に係る経費が増加したことなどにより、対前年度比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77,794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・諸支出金は、築地市場跡地に係る公営企業会計からの所管換経費の皆増により、平成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年度において大幅に増加した。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・消防費については、都は、大都市制度の特例として特別区に代わって消防事務を処理するほか、市町村から消防事務を受託しており、都道府県では、都のみが消防費を支出しているという特徴がある。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・警察費については、本来国の責務で行われるべき首都警察業務を都が担っていることが、都道府県平均に比し高い決算値となっている１つの要因である。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763905" y="988885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763905" y="1062990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763905" y="1161859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11555" y="1152334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9940290" y="9427845"/>
          <a:ext cx="5429250" cy="255079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9940290" y="9427845"/>
          <a:ext cx="78676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8591550" cy="62674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563880" y="9418320"/>
          <a:ext cx="4023360" cy="36576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9239250" y="281940"/>
          <a:ext cx="2316480"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1847195" y="281940"/>
          <a:ext cx="3484245" cy="4114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22960"/>
          <a:ext cx="2804160" cy="47815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0121265" y="9770745"/>
          <a:ext cx="508634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・財政調整基金は、年度間の財源調整を図り、財政の健全な運営に資することを目的としてお</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り、都税収入が不安定な都の財政運営にとって大きな役割を果たしている。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・都税収入が堅調な近年においても、将来に備えて積立を継続し、平成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年度末における基金</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残高は、対前年度比</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17.6</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・一方、算定上の分母となる標準財政規模は同</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％の減となったため、財政調整基金残高の対</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標準財政規模比は、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3.59</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ポイント増の</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22.04</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・実質収支については、将来を見据えて無駄の排除を一層徹底したことなどにより、</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1,273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の黒字となった。</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・なお、本表の実質収支額には、本来次年度へ繰り越すべき財源である地方消費税に係る他道</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府県への未清算金が含まれている。平成</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年度における実質収支額</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3,408</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億円から、地方消費</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税の未清算に伴う次年度繰越金</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2,135</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億円を除いた収支額は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1,273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億円となり、標準財政規模</a:t>
          </a:r>
          <a:endPar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に対する割合は</a:t>
          </a:r>
          <a:r>
            <a:rPr kumimoji="1" lang="en-US" altLang="ja-JP"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3.33</a:t>
          </a:r>
          <a:r>
            <a:rPr kumimoji="1" lang="ja-JP" altLang="en-US" sz="9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％となる。</a:t>
          </a:r>
          <a:endParaRPr kumimoji="1" lang="ja-JP" altLang="en-US" sz="9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0273665" y="6774180"/>
          <a:ext cx="57340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0340340" y="6802755"/>
          <a:ext cx="14097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9359265" cy="62674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9806940" y="234315"/>
          <a:ext cx="222885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2521565" y="234315"/>
          <a:ext cx="3467100" cy="44958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東京都</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04825" y="674370"/>
          <a:ext cx="3977640" cy="37338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0435590" y="7088505"/>
          <a:ext cx="53816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年度の制度創設以来、全会計にお</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いて、実質赤字額及び資金不足額が発生していないため、算出</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年度以降、一般会計において</a:t>
          </a:r>
          <a:r>
            <a:rPr kumimoji="1" lang="en-US" altLang="ja-JP" sz="1400">
              <a:latin typeface="ＭＳ ゴシック" pitchFamily="49" charset="-128"/>
              <a:ea typeface="ＭＳ ゴシック" pitchFamily="49" charset="-128"/>
            </a:rPr>
            <a:t>1,000</a:t>
          </a:r>
          <a:r>
            <a:rPr kumimoji="1" lang="ja-JP" altLang="en-US" sz="1400">
              <a:latin typeface="ＭＳ ゴシック" pitchFamily="49" charset="-128"/>
              <a:ea typeface="ＭＳ ゴシック" pitchFamily="49" charset="-128"/>
            </a:rPr>
            <a:t>億円を超える実質収</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支を計上し、黒字額の比率は３％台で推移している。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年度は、中央卸売市場会計の資金剰余額が大幅に増加し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たことに加え、標準財政規模が減少したことなどにより、連結</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実質黒字額の比率が大幅に増加した。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457200" y="6774180"/>
          <a:ext cx="421579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587375" y="735838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587375" y="785368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587375" y="834898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587375" y="884428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587375" y="933958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587375" y="983488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587375" y="1033018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587375" y="1082548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587375" y="1132078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587375" y="1181608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6.68.3\&#36001;&#25919;&#35506;\&#20849;&#26377;\04&#27770;&#31639;\94%20&#36001;&#25919;&#29366;&#27841;&#36039;&#26009;&#38598;\32(02)&#24180;&#24230;&#65288;30&#27770;&#31639;&#20998;&#65289;\01%20&#31532;&#65297;&#22238;&#65288;&#27770;&#31639;&#12521;&#12452;&#12531;&#20316;&#25104;&#65289;\04%20&#20837;&#21147;&#29992;\&#65288;&#65298;&#24109;&#20837;&#21147;&#20998;&#65306;020311&#20462;&#27491;&#65289;&#12304;&#36001;&#25919;&#29366;&#27841;&#36039;&#26009;&#38598;&#12305;_130001_&#26481;&#20140;&#37117;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130001_&#26481;&#20140;&#37117;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2)"/>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8">
          <cell r="B18" t="str">
            <v>H26</v>
          </cell>
          <cell r="C18" t="str">
            <v>H27</v>
          </cell>
          <cell r="D18" t="str">
            <v>H28</v>
          </cell>
          <cell r="E18" t="str">
            <v>H29</v>
          </cell>
          <cell r="F18" t="str">
            <v>H30</v>
          </cell>
        </row>
        <row r="19">
          <cell r="A19" t="str">
            <v>実質収支額</v>
          </cell>
          <cell r="B19">
            <v>4.09</v>
          </cell>
          <cell r="C19">
            <v>3.13</v>
          </cell>
          <cell r="D19">
            <v>8.34</v>
          </cell>
          <cell r="E19">
            <v>8.44</v>
          </cell>
          <cell r="F19">
            <v>8.91</v>
          </cell>
        </row>
        <row r="20">
          <cell r="A20" t="str">
            <v>財政調整基金残高</v>
          </cell>
          <cell r="B20">
            <v>16.600000000000001</v>
          </cell>
          <cell r="C20">
            <v>17.149999999999999</v>
          </cell>
          <cell r="D20">
            <v>16.32</v>
          </cell>
          <cell r="E20">
            <v>18.45</v>
          </cell>
          <cell r="F20">
            <v>22.04</v>
          </cell>
        </row>
        <row r="21">
          <cell r="A21" t="str">
            <v>実質単年度収支</v>
          </cell>
          <cell r="B21">
            <v>3.01</v>
          </cell>
          <cell r="C21">
            <v>0.9</v>
          </cell>
          <cell r="D21">
            <v>5.44</v>
          </cell>
          <cell r="E21">
            <v>2.48</v>
          </cell>
          <cell r="F21">
            <v>3.64</v>
          </cell>
        </row>
        <row r="25">
          <cell r="B25" t="str">
            <v>H26</v>
          </cell>
          <cell r="D25" t="str">
            <v>H27</v>
          </cell>
          <cell r="F25" t="str">
            <v>H28</v>
          </cell>
          <cell r="H25" t="str">
            <v>H29</v>
          </cell>
          <cell r="J25" t="str">
            <v>H30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1.96</v>
          </cell>
          <cell r="D27" t="e">
            <v>#N/A</v>
          </cell>
          <cell r="E27">
            <v>1.83</v>
          </cell>
          <cell r="F27" t="e">
            <v>#N/A</v>
          </cell>
          <cell r="G27">
            <v>1.65</v>
          </cell>
          <cell r="H27" t="e">
            <v>#N/A</v>
          </cell>
          <cell r="I27">
            <v>1.74</v>
          </cell>
          <cell r="J27" t="e">
            <v>#N/A</v>
          </cell>
          <cell r="K27">
            <v>2.44</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下水道事業会計</v>
          </cell>
          <cell r="B29" t="e">
            <v>#N/A</v>
          </cell>
          <cell r="C29">
            <v>1.88</v>
          </cell>
          <cell r="D29" t="e">
            <v>#N/A</v>
          </cell>
          <cell r="E29">
            <v>1.59</v>
          </cell>
          <cell r="F29" t="e">
            <v>#N/A</v>
          </cell>
          <cell r="G29">
            <v>1.24</v>
          </cell>
          <cell r="H29" t="e">
            <v>#N/A</v>
          </cell>
          <cell r="I29">
            <v>0.81</v>
          </cell>
          <cell r="J29" t="e">
            <v>#N/A</v>
          </cell>
          <cell r="K29">
            <v>0.78</v>
          </cell>
        </row>
        <row r="30">
          <cell r="A30" t="str">
            <v>都市再開発事業会計</v>
          </cell>
          <cell r="B30" t="e">
            <v>#N/A</v>
          </cell>
          <cell r="C30">
            <v>1.1000000000000001</v>
          </cell>
          <cell r="D30" t="e">
            <v>#N/A</v>
          </cell>
          <cell r="E30">
            <v>1.03</v>
          </cell>
          <cell r="F30" t="e">
            <v>#N/A</v>
          </cell>
          <cell r="G30">
            <v>0.97</v>
          </cell>
          <cell r="H30" t="e">
            <v>#N/A</v>
          </cell>
          <cell r="I30">
            <v>0.97</v>
          </cell>
          <cell r="J30" t="e">
            <v>#N/A</v>
          </cell>
          <cell r="K30">
            <v>0.99</v>
          </cell>
        </row>
        <row r="31">
          <cell r="A31" t="str">
            <v>臨海地域開発事業会計</v>
          </cell>
          <cell r="B31" t="e">
            <v>#N/A</v>
          </cell>
          <cell r="C31">
            <v>0</v>
          </cell>
          <cell r="D31" t="e">
            <v>#N/A</v>
          </cell>
          <cell r="E31">
            <v>0.23</v>
          </cell>
          <cell r="F31" t="e">
            <v>#N/A</v>
          </cell>
          <cell r="G31">
            <v>0.51</v>
          </cell>
          <cell r="H31" t="e">
            <v>#N/A</v>
          </cell>
          <cell r="I31">
            <v>0.67</v>
          </cell>
          <cell r="J31" t="e">
            <v>#N/A</v>
          </cell>
          <cell r="K31">
            <v>1.63</v>
          </cell>
        </row>
        <row r="32">
          <cell r="A32" t="str">
            <v>病院会計</v>
          </cell>
          <cell r="B32" t="e">
            <v>#N/A</v>
          </cell>
          <cell r="C32">
            <v>3.1</v>
          </cell>
          <cell r="D32" t="e">
            <v>#N/A</v>
          </cell>
          <cell r="E32">
            <v>3.08</v>
          </cell>
          <cell r="F32" t="e">
            <v>#N/A</v>
          </cell>
          <cell r="G32">
            <v>2.82</v>
          </cell>
          <cell r="H32" t="e">
            <v>#N/A</v>
          </cell>
          <cell r="I32">
            <v>2.62</v>
          </cell>
          <cell r="J32" t="e">
            <v>#N/A</v>
          </cell>
          <cell r="K32">
            <v>1.98</v>
          </cell>
        </row>
        <row r="33">
          <cell r="A33" t="str">
            <v>水道事業会計</v>
          </cell>
          <cell r="B33" t="e">
            <v>#N/A</v>
          </cell>
          <cell r="C33">
            <v>5.13</v>
          </cell>
          <cell r="D33" t="e">
            <v>#N/A</v>
          </cell>
          <cell r="E33">
            <v>3.62</v>
          </cell>
          <cell r="F33" t="e">
            <v>#N/A</v>
          </cell>
          <cell r="G33">
            <v>2.5299999999999998</v>
          </cell>
          <cell r="H33" t="e">
            <v>#N/A</v>
          </cell>
          <cell r="I33">
            <v>2.82</v>
          </cell>
          <cell r="J33" t="e">
            <v>#N/A</v>
          </cell>
          <cell r="K33">
            <v>3.15</v>
          </cell>
        </row>
        <row r="34">
          <cell r="A34" t="str">
            <v>一般会計</v>
          </cell>
          <cell r="B34" t="e">
            <v>#N/A</v>
          </cell>
          <cell r="C34">
            <v>0.01</v>
          </cell>
          <cell r="D34" t="e">
            <v>#N/A</v>
          </cell>
          <cell r="E34">
            <v>0.01</v>
          </cell>
          <cell r="F34" t="e">
            <v>#N/A</v>
          </cell>
          <cell r="G34">
            <v>3.37</v>
          </cell>
          <cell r="H34" t="e">
            <v>#N/A</v>
          </cell>
          <cell r="I34">
            <v>3.34</v>
          </cell>
          <cell r="J34" t="e">
            <v>#N/A</v>
          </cell>
          <cell r="K34">
            <v>3.66</v>
          </cell>
        </row>
        <row r="35">
          <cell r="A35" t="str">
            <v>高速電車事業会計</v>
          </cell>
          <cell r="B35" t="e">
            <v>#N/A</v>
          </cell>
          <cell r="C35">
            <v>3.65</v>
          </cell>
          <cell r="D35" t="e">
            <v>#N/A</v>
          </cell>
          <cell r="E35">
            <v>3.66</v>
          </cell>
          <cell r="F35" t="e">
            <v>#N/A</v>
          </cell>
          <cell r="G35">
            <v>4.1399999999999997</v>
          </cell>
          <cell r="H35" t="e">
            <v>#N/A</v>
          </cell>
          <cell r="I35">
            <v>3.77</v>
          </cell>
          <cell r="J35" t="e">
            <v>#N/A</v>
          </cell>
          <cell r="K35">
            <v>3.83</v>
          </cell>
        </row>
        <row r="36">
          <cell r="A36" t="str">
            <v>中央卸売市場会計</v>
          </cell>
          <cell r="B36" t="e">
            <v>#N/A</v>
          </cell>
          <cell r="C36">
            <v>4.09</v>
          </cell>
          <cell r="D36" t="e">
            <v>#N/A</v>
          </cell>
          <cell r="E36">
            <v>3.74</v>
          </cell>
          <cell r="F36" t="e">
            <v>#N/A</v>
          </cell>
          <cell r="G36">
            <v>3.15</v>
          </cell>
          <cell r="H36" t="e">
            <v>#N/A</v>
          </cell>
          <cell r="I36">
            <v>2.79</v>
          </cell>
          <cell r="J36" t="e">
            <v>#N/A</v>
          </cell>
          <cell r="K36">
            <v>15.74</v>
          </cell>
        </row>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562266</v>
          </cell>
          <cell r="G42">
            <v>538164</v>
          </cell>
          <cell r="J42">
            <v>501749</v>
          </cell>
          <cell r="M42">
            <v>481569</v>
          </cell>
          <cell r="P42">
            <v>484511</v>
          </cell>
        </row>
        <row r="43">
          <cell r="A43" t="str">
            <v>一時借入金の利子</v>
          </cell>
          <cell r="B43" t="str">
            <v>-</v>
          </cell>
          <cell r="E43" t="str">
            <v>-</v>
          </cell>
          <cell r="H43" t="str">
            <v>-</v>
          </cell>
          <cell r="K43" t="str">
            <v>-</v>
          </cell>
          <cell r="N43" t="str">
            <v>-</v>
          </cell>
        </row>
        <row r="44">
          <cell r="A44" t="str">
            <v>債務負担行為に基づく支出額</v>
          </cell>
          <cell r="B44">
            <v>4566</v>
          </cell>
          <cell r="E44">
            <v>3168</v>
          </cell>
          <cell r="H44">
            <v>3063</v>
          </cell>
          <cell r="K44">
            <v>5109</v>
          </cell>
          <cell r="N44">
            <v>2492</v>
          </cell>
        </row>
        <row r="45">
          <cell r="A45" t="str">
            <v>組合等が起こした地方債の元利償還金に対する負担金等</v>
          </cell>
          <cell r="B45" t="str">
            <v>-</v>
          </cell>
          <cell r="E45" t="str">
            <v>-</v>
          </cell>
          <cell r="H45" t="str">
            <v>-</v>
          </cell>
          <cell r="K45" t="str">
            <v>-</v>
          </cell>
          <cell r="N45" t="str">
            <v>-</v>
          </cell>
        </row>
        <row r="46">
          <cell r="A46" t="str">
            <v>公営企業債の元利償還金に対する繰入金</v>
          </cell>
          <cell r="B46">
            <v>117767</v>
          </cell>
          <cell r="E46">
            <v>116074</v>
          </cell>
          <cell r="H46">
            <v>117757</v>
          </cell>
          <cell r="K46">
            <v>114333</v>
          </cell>
          <cell r="N46">
            <v>115593</v>
          </cell>
        </row>
        <row r="47">
          <cell r="A47" t="str">
            <v>満期一括償還地方債に係る年度割相当額</v>
          </cell>
          <cell r="B47">
            <v>299946</v>
          </cell>
          <cell r="E47">
            <v>310053</v>
          </cell>
          <cell r="H47">
            <v>300349</v>
          </cell>
          <cell r="K47">
            <v>293517</v>
          </cell>
          <cell r="N47">
            <v>302198</v>
          </cell>
        </row>
        <row r="48">
          <cell r="A48" t="str">
            <v>減債基金積立不足算定額</v>
          </cell>
          <cell r="B48" t="str">
            <v>-</v>
          </cell>
          <cell r="E48" t="str">
            <v>-</v>
          </cell>
          <cell r="H48" t="str">
            <v>-</v>
          </cell>
          <cell r="K48" t="str">
            <v>-</v>
          </cell>
          <cell r="N48" t="str">
            <v>-</v>
          </cell>
        </row>
        <row r="49">
          <cell r="A49" t="str">
            <v>元利償還金</v>
          </cell>
          <cell r="B49">
            <v>177549</v>
          </cell>
          <cell r="E49">
            <v>171969</v>
          </cell>
          <cell r="H49">
            <v>137757</v>
          </cell>
          <cell r="K49">
            <v>123879</v>
          </cell>
          <cell r="N49">
            <v>111531</v>
          </cell>
        </row>
        <row r="50">
          <cell r="A50" t="str">
            <v>実質公債費比率の分子</v>
          </cell>
          <cell r="B50" t="e">
            <v>#N/A</v>
          </cell>
          <cell r="C50">
            <v>37562</v>
          </cell>
          <cell r="D50" t="e">
            <v>#N/A</v>
          </cell>
          <cell r="E50" t="e">
            <v>#N/A</v>
          </cell>
          <cell r="F50">
            <v>63100</v>
          </cell>
          <cell r="G50" t="e">
            <v>#N/A</v>
          </cell>
          <cell r="H50" t="e">
            <v>#N/A</v>
          </cell>
          <cell r="I50">
            <v>57177</v>
          </cell>
          <cell r="J50" t="e">
            <v>#N/A</v>
          </cell>
          <cell r="K50" t="e">
            <v>#N/A</v>
          </cell>
          <cell r="L50">
            <v>55269</v>
          </cell>
          <cell r="M50" t="e">
            <v>#N/A</v>
          </cell>
          <cell r="N50" t="e">
            <v>#N/A</v>
          </cell>
          <cell r="O50">
            <v>47303</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3102416</v>
          </cell>
          <cell r="G56">
            <v>2759384</v>
          </cell>
          <cell r="J56">
            <v>2580637</v>
          </cell>
          <cell r="M56">
            <v>2331222</v>
          </cell>
          <cell r="P56">
            <v>2103609</v>
          </cell>
        </row>
        <row r="57">
          <cell r="A57" t="str">
            <v>充当可能特定歳入</v>
          </cell>
          <cell r="D57">
            <v>1398424</v>
          </cell>
          <cell r="G57">
            <v>1355780</v>
          </cell>
          <cell r="J57">
            <v>1332788</v>
          </cell>
          <cell r="M57">
            <v>1220336</v>
          </cell>
          <cell r="P57">
            <v>1151270</v>
          </cell>
        </row>
        <row r="58">
          <cell r="A58" t="str">
            <v>充当可能基金</v>
          </cell>
          <cell r="D58">
            <v>2903714</v>
          </cell>
          <cell r="G58">
            <v>3375222</v>
          </cell>
          <cell r="J58">
            <v>3741276</v>
          </cell>
          <cell r="M58">
            <v>4027144</v>
          </cell>
          <cell r="P58">
            <v>3735114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39218</v>
          </cell>
          <cell r="E61">
            <v>32236</v>
          </cell>
          <cell r="H61">
            <v>30251</v>
          </cell>
          <cell r="K61">
            <v>29320</v>
          </cell>
          <cell r="N61">
            <v>28201</v>
          </cell>
        </row>
        <row r="62">
          <cell r="A62" t="str">
            <v>退職手当負担見込額</v>
          </cell>
          <cell r="B62">
            <v>1073038</v>
          </cell>
          <cell r="E62">
            <v>1031464</v>
          </cell>
          <cell r="H62">
            <v>1015621</v>
          </cell>
          <cell r="K62">
            <v>963710</v>
          </cell>
          <cell r="N62">
            <v>923556</v>
          </cell>
        </row>
        <row r="63">
          <cell r="A63" t="str">
            <v>組合等負担等見込額</v>
          </cell>
          <cell r="B63" t="str">
            <v>-</v>
          </cell>
          <cell r="E63" t="str">
            <v>-</v>
          </cell>
          <cell r="H63" t="str">
            <v>-</v>
          </cell>
          <cell r="K63" t="str">
            <v>-</v>
          </cell>
          <cell r="N63" t="str">
            <v>-</v>
          </cell>
        </row>
        <row r="64">
          <cell r="A64" t="str">
            <v>公営企業債等繰入見込額</v>
          </cell>
          <cell r="B64">
            <v>1171377</v>
          </cell>
          <cell r="E64">
            <v>1163015</v>
          </cell>
          <cell r="H64">
            <v>1183580</v>
          </cell>
          <cell r="K64">
            <v>1130383</v>
          </cell>
          <cell r="N64">
            <v>1128728</v>
          </cell>
        </row>
        <row r="65">
          <cell r="A65" t="str">
            <v>債務負担行為に基づく支出予定額</v>
          </cell>
          <cell r="B65">
            <v>81707</v>
          </cell>
          <cell r="E65">
            <v>73325</v>
          </cell>
          <cell r="H65">
            <v>64739</v>
          </cell>
          <cell r="K65">
            <v>53826</v>
          </cell>
          <cell r="N65">
            <v>46831</v>
          </cell>
        </row>
        <row r="66">
          <cell r="A66" t="str">
            <v>一般会計等に係る地方債の現在高</v>
          </cell>
          <cell r="B66">
            <v>6548270</v>
          </cell>
          <cell r="E66">
            <v>6249084</v>
          </cell>
          <cell r="H66">
            <v>6059353</v>
          </cell>
          <cell r="K66">
            <v>5849226</v>
          </cell>
          <cell r="N66">
            <v>5667531</v>
          </cell>
        </row>
        <row r="67">
          <cell r="A67" t="str">
            <v>将来負担比率の分子</v>
          </cell>
          <cell r="B67" t="e">
            <v>#N/A</v>
          </cell>
          <cell r="C67">
            <v>1509056</v>
          </cell>
          <cell r="D67" t="e">
            <v>#N/A</v>
          </cell>
          <cell r="E67" t="e">
            <v>#N/A</v>
          </cell>
          <cell r="F67">
            <v>1058739</v>
          </cell>
          <cell r="G67" t="e">
            <v>#N/A</v>
          </cell>
          <cell r="H67" t="e">
            <v>#N/A</v>
          </cell>
          <cell r="I67">
            <v>698845</v>
          </cell>
          <cell r="J67" t="e">
            <v>#N/A</v>
          </cell>
          <cell r="K67" t="e">
            <v>#N/A</v>
          </cell>
          <cell r="L67">
            <v>447762</v>
          </cell>
          <cell r="M67" t="e">
            <v>#N/A</v>
          </cell>
          <cell r="N67" t="e">
            <v>#N/A</v>
          </cell>
          <cell r="O67">
            <v>804854</v>
          </cell>
          <cell r="P67" t="e">
            <v>#N/A</v>
          </cell>
        </row>
        <row r="71">
          <cell r="B71" t="str">
            <v>H28</v>
          </cell>
          <cell r="C71" t="str">
            <v>H29</v>
          </cell>
          <cell r="D71" t="str">
            <v>H30</v>
          </cell>
        </row>
        <row r="72">
          <cell r="A72" t="str">
            <v>財政調整基金</v>
          </cell>
          <cell r="B72">
            <v>627429</v>
          </cell>
          <cell r="C72">
            <v>716516</v>
          </cell>
          <cell r="D72">
            <v>842800</v>
          </cell>
        </row>
        <row r="73">
          <cell r="A73" t="str">
            <v>減債基金</v>
          </cell>
          <cell r="B73" t="str">
            <v>-</v>
          </cell>
          <cell r="C73" t="str">
            <v>-</v>
          </cell>
          <cell r="D73" t="str">
            <v>-</v>
          </cell>
        </row>
        <row r="74">
          <cell r="A74" t="str">
            <v>その他特定目的基金</v>
          </cell>
          <cell r="B74">
            <v>1950430</v>
          </cell>
          <cell r="C74">
            <v>2012007</v>
          </cell>
          <cell r="D74">
            <v>1656655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32.1</v>
          </cell>
          <cell r="CF51">
            <v>19.8</v>
          </cell>
          <cell r="CN51">
            <v>12.5</v>
          </cell>
          <cell r="CV51">
            <v>22.7</v>
          </cell>
        </row>
        <row r="53">
          <cell r="BX53">
            <v>29</v>
          </cell>
          <cell r="CF53">
            <v>29.6</v>
          </cell>
          <cell r="CN53">
            <v>30.2</v>
          </cell>
          <cell r="CV53">
            <v>47.9</v>
          </cell>
        </row>
        <row r="55">
          <cell r="AN55" t="str">
            <v>グループ内平均値</v>
          </cell>
        </row>
        <row r="72">
          <cell r="BP72" t="str">
            <v>H26</v>
          </cell>
          <cell r="BX72" t="str">
            <v>H27</v>
          </cell>
          <cell r="CF72" t="str">
            <v>H28</v>
          </cell>
          <cell r="CN72" t="str">
            <v>H29</v>
          </cell>
          <cell r="CV72" t="str">
            <v>H30</v>
          </cell>
        </row>
        <row r="73">
          <cell r="AN73" t="str">
            <v>当該団体値</v>
          </cell>
          <cell r="BP73">
            <v>49.7</v>
          </cell>
          <cell r="BX73">
            <v>32.1</v>
          </cell>
          <cell r="CF73">
            <v>19.8</v>
          </cell>
          <cell r="CN73">
            <v>12.5</v>
          </cell>
          <cell r="CV73">
            <v>22.7</v>
          </cell>
        </row>
        <row r="75">
          <cell r="BP75">
            <v>0.7</v>
          </cell>
          <cell r="BX75">
            <v>1.3</v>
          </cell>
          <cell r="CF75">
            <v>1.5</v>
          </cell>
          <cell r="CN75">
            <v>1.6</v>
          </cell>
          <cell r="CV75">
            <v>1.5</v>
          </cell>
        </row>
        <row r="77">
          <cell r="AN77" t="str">
            <v>グループ内平均値</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1796875" style="159" customWidth="1"/>
    <col min="13" max="17" width="2.36328125" style="159" customWidth="1"/>
    <col min="18" max="119" width="2.08984375" style="159" customWidth="1"/>
    <col min="120" max="16384" width="0" style="159" hidden="1"/>
  </cols>
  <sheetData>
    <row r="1" spans="1:119" ht="33" customHeight="1" x14ac:dyDescent="0.2">
      <c r="A1" s="157"/>
      <c r="B1" s="578" t="s">
        <v>70</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71</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72</v>
      </c>
      <c r="C3" s="550"/>
      <c r="D3" s="551"/>
      <c r="E3" s="551"/>
      <c r="F3" s="551"/>
      <c r="G3" s="551"/>
      <c r="H3" s="551"/>
      <c r="I3" s="551"/>
      <c r="J3" s="551"/>
      <c r="K3" s="551"/>
      <c r="L3" s="551" t="s">
        <v>73</v>
      </c>
      <c r="M3" s="551"/>
      <c r="N3" s="551"/>
      <c r="O3" s="551"/>
      <c r="P3" s="551"/>
      <c r="Q3" s="551"/>
      <c r="R3" s="552"/>
      <c r="S3" s="552"/>
      <c r="T3" s="552"/>
      <c r="U3" s="552"/>
      <c r="V3" s="553"/>
      <c r="W3" s="581" t="s">
        <v>74</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75</v>
      </c>
      <c r="BO3" s="549"/>
      <c r="BP3" s="549"/>
      <c r="BQ3" s="549"/>
      <c r="BR3" s="549"/>
      <c r="BS3" s="549"/>
      <c r="BT3" s="549"/>
      <c r="BU3" s="585"/>
      <c r="BV3" s="548" t="s">
        <v>76</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77</v>
      </c>
      <c r="CU3" s="549"/>
      <c r="CV3" s="549"/>
      <c r="CW3" s="549"/>
      <c r="CX3" s="549"/>
      <c r="CY3" s="549"/>
      <c r="CZ3" s="549"/>
      <c r="DA3" s="585"/>
      <c r="DB3" s="548" t="s">
        <v>78</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79</v>
      </c>
      <c r="X4" s="501"/>
      <c r="Y4" s="502"/>
      <c r="Z4" s="509" t="s">
        <v>1</v>
      </c>
      <c r="AA4" s="510"/>
      <c r="AB4" s="510"/>
      <c r="AC4" s="510"/>
      <c r="AD4" s="510"/>
      <c r="AE4" s="510"/>
      <c r="AF4" s="510"/>
      <c r="AG4" s="510"/>
      <c r="AH4" s="511"/>
      <c r="AI4" s="509" t="s">
        <v>80</v>
      </c>
      <c r="AJ4" s="559"/>
      <c r="AK4" s="559"/>
      <c r="AL4" s="559"/>
      <c r="AM4" s="559"/>
      <c r="AN4" s="559"/>
      <c r="AO4" s="559"/>
      <c r="AP4" s="560"/>
      <c r="AQ4" s="515" t="s">
        <v>81</v>
      </c>
      <c r="AR4" s="516"/>
      <c r="AS4" s="559"/>
      <c r="AT4" s="559"/>
      <c r="AU4" s="559"/>
      <c r="AV4" s="559"/>
      <c r="AW4" s="559"/>
      <c r="AX4" s="559"/>
      <c r="AY4" s="564"/>
      <c r="AZ4" s="421" t="s">
        <v>82</v>
      </c>
      <c r="BA4" s="422"/>
      <c r="BB4" s="422"/>
      <c r="BC4" s="422"/>
      <c r="BD4" s="422"/>
      <c r="BE4" s="422"/>
      <c r="BF4" s="422"/>
      <c r="BG4" s="422"/>
      <c r="BH4" s="422"/>
      <c r="BI4" s="422"/>
      <c r="BJ4" s="422"/>
      <c r="BK4" s="422"/>
      <c r="BL4" s="422"/>
      <c r="BM4" s="423"/>
      <c r="BN4" s="424">
        <v>7868759375</v>
      </c>
      <c r="BO4" s="425"/>
      <c r="BP4" s="425"/>
      <c r="BQ4" s="425"/>
      <c r="BR4" s="425"/>
      <c r="BS4" s="425"/>
      <c r="BT4" s="425"/>
      <c r="BU4" s="426"/>
      <c r="BV4" s="424">
        <v>7304356500</v>
      </c>
      <c r="BW4" s="425"/>
      <c r="BX4" s="425"/>
      <c r="BY4" s="425"/>
      <c r="BZ4" s="425"/>
      <c r="CA4" s="425"/>
      <c r="CB4" s="425"/>
      <c r="CC4" s="426"/>
      <c r="CD4" s="533" t="s">
        <v>83</v>
      </c>
      <c r="CE4" s="534"/>
      <c r="CF4" s="534"/>
      <c r="CG4" s="534"/>
      <c r="CH4" s="534"/>
      <c r="CI4" s="534"/>
      <c r="CJ4" s="534"/>
      <c r="CK4" s="534"/>
      <c r="CL4" s="534"/>
      <c r="CM4" s="534"/>
      <c r="CN4" s="534"/>
      <c r="CO4" s="534"/>
      <c r="CP4" s="534"/>
      <c r="CQ4" s="534"/>
      <c r="CR4" s="534"/>
      <c r="CS4" s="535"/>
      <c r="CT4" s="586">
        <v>8.9</v>
      </c>
      <c r="CU4" s="587"/>
      <c r="CV4" s="587"/>
      <c r="CW4" s="587"/>
      <c r="CX4" s="587"/>
      <c r="CY4" s="587"/>
      <c r="CZ4" s="587"/>
      <c r="DA4" s="588"/>
      <c r="DB4" s="586">
        <v>8.4</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84</v>
      </c>
      <c r="BA5" s="428"/>
      <c r="BB5" s="428"/>
      <c r="BC5" s="428"/>
      <c r="BD5" s="428"/>
      <c r="BE5" s="428"/>
      <c r="BF5" s="428"/>
      <c r="BG5" s="428"/>
      <c r="BH5" s="428"/>
      <c r="BI5" s="428"/>
      <c r="BJ5" s="428"/>
      <c r="BK5" s="428"/>
      <c r="BL5" s="428"/>
      <c r="BM5" s="429"/>
      <c r="BN5" s="430">
        <v>7379011980</v>
      </c>
      <c r="BO5" s="431"/>
      <c r="BP5" s="431"/>
      <c r="BQ5" s="431"/>
      <c r="BR5" s="431"/>
      <c r="BS5" s="431"/>
      <c r="BT5" s="431"/>
      <c r="BU5" s="432"/>
      <c r="BV5" s="430">
        <v>6827470963</v>
      </c>
      <c r="BW5" s="431"/>
      <c r="BX5" s="431"/>
      <c r="BY5" s="431"/>
      <c r="BZ5" s="431"/>
      <c r="CA5" s="431"/>
      <c r="CB5" s="431"/>
      <c r="CC5" s="432"/>
      <c r="CD5" s="477" t="s">
        <v>85</v>
      </c>
      <c r="CE5" s="478"/>
      <c r="CF5" s="478"/>
      <c r="CG5" s="478"/>
      <c r="CH5" s="478"/>
      <c r="CI5" s="478"/>
      <c r="CJ5" s="478"/>
      <c r="CK5" s="478"/>
      <c r="CL5" s="478"/>
      <c r="CM5" s="478"/>
      <c r="CN5" s="478"/>
      <c r="CO5" s="478"/>
      <c r="CP5" s="478"/>
      <c r="CQ5" s="478"/>
      <c r="CR5" s="478"/>
      <c r="CS5" s="479"/>
      <c r="CT5" s="409">
        <v>77.5</v>
      </c>
      <c r="CU5" s="410"/>
      <c r="CV5" s="410"/>
      <c r="CW5" s="410"/>
      <c r="CX5" s="410"/>
      <c r="CY5" s="410"/>
      <c r="CZ5" s="410"/>
      <c r="DA5" s="411"/>
      <c r="DB5" s="409">
        <v>82.2</v>
      </c>
      <c r="DC5" s="410"/>
      <c r="DD5" s="410"/>
      <c r="DE5" s="410"/>
      <c r="DF5" s="410"/>
      <c r="DG5" s="410"/>
      <c r="DH5" s="410"/>
      <c r="DI5" s="411"/>
      <c r="DJ5" s="157"/>
      <c r="DK5" s="157"/>
      <c r="DL5" s="157"/>
      <c r="DM5" s="157"/>
      <c r="DN5" s="157"/>
      <c r="DO5" s="157"/>
    </row>
    <row r="6" spans="1:119" ht="18.75" customHeight="1" x14ac:dyDescent="0.2">
      <c r="A6" s="158"/>
      <c r="B6" s="548" t="s">
        <v>86</v>
      </c>
      <c r="C6" s="549"/>
      <c r="D6" s="549"/>
      <c r="E6" s="549"/>
      <c r="F6" s="549"/>
      <c r="G6" s="549"/>
      <c r="H6" s="549"/>
      <c r="I6" s="549"/>
      <c r="J6" s="549"/>
      <c r="K6" s="550"/>
      <c r="L6" s="551" t="s">
        <v>87</v>
      </c>
      <c r="M6" s="551"/>
      <c r="N6" s="551"/>
      <c r="O6" s="551"/>
      <c r="P6" s="551"/>
      <c r="Q6" s="551"/>
      <c r="R6" s="552"/>
      <c r="S6" s="552"/>
      <c r="T6" s="552"/>
      <c r="U6" s="552"/>
      <c r="V6" s="553"/>
      <c r="W6" s="503"/>
      <c r="X6" s="504"/>
      <c r="Y6" s="505"/>
      <c r="Z6" s="530" t="s">
        <v>88</v>
      </c>
      <c r="AA6" s="531"/>
      <c r="AB6" s="531"/>
      <c r="AC6" s="531"/>
      <c r="AD6" s="531"/>
      <c r="AE6" s="531"/>
      <c r="AF6" s="531"/>
      <c r="AG6" s="531"/>
      <c r="AH6" s="532"/>
      <c r="AI6" s="455">
        <v>1</v>
      </c>
      <c r="AJ6" s="456"/>
      <c r="AK6" s="456"/>
      <c r="AL6" s="456"/>
      <c r="AM6" s="456"/>
      <c r="AN6" s="456"/>
      <c r="AO6" s="456"/>
      <c r="AP6" s="457"/>
      <c r="AQ6" s="455">
        <v>7280</v>
      </c>
      <c r="AR6" s="456"/>
      <c r="AS6" s="456"/>
      <c r="AT6" s="456"/>
      <c r="AU6" s="456"/>
      <c r="AV6" s="456"/>
      <c r="AW6" s="456"/>
      <c r="AX6" s="456"/>
      <c r="AY6" s="458"/>
      <c r="AZ6" s="427" t="s">
        <v>89</v>
      </c>
      <c r="BA6" s="428"/>
      <c r="BB6" s="428"/>
      <c r="BC6" s="428"/>
      <c r="BD6" s="428"/>
      <c r="BE6" s="428"/>
      <c r="BF6" s="428"/>
      <c r="BG6" s="428"/>
      <c r="BH6" s="428"/>
      <c r="BI6" s="428"/>
      <c r="BJ6" s="428"/>
      <c r="BK6" s="428"/>
      <c r="BL6" s="428"/>
      <c r="BM6" s="429"/>
      <c r="BN6" s="430">
        <v>489747395</v>
      </c>
      <c r="BO6" s="431"/>
      <c r="BP6" s="431"/>
      <c r="BQ6" s="431"/>
      <c r="BR6" s="431"/>
      <c r="BS6" s="431"/>
      <c r="BT6" s="431"/>
      <c r="BU6" s="432"/>
      <c r="BV6" s="430">
        <v>476885537</v>
      </c>
      <c r="BW6" s="431"/>
      <c r="BX6" s="431"/>
      <c r="BY6" s="431"/>
      <c r="BZ6" s="431"/>
      <c r="CA6" s="431"/>
      <c r="CB6" s="431"/>
      <c r="CC6" s="432"/>
      <c r="CD6" s="477" t="s">
        <v>90</v>
      </c>
      <c r="CE6" s="478"/>
      <c r="CF6" s="478"/>
      <c r="CG6" s="478"/>
      <c r="CH6" s="478"/>
      <c r="CI6" s="478"/>
      <c r="CJ6" s="478"/>
      <c r="CK6" s="478"/>
      <c r="CL6" s="478"/>
      <c r="CM6" s="478"/>
      <c r="CN6" s="478"/>
      <c r="CO6" s="478"/>
      <c r="CP6" s="478"/>
      <c r="CQ6" s="478"/>
      <c r="CR6" s="478"/>
      <c r="CS6" s="479"/>
      <c r="CT6" s="575">
        <v>77.5</v>
      </c>
      <c r="CU6" s="576"/>
      <c r="CV6" s="576"/>
      <c r="CW6" s="576"/>
      <c r="CX6" s="576"/>
      <c r="CY6" s="576"/>
      <c r="CZ6" s="576"/>
      <c r="DA6" s="577"/>
      <c r="DB6" s="575">
        <v>82.2</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91</v>
      </c>
      <c r="AA7" s="531"/>
      <c r="AB7" s="531"/>
      <c r="AC7" s="531"/>
      <c r="AD7" s="531"/>
      <c r="AE7" s="531"/>
      <c r="AF7" s="531"/>
      <c r="AG7" s="531"/>
      <c r="AH7" s="532"/>
      <c r="AI7" s="455">
        <v>3</v>
      </c>
      <c r="AJ7" s="456"/>
      <c r="AK7" s="456"/>
      <c r="AL7" s="456"/>
      <c r="AM7" s="456"/>
      <c r="AN7" s="456"/>
      <c r="AO7" s="456"/>
      <c r="AP7" s="457"/>
      <c r="AQ7" s="455">
        <v>11890</v>
      </c>
      <c r="AR7" s="456"/>
      <c r="AS7" s="456"/>
      <c r="AT7" s="456"/>
      <c r="AU7" s="456"/>
      <c r="AV7" s="456"/>
      <c r="AW7" s="456"/>
      <c r="AX7" s="456"/>
      <c r="AY7" s="458"/>
      <c r="AZ7" s="427" t="s">
        <v>92</v>
      </c>
      <c r="BA7" s="428"/>
      <c r="BB7" s="428"/>
      <c r="BC7" s="428"/>
      <c r="BD7" s="428"/>
      <c r="BE7" s="428"/>
      <c r="BF7" s="428"/>
      <c r="BG7" s="428"/>
      <c r="BH7" s="428"/>
      <c r="BI7" s="428"/>
      <c r="BJ7" s="428"/>
      <c r="BK7" s="428"/>
      <c r="BL7" s="428"/>
      <c r="BM7" s="429"/>
      <c r="BN7" s="430">
        <v>148926850</v>
      </c>
      <c r="BO7" s="431"/>
      <c r="BP7" s="431"/>
      <c r="BQ7" s="431"/>
      <c r="BR7" s="431"/>
      <c r="BS7" s="431"/>
      <c r="BT7" s="431"/>
      <c r="BU7" s="432"/>
      <c r="BV7" s="430">
        <v>149072664</v>
      </c>
      <c r="BW7" s="431"/>
      <c r="BX7" s="431"/>
      <c r="BY7" s="431"/>
      <c r="BZ7" s="431"/>
      <c r="CA7" s="431"/>
      <c r="CB7" s="431"/>
      <c r="CC7" s="432"/>
      <c r="CD7" s="477" t="s">
        <v>93</v>
      </c>
      <c r="CE7" s="478"/>
      <c r="CF7" s="478"/>
      <c r="CG7" s="478"/>
      <c r="CH7" s="478"/>
      <c r="CI7" s="478"/>
      <c r="CJ7" s="478"/>
      <c r="CK7" s="478"/>
      <c r="CL7" s="478"/>
      <c r="CM7" s="478"/>
      <c r="CN7" s="478"/>
      <c r="CO7" s="478"/>
      <c r="CP7" s="478"/>
      <c r="CQ7" s="478"/>
      <c r="CR7" s="478"/>
      <c r="CS7" s="479"/>
      <c r="CT7" s="430">
        <v>3824151838</v>
      </c>
      <c r="CU7" s="431"/>
      <c r="CV7" s="431"/>
      <c r="CW7" s="431"/>
      <c r="CX7" s="431"/>
      <c r="CY7" s="431"/>
      <c r="CZ7" s="431"/>
      <c r="DA7" s="432"/>
      <c r="DB7" s="430">
        <v>3883590947</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94</v>
      </c>
      <c r="AA8" s="531"/>
      <c r="AB8" s="531"/>
      <c r="AC8" s="531"/>
      <c r="AD8" s="531"/>
      <c r="AE8" s="531"/>
      <c r="AF8" s="531"/>
      <c r="AG8" s="531"/>
      <c r="AH8" s="532"/>
      <c r="AI8" s="455">
        <v>1</v>
      </c>
      <c r="AJ8" s="456"/>
      <c r="AK8" s="456"/>
      <c r="AL8" s="456"/>
      <c r="AM8" s="456"/>
      <c r="AN8" s="456"/>
      <c r="AO8" s="456"/>
      <c r="AP8" s="457"/>
      <c r="AQ8" s="455">
        <v>11070</v>
      </c>
      <c r="AR8" s="456"/>
      <c r="AS8" s="456"/>
      <c r="AT8" s="456"/>
      <c r="AU8" s="456"/>
      <c r="AV8" s="456"/>
      <c r="AW8" s="456"/>
      <c r="AX8" s="456"/>
      <c r="AY8" s="458"/>
      <c r="AZ8" s="427" t="s">
        <v>95</v>
      </c>
      <c r="BA8" s="428"/>
      <c r="BB8" s="428"/>
      <c r="BC8" s="428"/>
      <c r="BD8" s="428"/>
      <c r="BE8" s="428"/>
      <c r="BF8" s="428"/>
      <c r="BG8" s="428"/>
      <c r="BH8" s="428"/>
      <c r="BI8" s="428"/>
      <c r="BJ8" s="428"/>
      <c r="BK8" s="428"/>
      <c r="BL8" s="428"/>
      <c r="BM8" s="429"/>
      <c r="BN8" s="430">
        <v>340820545</v>
      </c>
      <c r="BO8" s="431"/>
      <c r="BP8" s="431"/>
      <c r="BQ8" s="431"/>
      <c r="BR8" s="431"/>
      <c r="BS8" s="431"/>
      <c r="BT8" s="431"/>
      <c r="BU8" s="432"/>
      <c r="BV8" s="430">
        <v>327812873</v>
      </c>
      <c r="BW8" s="431"/>
      <c r="BX8" s="431"/>
      <c r="BY8" s="431"/>
      <c r="BZ8" s="431"/>
      <c r="CA8" s="431"/>
      <c r="CB8" s="431"/>
      <c r="CC8" s="432"/>
      <c r="CD8" s="477" t="s">
        <v>96</v>
      </c>
      <c r="CE8" s="478"/>
      <c r="CF8" s="478"/>
      <c r="CG8" s="478"/>
      <c r="CH8" s="478"/>
      <c r="CI8" s="478"/>
      <c r="CJ8" s="478"/>
      <c r="CK8" s="478"/>
      <c r="CL8" s="478"/>
      <c r="CM8" s="478"/>
      <c r="CN8" s="478"/>
      <c r="CO8" s="478"/>
      <c r="CP8" s="478"/>
      <c r="CQ8" s="478"/>
      <c r="CR8" s="478"/>
      <c r="CS8" s="479"/>
      <c r="CT8" s="572">
        <v>1.1788400000000001</v>
      </c>
      <c r="CU8" s="573"/>
      <c r="CV8" s="573"/>
      <c r="CW8" s="573"/>
      <c r="CX8" s="573"/>
      <c r="CY8" s="573"/>
      <c r="CZ8" s="573"/>
      <c r="DA8" s="574"/>
      <c r="DB8" s="572">
        <v>1.16225</v>
      </c>
      <c r="DC8" s="573"/>
      <c r="DD8" s="573"/>
      <c r="DE8" s="573"/>
      <c r="DF8" s="573"/>
      <c r="DG8" s="573"/>
      <c r="DH8" s="573"/>
      <c r="DI8" s="574"/>
      <c r="DJ8" s="157"/>
      <c r="DK8" s="157"/>
      <c r="DL8" s="157"/>
      <c r="DM8" s="157"/>
      <c r="DN8" s="157"/>
      <c r="DO8" s="157"/>
    </row>
    <row r="9" spans="1:119" ht="18.75" customHeight="1" thickBot="1" x14ac:dyDescent="0.25">
      <c r="A9" s="158"/>
      <c r="B9" s="536" t="s">
        <v>97</v>
      </c>
      <c r="C9" s="510"/>
      <c r="D9" s="510"/>
      <c r="E9" s="510"/>
      <c r="F9" s="510"/>
      <c r="G9" s="510"/>
      <c r="H9" s="510"/>
      <c r="I9" s="510"/>
      <c r="J9" s="510"/>
      <c r="K9" s="511"/>
      <c r="L9" s="542" t="s">
        <v>98</v>
      </c>
      <c r="M9" s="543"/>
      <c r="N9" s="543"/>
      <c r="O9" s="543"/>
      <c r="P9" s="543"/>
      <c r="Q9" s="544"/>
      <c r="R9" s="545">
        <v>13515272</v>
      </c>
      <c r="S9" s="546"/>
      <c r="T9" s="546"/>
      <c r="U9" s="546"/>
      <c r="V9" s="547"/>
      <c r="W9" s="503"/>
      <c r="X9" s="504"/>
      <c r="Y9" s="505"/>
      <c r="Z9" s="530" t="s">
        <v>99</v>
      </c>
      <c r="AA9" s="531"/>
      <c r="AB9" s="531"/>
      <c r="AC9" s="531"/>
      <c r="AD9" s="531"/>
      <c r="AE9" s="531"/>
      <c r="AF9" s="531"/>
      <c r="AG9" s="531"/>
      <c r="AH9" s="532"/>
      <c r="AI9" s="455">
        <v>1</v>
      </c>
      <c r="AJ9" s="456"/>
      <c r="AK9" s="456"/>
      <c r="AL9" s="456"/>
      <c r="AM9" s="456"/>
      <c r="AN9" s="456"/>
      <c r="AO9" s="456"/>
      <c r="AP9" s="457"/>
      <c r="AQ9" s="455">
        <v>10168</v>
      </c>
      <c r="AR9" s="456"/>
      <c r="AS9" s="456"/>
      <c r="AT9" s="456"/>
      <c r="AU9" s="456"/>
      <c r="AV9" s="456"/>
      <c r="AW9" s="456"/>
      <c r="AX9" s="456"/>
      <c r="AY9" s="458"/>
      <c r="AZ9" s="427" t="s">
        <v>100</v>
      </c>
      <c r="BA9" s="428"/>
      <c r="BB9" s="428"/>
      <c r="BC9" s="428"/>
      <c r="BD9" s="428"/>
      <c r="BE9" s="428"/>
      <c r="BF9" s="428"/>
      <c r="BG9" s="428"/>
      <c r="BH9" s="428"/>
      <c r="BI9" s="428"/>
      <c r="BJ9" s="428"/>
      <c r="BK9" s="428"/>
      <c r="BL9" s="428"/>
      <c r="BM9" s="429"/>
      <c r="BN9" s="430">
        <v>13007672</v>
      </c>
      <c r="BO9" s="431"/>
      <c r="BP9" s="431"/>
      <c r="BQ9" s="431"/>
      <c r="BR9" s="431"/>
      <c r="BS9" s="431"/>
      <c r="BT9" s="431"/>
      <c r="BU9" s="432"/>
      <c r="BV9" s="430">
        <v>7385296</v>
      </c>
      <c r="BW9" s="431"/>
      <c r="BX9" s="431"/>
      <c r="BY9" s="431"/>
      <c r="BZ9" s="431"/>
      <c r="CA9" s="431"/>
      <c r="CB9" s="431"/>
      <c r="CC9" s="432"/>
      <c r="CD9" s="401" t="s">
        <v>101</v>
      </c>
      <c r="CE9" s="402"/>
      <c r="CF9" s="402"/>
      <c r="CG9" s="402"/>
      <c r="CH9" s="402"/>
      <c r="CI9" s="402"/>
      <c r="CJ9" s="402"/>
      <c r="CK9" s="402"/>
      <c r="CL9" s="402"/>
      <c r="CM9" s="402"/>
      <c r="CN9" s="402"/>
      <c r="CO9" s="402"/>
      <c r="CP9" s="402"/>
      <c r="CQ9" s="402"/>
      <c r="CR9" s="402"/>
      <c r="CS9" s="403"/>
      <c r="CT9" s="409">
        <v>6.8</v>
      </c>
      <c r="CU9" s="410"/>
      <c r="CV9" s="410"/>
      <c r="CW9" s="410"/>
      <c r="CX9" s="410"/>
      <c r="CY9" s="410"/>
      <c r="CZ9" s="410"/>
      <c r="DA9" s="411"/>
      <c r="DB9" s="409">
        <v>8.5</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102</v>
      </c>
      <c r="M10" s="453"/>
      <c r="N10" s="453"/>
      <c r="O10" s="453"/>
      <c r="P10" s="453"/>
      <c r="Q10" s="454"/>
      <c r="R10" s="455">
        <v>13159417</v>
      </c>
      <c r="S10" s="456"/>
      <c r="T10" s="456"/>
      <c r="U10" s="456"/>
      <c r="V10" s="458"/>
      <c r="W10" s="503"/>
      <c r="X10" s="504"/>
      <c r="Y10" s="505"/>
      <c r="Z10" s="530" t="s">
        <v>103</v>
      </c>
      <c r="AA10" s="531"/>
      <c r="AB10" s="531"/>
      <c r="AC10" s="531"/>
      <c r="AD10" s="531"/>
      <c r="AE10" s="531"/>
      <c r="AF10" s="531"/>
      <c r="AG10" s="531"/>
      <c r="AH10" s="532"/>
      <c r="AI10" s="455">
        <v>1</v>
      </c>
      <c r="AJ10" s="456"/>
      <c r="AK10" s="456"/>
      <c r="AL10" s="456"/>
      <c r="AM10" s="456"/>
      <c r="AN10" s="456"/>
      <c r="AO10" s="456"/>
      <c r="AP10" s="457"/>
      <c r="AQ10" s="455">
        <v>9176</v>
      </c>
      <c r="AR10" s="456"/>
      <c r="AS10" s="456"/>
      <c r="AT10" s="456"/>
      <c r="AU10" s="456"/>
      <c r="AV10" s="456"/>
      <c r="AW10" s="456"/>
      <c r="AX10" s="456"/>
      <c r="AY10" s="458"/>
      <c r="AZ10" s="427" t="s">
        <v>104</v>
      </c>
      <c r="BA10" s="428"/>
      <c r="BB10" s="428"/>
      <c r="BC10" s="428"/>
      <c r="BD10" s="428"/>
      <c r="BE10" s="428"/>
      <c r="BF10" s="428"/>
      <c r="BG10" s="428"/>
      <c r="BH10" s="428"/>
      <c r="BI10" s="428"/>
      <c r="BJ10" s="428"/>
      <c r="BK10" s="428"/>
      <c r="BL10" s="428"/>
      <c r="BM10" s="429"/>
      <c r="BN10" s="430">
        <v>126283229</v>
      </c>
      <c r="BO10" s="431"/>
      <c r="BP10" s="431"/>
      <c r="BQ10" s="431"/>
      <c r="BR10" s="431"/>
      <c r="BS10" s="431"/>
      <c r="BT10" s="431"/>
      <c r="BU10" s="432"/>
      <c r="BV10" s="430">
        <v>89087807</v>
      </c>
      <c r="BW10" s="431"/>
      <c r="BX10" s="431"/>
      <c r="BY10" s="431"/>
      <c r="BZ10" s="431"/>
      <c r="CA10" s="431"/>
      <c r="CB10" s="431"/>
      <c r="CC10" s="432"/>
      <c r="CD10" s="533" t="s">
        <v>105</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106</v>
      </c>
      <c r="M11" s="567"/>
      <c r="N11" s="567"/>
      <c r="O11" s="567"/>
      <c r="P11" s="567"/>
      <c r="Q11" s="568"/>
      <c r="R11" s="569" t="s">
        <v>107</v>
      </c>
      <c r="S11" s="570"/>
      <c r="T11" s="570"/>
      <c r="U11" s="570"/>
      <c r="V11" s="571"/>
      <c r="W11" s="506"/>
      <c r="X11" s="507"/>
      <c r="Y11" s="508"/>
      <c r="Z11" s="530" t="s">
        <v>108</v>
      </c>
      <c r="AA11" s="531"/>
      <c r="AB11" s="531"/>
      <c r="AC11" s="531"/>
      <c r="AD11" s="531"/>
      <c r="AE11" s="531"/>
      <c r="AF11" s="531"/>
      <c r="AG11" s="531"/>
      <c r="AH11" s="532"/>
      <c r="AI11" s="455">
        <v>125</v>
      </c>
      <c r="AJ11" s="456"/>
      <c r="AK11" s="456"/>
      <c r="AL11" s="456"/>
      <c r="AM11" s="456"/>
      <c r="AN11" s="456"/>
      <c r="AO11" s="456"/>
      <c r="AP11" s="457"/>
      <c r="AQ11" s="455">
        <v>8176</v>
      </c>
      <c r="AR11" s="456"/>
      <c r="AS11" s="456"/>
      <c r="AT11" s="456"/>
      <c r="AU11" s="456"/>
      <c r="AV11" s="456"/>
      <c r="AW11" s="456"/>
      <c r="AX11" s="456"/>
      <c r="AY11" s="458"/>
      <c r="AZ11" s="427" t="s">
        <v>109</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110</v>
      </c>
      <c r="CE11" s="478"/>
      <c r="CF11" s="478"/>
      <c r="CG11" s="478"/>
      <c r="CH11" s="478"/>
      <c r="CI11" s="478"/>
      <c r="CJ11" s="478"/>
      <c r="CK11" s="478"/>
      <c r="CL11" s="478"/>
      <c r="CM11" s="478"/>
      <c r="CN11" s="478"/>
      <c r="CO11" s="478"/>
      <c r="CP11" s="478"/>
      <c r="CQ11" s="478"/>
      <c r="CR11" s="478"/>
      <c r="CS11" s="479"/>
      <c r="CT11" s="480" t="s">
        <v>111</v>
      </c>
      <c r="CU11" s="481"/>
      <c r="CV11" s="481"/>
      <c r="CW11" s="481"/>
      <c r="CX11" s="481"/>
      <c r="CY11" s="481"/>
      <c r="CZ11" s="481"/>
      <c r="DA11" s="482"/>
      <c r="DB11" s="480" t="s">
        <v>112</v>
      </c>
      <c r="DC11" s="481"/>
      <c r="DD11" s="481"/>
      <c r="DE11" s="481"/>
      <c r="DF11" s="481"/>
      <c r="DG11" s="481"/>
      <c r="DH11" s="481"/>
      <c r="DI11" s="482"/>
      <c r="DJ11" s="157"/>
      <c r="DK11" s="157"/>
      <c r="DL11" s="157"/>
      <c r="DM11" s="157"/>
      <c r="DN11" s="157"/>
      <c r="DO11" s="157"/>
    </row>
    <row r="12" spans="1:119" ht="18.75" customHeight="1" x14ac:dyDescent="0.2">
      <c r="A12" s="158"/>
      <c r="B12" s="485" t="s">
        <v>113</v>
      </c>
      <c r="C12" s="486"/>
      <c r="D12" s="486"/>
      <c r="E12" s="486"/>
      <c r="F12" s="486"/>
      <c r="G12" s="486"/>
      <c r="H12" s="486"/>
      <c r="I12" s="486"/>
      <c r="J12" s="486"/>
      <c r="K12" s="487"/>
      <c r="L12" s="494" t="s">
        <v>114</v>
      </c>
      <c r="M12" s="495"/>
      <c r="N12" s="495"/>
      <c r="O12" s="495"/>
      <c r="P12" s="495"/>
      <c r="Q12" s="496"/>
      <c r="R12" s="497">
        <v>13740732</v>
      </c>
      <c r="S12" s="498"/>
      <c r="T12" s="498"/>
      <c r="U12" s="498"/>
      <c r="V12" s="499"/>
      <c r="W12" s="500" t="s">
        <v>115</v>
      </c>
      <c r="X12" s="501"/>
      <c r="Y12" s="502"/>
      <c r="Z12" s="509" t="s">
        <v>1</v>
      </c>
      <c r="AA12" s="510"/>
      <c r="AB12" s="510"/>
      <c r="AC12" s="510"/>
      <c r="AD12" s="510"/>
      <c r="AE12" s="510"/>
      <c r="AF12" s="510"/>
      <c r="AG12" s="510"/>
      <c r="AH12" s="511"/>
      <c r="AI12" s="515" t="s">
        <v>116</v>
      </c>
      <c r="AJ12" s="510"/>
      <c r="AK12" s="510"/>
      <c r="AL12" s="510"/>
      <c r="AM12" s="511"/>
      <c r="AN12" s="515" t="s">
        <v>117</v>
      </c>
      <c r="AO12" s="516"/>
      <c r="AP12" s="516"/>
      <c r="AQ12" s="516"/>
      <c r="AR12" s="516"/>
      <c r="AS12" s="517"/>
      <c r="AT12" s="524" t="s">
        <v>118</v>
      </c>
      <c r="AU12" s="525"/>
      <c r="AV12" s="525"/>
      <c r="AW12" s="525"/>
      <c r="AX12" s="525"/>
      <c r="AY12" s="526"/>
      <c r="AZ12" s="427" t="s">
        <v>119</v>
      </c>
      <c r="BA12" s="428"/>
      <c r="BB12" s="428"/>
      <c r="BC12" s="428"/>
      <c r="BD12" s="428"/>
      <c r="BE12" s="428"/>
      <c r="BF12" s="428"/>
      <c r="BG12" s="428"/>
      <c r="BH12" s="428"/>
      <c r="BI12" s="428"/>
      <c r="BJ12" s="428"/>
      <c r="BK12" s="428"/>
      <c r="BL12" s="428"/>
      <c r="BM12" s="429"/>
      <c r="BN12" s="430">
        <v>0</v>
      </c>
      <c r="BO12" s="431"/>
      <c r="BP12" s="431"/>
      <c r="BQ12" s="431"/>
      <c r="BR12" s="431"/>
      <c r="BS12" s="431"/>
      <c r="BT12" s="431"/>
      <c r="BU12" s="432"/>
      <c r="BV12" s="430">
        <v>0</v>
      </c>
      <c r="BW12" s="431"/>
      <c r="BX12" s="431"/>
      <c r="BY12" s="431"/>
      <c r="BZ12" s="431"/>
      <c r="CA12" s="431"/>
      <c r="CB12" s="431"/>
      <c r="CC12" s="432"/>
      <c r="CD12" s="477" t="s">
        <v>120</v>
      </c>
      <c r="CE12" s="478"/>
      <c r="CF12" s="478"/>
      <c r="CG12" s="478"/>
      <c r="CH12" s="478"/>
      <c r="CI12" s="478"/>
      <c r="CJ12" s="478"/>
      <c r="CK12" s="478"/>
      <c r="CL12" s="478"/>
      <c r="CM12" s="478"/>
      <c r="CN12" s="478"/>
      <c r="CO12" s="478"/>
      <c r="CP12" s="478"/>
      <c r="CQ12" s="478"/>
      <c r="CR12" s="478"/>
      <c r="CS12" s="479"/>
      <c r="CT12" s="480" t="s">
        <v>112</v>
      </c>
      <c r="CU12" s="481"/>
      <c r="CV12" s="481"/>
      <c r="CW12" s="481"/>
      <c r="CX12" s="481"/>
      <c r="CY12" s="481"/>
      <c r="CZ12" s="481"/>
      <c r="DA12" s="482"/>
      <c r="DB12" s="480" t="s">
        <v>111</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121</v>
      </c>
      <c r="N13" s="472"/>
      <c r="O13" s="472"/>
      <c r="P13" s="472"/>
      <c r="Q13" s="473"/>
      <c r="R13" s="521">
        <v>13189049</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122</v>
      </c>
      <c r="BA13" s="439"/>
      <c r="BB13" s="439"/>
      <c r="BC13" s="439"/>
      <c r="BD13" s="439"/>
      <c r="BE13" s="439"/>
      <c r="BF13" s="439"/>
      <c r="BG13" s="439"/>
      <c r="BH13" s="439"/>
      <c r="BI13" s="439"/>
      <c r="BJ13" s="439"/>
      <c r="BK13" s="439"/>
      <c r="BL13" s="439"/>
      <c r="BM13" s="440"/>
      <c r="BN13" s="430">
        <v>139290901</v>
      </c>
      <c r="BO13" s="431"/>
      <c r="BP13" s="431"/>
      <c r="BQ13" s="431"/>
      <c r="BR13" s="431"/>
      <c r="BS13" s="431"/>
      <c r="BT13" s="431"/>
      <c r="BU13" s="432"/>
      <c r="BV13" s="430">
        <v>96473103</v>
      </c>
      <c r="BW13" s="431"/>
      <c r="BX13" s="431"/>
      <c r="BY13" s="431"/>
      <c r="BZ13" s="431"/>
      <c r="CA13" s="431"/>
      <c r="CB13" s="431"/>
      <c r="CC13" s="432"/>
      <c r="CD13" s="477" t="s">
        <v>123</v>
      </c>
      <c r="CE13" s="478"/>
      <c r="CF13" s="478"/>
      <c r="CG13" s="478"/>
      <c r="CH13" s="478"/>
      <c r="CI13" s="478"/>
      <c r="CJ13" s="478"/>
      <c r="CK13" s="478"/>
      <c r="CL13" s="478"/>
      <c r="CM13" s="478"/>
      <c r="CN13" s="478"/>
      <c r="CO13" s="478"/>
      <c r="CP13" s="478"/>
      <c r="CQ13" s="478"/>
      <c r="CR13" s="478"/>
      <c r="CS13" s="479"/>
      <c r="CT13" s="409">
        <v>1.5</v>
      </c>
      <c r="CU13" s="410"/>
      <c r="CV13" s="410"/>
      <c r="CW13" s="410"/>
      <c r="CX13" s="410"/>
      <c r="CY13" s="410"/>
      <c r="CZ13" s="410"/>
      <c r="DA13" s="411"/>
      <c r="DB13" s="409">
        <v>1.6</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124</v>
      </c>
      <c r="M14" s="483"/>
      <c r="N14" s="483"/>
      <c r="O14" s="483"/>
      <c r="P14" s="483"/>
      <c r="Q14" s="484"/>
      <c r="R14" s="474">
        <v>13637346</v>
      </c>
      <c r="S14" s="475"/>
      <c r="T14" s="475"/>
      <c r="U14" s="475"/>
      <c r="V14" s="476"/>
      <c r="W14" s="503"/>
      <c r="X14" s="504"/>
      <c r="Y14" s="505"/>
      <c r="Z14" s="452" t="s">
        <v>125</v>
      </c>
      <c r="AA14" s="453"/>
      <c r="AB14" s="453"/>
      <c r="AC14" s="453"/>
      <c r="AD14" s="453"/>
      <c r="AE14" s="453"/>
      <c r="AF14" s="453"/>
      <c r="AG14" s="453"/>
      <c r="AH14" s="454"/>
      <c r="AI14" s="455">
        <v>46686</v>
      </c>
      <c r="AJ14" s="456"/>
      <c r="AK14" s="456"/>
      <c r="AL14" s="456"/>
      <c r="AM14" s="457"/>
      <c r="AN14" s="455">
        <v>145286832</v>
      </c>
      <c r="AO14" s="456"/>
      <c r="AP14" s="456"/>
      <c r="AQ14" s="456"/>
      <c r="AR14" s="456"/>
      <c r="AS14" s="457"/>
      <c r="AT14" s="455">
        <v>3112</v>
      </c>
      <c r="AU14" s="456"/>
      <c r="AV14" s="456"/>
      <c r="AW14" s="456"/>
      <c r="AX14" s="456"/>
      <c r="AY14" s="458"/>
      <c r="AZ14" s="421" t="s">
        <v>126</v>
      </c>
      <c r="BA14" s="422"/>
      <c r="BB14" s="422"/>
      <c r="BC14" s="422"/>
      <c r="BD14" s="422"/>
      <c r="BE14" s="422"/>
      <c r="BF14" s="422"/>
      <c r="BG14" s="422"/>
      <c r="BH14" s="422"/>
      <c r="BI14" s="422"/>
      <c r="BJ14" s="422"/>
      <c r="BK14" s="422"/>
      <c r="BL14" s="422"/>
      <c r="BM14" s="423"/>
      <c r="BN14" s="424">
        <v>2306737343</v>
      </c>
      <c r="BO14" s="425"/>
      <c r="BP14" s="425"/>
      <c r="BQ14" s="425"/>
      <c r="BR14" s="425"/>
      <c r="BS14" s="425"/>
      <c r="BT14" s="425"/>
      <c r="BU14" s="426"/>
      <c r="BV14" s="424">
        <v>2372238789</v>
      </c>
      <c r="BW14" s="425"/>
      <c r="BX14" s="425"/>
      <c r="BY14" s="425"/>
      <c r="BZ14" s="425"/>
      <c r="CA14" s="425"/>
      <c r="CB14" s="425"/>
      <c r="CC14" s="426"/>
      <c r="CD14" s="401" t="s">
        <v>127</v>
      </c>
      <c r="CE14" s="402"/>
      <c r="CF14" s="402"/>
      <c r="CG14" s="402"/>
      <c r="CH14" s="402"/>
      <c r="CI14" s="402"/>
      <c r="CJ14" s="402"/>
      <c r="CK14" s="402"/>
      <c r="CL14" s="402"/>
      <c r="CM14" s="402"/>
      <c r="CN14" s="402"/>
      <c r="CO14" s="402"/>
      <c r="CP14" s="402"/>
      <c r="CQ14" s="402"/>
      <c r="CR14" s="402"/>
      <c r="CS14" s="403"/>
      <c r="CT14" s="435">
        <v>22.7</v>
      </c>
      <c r="CU14" s="436"/>
      <c r="CV14" s="436"/>
      <c r="CW14" s="436"/>
      <c r="CX14" s="436"/>
      <c r="CY14" s="436"/>
      <c r="CZ14" s="436"/>
      <c r="DA14" s="437"/>
      <c r="DB14" s="435">
        <v>12.5</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128</v>
      </c>
      <c r="N15" s="472"/>
      <c r="O15" s="472"/>
      <c r="P15" s="472"/>
      <c r="Q15" s="473"/>
      <c r="R15" s="474">
        <v>13115844</v>
      </c>
      <c r="S15" s="475"/>
      <c r="T15" s="475"/>
      <c r="U15" s="475"/>
      <c r="V15" s="476"/>
      <c r="W15" s="503"/>
      <c r="X15" s="504"/>
      <c r="Y15" s="505"/>
      <c r="Z15" s="452" t="s">
        <v>129</v>
      </c>
      <c r="AA15" s="453"/>
      <c r="AB15" s="453"/>
      <c r="AC15" s="453"/>
      <c r="AD15" s="453"/>
      <c r="AE15" s="453"/>
      <c r="AF15" s="453"/>
      <c r="AG15" s="453"/>
      <c r="AH15" s="454"/>
      <c r="AI15" s="455">
        <v>18436</v>
      </c>
      <c r="AJ15" s="456"/>
      <c r="AK15" s="456"/>
      <c r="AL15" s="456"/>
      <c r="AM15" s="457"/>
      <c r="AN15" s="455">
        <v>57077856</v>
      </c>
      <c r="AO15" s="456"/>
      <c r="AP15" s="456"/>
      <c r="AQ15" s="456"/>
      <c r="AR15" s="456"/>
      <c r="AS15" s="457"/>
      <c r="AT15" s="455">
        <v>3096</v>
      </c>
      <c r="AU15" s="456"/>
      <c r="AV15" s="456"/>
      <c r="AW15" s="456"/>
      <c r="AX15" s="456"/>
      <c r="AY15" s="458"/>
      <c r="AZ15" s="427" t="s">
        <v>130</v>
      </c>
      <c r="BA15" s="428"/>
      <c r="BB15" s="428"/>
      <c r="BC15" s="428"/>
      <c r="BD15" s="428"/>
      <c r="BE15" s="428"/>
      <c r="BF15" s="428"/>
      <c r="BG15" s="428"/>
      <c r="BH15" s="428"/>
      <c r="BI15" s="428"/>
      <c r="BJ15" s="428"/>
      <c r="BK15" s="428"/>
      <c r="BL15" s="428"/>
      <c r="BM15" s="429"/>
      <c r="BN15" s="430">
        <v>1995650225</v>
      </c>
      <c r="BO15" s="431"/>
      <c r="BP15" s="431"/>
      <c r="BQ15" s="431"/>
      <c r="BR15" s="431"/>
      <c r="BS15" s="431"/>
      <c r="BT15" s="431"/>
      <c r="BU15" s="432"/>
      <c r="BV15" s="430">
        <v>1990853942</v>
      </c>
      <c r="BW15" s="431"/>
      <c r="BX15" s="431"/>
      <c r="BY15" s="431"/>
      <c r="BZ15" s="431"/>
      <c r="CA15" s="431"/>
      <c r="CB15" s="431"/>
      <c r="CC15" s="432"/>
      <c r="CD15" s="468" t="s">
        <v>131</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132</v>
      </c>
      <c r="M16" s="466"/>
      <c r="N16" s="466"/>
      <c r="O16" s="466"/>
      <c r="P16" s="466"/>
      <c r="Q16" s="467"/>
      <c r="R16" s="462" t="s">
        <v>133</v>
      </c>
      <c r="S16" s="463"/>
      <c r="T16" s="463"/>
      <c r="U16" s="463"/>
      <c r="V16" s="464"/>
      <c r="W16" s="503"/>
      <c r="X16" s="504"/>
      <c r="Y16" s="505"/>
      <c r="Z16" s="452" t="s">
        <v>134</v>
      </c>
      <c r="AA16" s="453"/>
      <c r="AB16" s="453"/>
      <c r="AC16" s="453"/>
      <c r="AD16" s="453"/>
      <c r="AE16" s="453"/>
      <c r="AF16" s="453"/>
      <c r="AG16" s="453"/>
      <c r="AH16" s="454"/>
      <c r="AI16" s="455">
        <v>1106</v>
      </c>
      <c r="AJ16" s="456"/>
      <c r="AK16" s="456"/>
      <c r="AL16" s="456"/>
      <c r="AM16" s="457"/>
      <c r="AN16" s="455">
        <v>3166478</v>
      </c>
      <c r="AO16" s="456"/>
      <c r="AP16" s="456"/>
      <c r="AQ16" s="456"/>
      <c r="AR16" s="456"/>
      <c r="AS16" s="457"/>
      <c r="AT16" s="455">
        <v>2863</v>
      </c>
      <c r="AU16" s="456"/>
      <c r="AV16" s="456"/>
      <c r="AW16" s="456"/>
      <c r="AX16" s="456"/>
      <c r="AY16" s="458"/>
      <c r="AZ16" s="427" t="s">
        <v>135</v>
      </c>
      <c r="BA16" s="428"/>
      <c r="BB16" s="428"/>
      <c r="BC16" s="428"/>
      <c r="BD16" s="428"/>
      <c r="BE16" s="428"/>
      <c r="BF16" s="428"/>
      <c r="BG16" s="428"/>
      <c r="BH16" s="428"/>
      <c r="BI16" s="428"/>
      <c r="BJ16" s="428"/>
      <c r="BK16" s="428"/>
      <c r="BL16" s="428"/>
      <c r="BM16" s="429"/>
      <c r="BN16" s="430">
        <v>3824151838</v>
      </c>
      <c r="BO16" s="431"/>
      <c r="BP16" s="431"/>
      <c r="BQ16" s="431"/>
      <c r="BR16" s="431"/>
      <c r="BS16" s="431"/>
      <c r="BT16" s="431"/>
      <c r="BU16" s="432"/>
      <c r="BV16" s="430">
        <v>3883590947</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136</v>
      </c>
      <c r="N17" s="460"/>
      <c r="O17" s="460"/>
      <c r="P17" s="460"/>
      <c r="Q17" s="461"/>
      <c r="R17" s="462" t="s">
        <v>137</v>
      </c>
      <c r="S17" s="463"/>
      <c r="T17" s="463"/>
      <c r="U17" s="463"/>
      <c r="V17" s="464"/>
      <c r="W17" s="503"/>
      <c r="X17" s="504"/>
      <c r="Y17" s="505"/>
      <c r="Z17" s="452" t="s">
        <v>138</v>
      </c>
      <c r="AA17" s="453"/>
      <c r="AB17" s="453"/>
      <c r="AC17" s="453"/>
      <c r="AD17" s="453"/>
      <c r="AE17" s="453"/>
      <c r="AF17" s="453"/>
      <c r="AG17" s="453"/>
      <c r="AH17" s="454"/>
      <c r="AI17" s="455">
        <v>44800</v>
      </c>
      <c r="AJ17" s="456"/>
      <c r="AK17" s="456"/>
      <c r="AL17" s="456"/>
      <c r="AM17" s="457"/>
      <c r="AN17" s="455">
        <v>142732800</v>
      </c>
      <c r="AO17" s="456"/>
      <c r="AP17" s="456"/>
      <c r="AQ17" s="456"/>
      <c r="AR17" s="456"/>
      <c r="AS17" s="457"/>
      <c r="AT17" s="455">
        <v>3186</v>
      </c>
      <c r="AU17" s="456"/>
      <c r="AV17" s="456"/>
      <c r="AW17" s="456"/>
      <c r="AX17" s="456"/>
      <c r="AY17" s="458"/>
      <c r="AZ17" s="427" t="s">
        <v>139</v>
      </c>
      <c r="BA17" s="428"/>
      <c r="BB17" s="428"/>
      <c r="BC17" s="428"/>
      <c r="BD17" s="428"/>
      <c r="BE17" s="428"/>
      <c r="BF17" s="428"/>
      <c r="BG17" s="428"/>
      <c r="BH17" s="428"/>
      <c r="BI17" s="428"/>
      <c r="BJ17" s="428"/>
      <c r="BK17" s="428"/>
      <c r="BL17" s="428"/>
      <c r="BM17" s="429"/>
      <c r="BN17" s="430">
        <v>3344267255</v>
      </c>
      <c r="BO17" s="431"/>
      <c r="BP17" s="431"/>
      <c r="BQ17" s="431"/>
      <c r="BR17" s="431"/>
      <c r="BS17" s="431"/>
      <c r="BT17" s="431"/>
      <c r="BU17" s="432"/>
      <c r="BV17" s="430">
        <v>3400079217</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140</v>
      </c>
      <c r="C18" s="448"/>
      <c r="D18" s="448"/>
      <c r="E18" s="448"/>
      <c r="F18" s="448"/>
      <c r="G18" s="448"/>
      <c r="H18" s="448"/>
      <c r="I18" s="448"/>
      <c r="J18" s="448"/>
      <c r="K18" s="449"/>
      <c r="L18" s="450">
        <v>2194</v>
      </c>
      <c r="M18" s="451"/>
      <c r="N18" s="451"/>
      <c r="O18" s="451"/>
      <c r="P18" s="451"/>
      <c r="Q18" s="451"/>
      <c r="R18" s="451"/>
      <c r="S18" s="451"/>
      <c r="T18" s="451"/>
      <c r="U18" s="451"/>
      <c r="V18" s="451"/>
      <c r="W18" s="503"/>
      <c r="X18" s="504"/>
      <c r="Y18" s="505"/>
      <c r="Z18" s="452" t="s">
        <v>141</v>
      </c>
      <c r="AA18" s="453"/>
      <c r="AB18" s="453"/>
      <c r="AC18" s="453"/>
      <c r="AD18" s="453"/>
      <c r="AE18" s="453"/>
      <c r="AF18" s="453"/>
      <c r="AG18" s="453"/>
      <c r="AH18" s="454"/>
      <c r="AI18" s="455">
        <v>61948</v>
      </c>
      <c r="AJ18" s="456"/>
      <c r="AK18" s="456"/>
      <c r="AL18" s="456"/>
      <c r="AM18" s="457"/>
      <c r="AN18" s="455">
        <v>212069779</v>
      </c>
      <c r="AO18" s="456"/>
      <c r="AP18" s="456"/>
      <c r="AQ18" s="456"/>
      <c r="AR18" s="456"/>
      <c r="AS18" s="457"/>
      <c r="AT18" s="455">
        <v>3423</v>
      </c>
      <c r="AU18" s="456"/>
      <c r="AV18" s="456"/>
      <c r="AW18" s="456"/>
      <c r="AX18" s="456"/>
      <c r="AY18" s="458"/>
      <c r="AZ18" s="438" t="s">
        <v>142</v>
      </c>
      <c r="BA18" s="439"/>
      <c r="BB18" s="439"/>
      <c r="BC18" s="439"/>
      <c r="BD18" s="439"/>
      <c r="BE18" s="439"/>
      <c r="BF18" s="439"/>
      <c r="BG18" s="439"/>
      <c r="BH18" s="439"/>
      <c r="BI18" s="439"/>
      <c r="BJ18" s="439"/>
      <c r="BK18" s="439"/>
      <c r="BL18" s="439"/>
      <c r="BM18" s="440"/>
      <c r="BN18" s="404">
        <v>6408108306</v>
      </c>
      <c r="BO18" s="405"/>
      <c r="BP18" s="405"/>
      <c r="BQ18" s="405"/>
      <c r="BR18" s="405"/>
      <c r="BS18" s="405"/>
      <c r="BT18" s="405"/>
      <c r="BU18" s="406"/>
      <c r="BV18" s="404">
        <v>6121784078</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143</v>
      </c>
      <c r="C19" s="448"/>
      <c r="D19" s="448"/>
      <c r="E19" s="448"/>
      <c r="F19" s="448"/>
      <c r="G19" s="448"/>
      <c r="H19" s="448"/>
      <c r="I19" s="448"/>
      <c r="J19" s="448"/>
      <c r="K19" s="449"/>
      <c r="L19" s="450">
        <v>6263</v>
      </c>
      <c r="M19" s="451"/>
      <c r="N19" s="451"/>
      <c r="O19" s="451"/>
      <c r="P19" s="451"/>
      <c r="Q19" s="451"/>
      <c r="R19" s="451"/>
      <c r="S19" s="451"/>
      <c r="T19" s="451"/>
      <c r="U19" s="451"/>
      <c r="V19" s="451"/>
      <c r="W19" s="503"/>
      <c r="X19" s="504"/>
      <c r="Y19" s="505"/>
      <c r="Z19" s="452" t="s">
        <v>144</v>
      </c>
      <c r="AA19" s="453"/>
      <c r="AB19" s="453"/>
      <c r="AC19" s="453"/>
      <c r="AD19" s="453"/>
      <c r="AE19" s="453"/>
      <c r="AF19" s="453"/>
      <c r="AG19" s="453"/>
      <c r="AH19" s="454"/>
      <c r="AI19" s="455" t="s">
        <v>145</v>
      </c>
      <c r="AJ19" s="456"/>
      <c r="AK19" s="456"/>
      <c r="AL19" s="456"/>
      <c r="AM19" s="457"/>
      <c r="AN19" s="455" t="s">
        <v>146</v>
      </c>
      <c r="AO19" s="456"/>
      <c r="AP19" s="456"/>
      <c r="AQ19" s="456"/>
      <c r="AR19" s="456"/>
      <c r="AS19" s="457"/>
      <c r="AT19" s="455" t="s">
        <v>111</v>
      </c>
      <c r="AU19" s="456"/>
      <c r="AV19" s="456"/>
      <c r="AW19" s="456"/>
      <c r="AX19" s="456"/>
      <c r="AY19" s="458"/>
      <c r="AZ19" s="421" t="s">
        <v>147</v>
      </c>
      <c r="BA19" s="422"/>
      <c r="BB19" s="422"/>
      <c r="BC19" s="422"/>
      <c r="BD19" s="422"/>
      <c r="BE19" s="422"/>
      <c r="BF19" s="422"/>
      <c r="BG19" s="422"/>
      <c r="BH19" s="422"/>
      <c r="BI19" s="422"/>
      <c r="BJ19" s="422"/>
      <c r="BK19" s="422"/>
      <c r="BL19" s="422"/>
      <c r="BM19" s="423"/>
      <c r="BN19" s="424">
        <v>4039387864</v>
      </c>
      <c r="BO19" s="425"/>
      <c r="BP19" s="425"/>
      <c r="BQ19" s="425"/>
      <c r="BR19" s="425"/>
      <c r="BS19" s="425"/>
      <c r="BT19" s="425"/>
      <c r="BU19" s="426"/>
      <c r="BV19" s="424">
        <v>4305024300</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148</v>
      </c>
      <c r="C20" s="448"/>
      <c r="D20" s="448"/>
      <c r="E20" s="448"/>
      <c r="F20" s="448"/>
      <c r="G20" s="448"/>
      <c r="H20" s="448"/>
      <c r="I20" s="448"/>
      <c r="J20" s="448"/>
      <c r="K20" s="449"/>
      <c r="L20" s="450">
        <v>6701122</v>
      </c>
      <c r="M20" s="451"/>
      <c r="N20" s="451"/>
      <c r="O20" s="451"/>
      <c r="P20" s="451"/>
      <c r="Q20" s="451"/>
      <c r="R20" s="451"/>
      <c r="S20" s="451"/>
      <c r="T20" s="451"/>
      <c r="U20" s="451"/>
      <c r="V20" s="451"/>
      <c r="W20" s="506"/>
      <c r="X20" s="507"/>
      <c r="Y20" s="508"/>
      <c r="Z20" s="452" t="s">
        <v>149</v>
      </c>
      <c r="AA20" s="453"/>
      <c r="AB20" s="453"/>
      <c r="AC20" s="453"/>
      <c r="AD20" s="453"/>
      <c r="AE20" s="453"/>
      <c r="AF20" s="453"/>
      <c r="AG20" s="453"/>
      <c r="AH20" s="454"/>
      <c r="AI20" s="455">
        <v>153434</v>
      </c>
      <c r="AJ20" s="456"/>
      <c r="AK20" s="456"/>
      <c r="AL20" s="456"/>
      <c r="AM20" s="457"/>
      <c r="AN20" s="455">
        <v>500089411</v>
      </c>
      <c r="AO20" s="456"/>
      <c r="AP20" s="456"/>
      <c r="AQ20" s="456"/>
      <c r="AR20" s="456"/>
      <c r="AS20" s="457"/>
      <c r="AT20" s="455">
        <v>3259</v>
      </c>
      <c r="AU20" s="456"/>
      <c r="AV20" s="456"/>
      <c r="AW20" s="456"/>
      <c r="AX20" s="456"/>
      <c r="AY20" s="458"/>
      <c r="AZ20" s="438" t="s">
        <v>150</v>
      </c>
      <c r="BA20" s="439"/>
      <c r="BB20" s="439"/>
      <c r="BC20" s="439"/>
      <c r="BD20" s="439"/>
      <c r="BE20" s="439"/>
      <c r="BF20" s="439"/>
      <c r="BG20" s="439"/>
      <c r="BH20" s="439"/>
      <c r="BI20" s="439"/>
      <c r="BJ20" s="439"/>
      <c r="BK20" s="439"/>
      <c r="BL20" s="439"/>
      <c r="BM20" s="440"/>
      <c r="BN20" s="404">
        <v>80404894</v>
      </c>
      <c r="BO20" s="405"/>
      <c r="BP20" s="405"/>
      <c r="BQ20" s="405"/>
      <c r="BR20" s="405"/>
      <c r="BS20" s="405"/>
      <c r="BT20" s="405"/>
      <c r="BU20" s="406"/>
      <c r="BV20" s="404">
        <v>96774767</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151</v>
      </c>
      <c r="X21" s="442"/>
      <c r="Y21" s="442"/>
      <c r="Z21" s="442"/>
      <c r="AA21" s="442"/>
      <c r="AB21" s="442"/>
      <c r="AC21" s="442"/>
      <c r="AD21" s="442"/>
      <c r="AE21" s="442"/>
      <c r="AF21" s="442"/>
      <c r="AG21" s="442"/>
      <c r="AH21" s="443"/>
      <c r="AI21" s="444">
        <v>101</v>
      </c>
      <c r="AJ21" s="445"/>
      <c r="AK21" s="445"/>
      <c r="AL21" s="445"/>
      <c r="AM21" s="445"/>
      <c r="AN21" s="445"/>
      <c r="AO21" s="445"/>
      <c r="AP21" s="445"/>
      <c r="AQ21" s="445"/>
      <c r="AR21" s="445"/>
      <c r="AS21" s="445"/>
      <c r="AT21" s="445"/>
      <c r="AU21" s="445"/>
      <c r="AV21" s="445"/>
      <c r="AW21" s="445"/>
      <c r="AX21" s="445"/>
      <c r="AY21" s="446"/>
      <c r="AZ21" s="421" t="s">
        <v>152</v>
      </c>
      <c r="BA21" s="422"/>
      <c r="BB21" s="422"/>
      <c r="BC21" s="422"/>
      <c r="BD21" s="422"/>
      <c r="BE21" s="422"/>
      <c r="BF21" s="422"/>
      <c r="BG21" s="422"/>
      <c r="BH21" s="422"/>
      <c r="BI21" s="422"/>
      <c r="BJ21" s="422"/>
      <c r="BK21" s="422"/>
      <c r="BL21" s="422"/>
      <c r="BM21" s="423"/>
      <c r="BN21" s="424">
        <v>1158525096</v>
      </c>
      <c r="BO21" s="425"/>
      <c r="BP21" s="425"/>
      <c r="BQ21" s="425"/>
      <c r="BR21" s="425"/>
      <c r="BS21" s="425"/>
      <c r="BT21" s="425"/>
      <c r="BU21" s="426"/>
      <c r="BV21" s="424">
        <v>1192502051</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153</v>
      </c>
      <c r="BA22" s="428"/>
      <c r="BB22" s="428"/>
      <c r="BC22" s="428"/>
      <c r="BD22" s="428"/>
      <c r="BE22" s="428"/>
      <c r="BF22" s="428"/>
      <c r="BG22" s="428"/>
      <c r="BH22" s="428"/>
      <c r="BI22" s="428"/>
      <c r="BJ22" s="428"/>
      <c r="BK22" s="428"/>
      <c r="BL22" s="428"/>
      <c r="BM22" s="429"/>
      <c r="BN22" s="430">
        <v>47435657</v>
      </c>
      <c r="BO22" s="431"/>
      <c r="BP22" s="431"/>
      <c r="BQ22" s="431"/>
      <c r="BR22" s="431"/>
      <c r="BS22" s="431"/>
      <c r="BT22" s="431"/>
      <c r="BU22" s="432"/>
      <c r="BV22" s="430">
        <v>43114307</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154</v>
      </c>
      <c r="BA23" s="428"/>
      <c r="BB23" s="428"/>
      <c r="BC23" s="428"/>
      <c r="BD23" s="428"/>
      <c r="BE23" s="428"/>
      <c r="BF23" s="428"/>
      <c r="BG23" s="428"/>
      <c r="BH23" s="428"/>
      <c r="BI23" s="428"/>
      <c r="BJ23" s="428"/>
      <c r="BK23" s="428"/>
      <c r="BL23" s="428"/>
      <c r="BM23" s="429"/>
      <c r="BN23" s="430">
        <v>292510277</v>
      </c>
      <c r="BO23" s="431"/>
      <c r="BP23" s="431"/>
      <c r="BQ23" s="431"/>
      <c r="BR23" s="431"/>
      <c r="BS23" s="431"/>
      <c r="BT23" s="431"/>
      <c r="BU23" s="432"/>
      <c r="BV23" s="430">
        <v>290599550</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155</v>
      </c>
      <c r="BA24" s="402"/>
      <c r="BB24" s="402"/>
      <c r="BC24" s="402"/>
      <c r="BD24" s="402"/>
      <c r="BE24" s="402"/>
      <c r="BF24" s="402"/>
      <c r="BG24" s="402"/>
      <c r="BH24" s="402"/>
      <c r="BI24" s="402"/>
      <c r="BJ24" s="402"/>
      <c r="BK24" s="402"/>
      <c r="BL24" s="402"/>
      <c r="BM24" s="403"/>
      <c r="BN24" s="404" t="s">
        <v>146</v>
      </c>
      <c r="BO24" s="405"/>
      <c r="BP24" s="405"/>
      <c r="BQ24" s="405"/>
      <c r="BR24" s="405"/>
      <c r="BS24" s="405"/>
      <c r="BT24" s="405"/>
      <c r="BU24" s="406"/>
      <c r="BV24" s="404" t="s">
        <v>111</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156</v>
      </c>
      <c r="BA25" s="413"/>
      <c r="BB25" s="413"/>
      <c r="BC25" s="414"/>
      <c r="BD25" s="421" t="s">
        <v>37</v>
      </c>
      <c r="BE25" s="422"/>
      <c r="BF25" s="422"/>
      <c r="BG25" s="422"/>
      <c r="BH25" s="422"/>
      <c r="BI25" s="422"/>
      <c r="BJ25" s="422"/>
      <c r="BK25" s="422"/>
      <c r="BL25" s="422"/>
      <c r="BM25" s="423"/>
      <c r="BN25" s="424">
        <v>842799686</v>
      </c>
      <c r="BO25" s="425"/>
      <c r="BP25" s="425"/>
      <c r="BQ25" s="425"/>
      <c r="BR25" s="425"/>
      <c r="BS25" s="425"/>
      <c r="BT25" s="425"/>
      <c r="BU25" s="426"/>
      <c r="BV25" s="424">
        <v>716516457</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157</v>
      </c>
      <c r="BE26" s="428"/>
      <c r="BF26" s="428"/>
      <c r="BG26" s="428"/>
      <c r="BH26" s="428"/>
      <c r="BI26" s="428"/>
      <c r="BJ26" s="428"/>
      <c r="BK26" s="428"/>
      <c r="BL26" s="428"/>
      <c r="BM26" s="429"/>
      <c r="BN26" s="430" t="s">
        <v>111</v>
      </c>
      <c r="BO26" s="431"/>
      <c r="BP26" s="431"/>
      <c r="BQ26" s="431"/>
      <c r="BR26" s="431"/>
      <c r="BS26" s="431"/>
      <c r="BT26" s="431"/>
      <c r="BU26" s="432"/>
      <c r="BV26" s="430" t="s">
        <v>158</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39</v>
      </c>
      <c r="BE27" s="439"/>
      <c r="BF27" s="439"/>
      <c r="BG27" s="439"/>
      <c r="BH27" s="439"/>
      <c r="BI27" s="439"/>
      <c r="BJ27" s="439"/>
      <c r="BK27" s="439"/>
      <c r="BL27" s="439"/>
      <c r="BM27" s="440"/>
      <c r="BN27" s="404">
        <v>1656654719</v>
      </c>
      <c r="BO27" s="405"/>
      <c r="BP27" s="405"/>
      <c r="BQ27" s="405"/>
      <c r="BR27" s="405"/>
      <c r="BS27" s="405"/>
      <c r="BT27" s="405"/>
      <c r="BU27" s="406"/>
      <c r="BV27" s="404">
        <v>2012006865</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159</v>
      </c>
      <c r="D29" s="199"/>
      <c r="E29" s="191"/>
      <c r="F29" s="191"/>
      <c r="G29" s="191"/>
      <c r="H29" s="191"/>
      <c r="I29" s="191"/>
      <c r="J29" s="191"/>
      <c r="K29" s="191"/>
      <c r="L29" s="191"/>
      <c r="M29" s="191"/>
      <c r="N29" s="191"/>
      <c r="O29" s="191"/>
      <c r="P29" s="191"/>
      <c r="Q29" s="191"/>
      <c r="R29" s="191"/>
      <c r="S29" s="191"/>
      <c r="T29" s="191"/>
      <c r="U29" s="191" t="s">
        <v>160</v>
      </c>
      <c r="V29" s="191"/>
      <c r="W29" s="191"/>
      <c r="X29" s="191"/>
      <c r="Y29" s="191"/>
      <c r="Z29" s="191"/>
      <c r="AA29" s="191"/>
      <c r="AB29" s="191"/>
      <c r="AC29" s="191"/>
      <c r="AD29" s="191"/>
      <c r="AE29" s="191"/>
      <c r="AF29" s="191"/>
      <c r="AG29" s="191"/>
      <c r="AH29" s="191"/>
      <c r="AI29" s="191"/>
      <c r="AJ29" s="191"/>
      <c r="AK29" s="191"/>
      <c r="AL29" s="191"/>
      <c r="AM29" s="181" t="s">
        <v>161</v>
      </c>
      <c r="AN29" s="191"/>
      <c r="AO29" s="191"/>
      <c r="AP29" s="191"/>
      <c r="AQ29" s="191"/>
      <c r="AR29" s="181"/>
      <c r="AS29" s="181"/>
      <c r="AT29" s="181"/>
      <c r="AU29" s="181"/>
      <c r="AV29" s="181"/>
      <c r="AW29" s="181"/>
      <c r="AX29" s="181"/>
      <c r="AY29" s="181"/>
      <c r="AZ29" s="181"/>
      <c r="BA29" s="181"/>
      <c r="BB29" s="191"/>
      <c r="BC29" s="181"/>
      <c r="BD29" s="181"/>
      <c r="BE29" s="181" t="s">
        <v>162</v>
      </c>
      <c r="BF29" s="191"/>
      <c r="BG29" s="191"/>
      <c r="BH29" s="191"/>
      <c r="BI29" s="191"/>
      <c r="BJ29" s="181"/>
      <c r="BK29" s="181"/>
      <c r="BL29" s="181"/>
      <c r="BM29" s="181"/>
      <c r="BN29" s="181"/>
      <c r="BO29" s="181"/>
      <c r="BP29" s="181"/>
      <c r="BQ29" s="181"/>
      <c r="BR29" s="191"/>
      <c r="BS29" s="191"/>
      <c r="BT29" s="191"/>
      <c r="BU29" s="191"/>
      <c r="BV29" s="191"/>
      <c r="BW29" s="191" t="s">
        <v>163</v>
      </c>
      <c r="BX29" s="191"/>
      <c r="BY29" s="191"/>
      <c r="BZ29" s="191"/>
      <c r="CA29" s="191"/>
      <c r="CB29" s="181"/>
      <c r="CC29" s="181"/>
      <c r="CD29" s="181"/>
      <c r="CE29" s="181"/>
      <c r="CF29" s="181"/>
      <c r="CG29" s="181"/>
      <c r="CH29" s="181"/>
      <c r="CI29" s="181"/>
      <c r="CJ29" s="181"/>
      <c r="CK29" s="181"/>
      <c r="CL29" s="181"/>
      <c r="CM29" s="181"/>
      <c r="CN29" s="181"/>
      <c r="CO29" s="181" t="s">
        <v>164</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165</v>
      </c>
      <c r="D30" s="399"/>
      <c r="E30" s="400" t="s">
        <v>166</v>
      </c>
      <c r="F30" s="400"/>
      <c r="G30" s="400"/>
      <c r="H30" s="400"/>
      <c r="I30" s="400"/>
      <c r="J30" s="400"/>
      <c r="K30" s="400"/>
      <c r="L30" s="400"/>
      <c r="M30" s="400"/>
      <c r="N30" s="400"/>
      <c r="O30" s="400"/>
      <c r="P30" s="400"/>
      <c r="Q30" s="400"/>
      <c r="R30" s="400"/>
      <c r="S30" s="400"/>
      <c r="T30" s="175"/>
      <c r="U30" s="399" t="s">
        <v>167</v>
      </c>
      <c r="V30" s="399"/>
      <c r="W30" s="400" t="s">
        <v>168</v>
      </c>
      <c r="X30" s="400"/>
      <c r="Y30" s="400"/>
      <c r="Z30" s="400"/>
      <c r="AA30" s="400"/>
      <c r="AB30" s="400"/>
      <c r="AC30" s="400"/>
      <c r="AD30" s="400"/>
      <c r="AE30" s="400"/>
      <c r="AF30" s="400"/>
      <c r="AG30" s="400"/>
      <c r="AH30" s="400"/>
      <c r="AI30" s="400"/>
      <c r="AJ30" s="400"/>
      <c r="AK30" s="400"/>
      <c r="AL30" s="175"/>
      <c r="AM30" s="399" t="s">
        <v>165</v>
      </c>
      <c r="AN30" s="399"/>
      <c r="AO30" s="400" t="s">
        <v>166</v>
      </c>
      <c r="AP30" s="400"/>
      <c r="AQ30" s="400"/>
      <c r="AR30" s="400"/>
      <c r="AS30" s="400"/>
      <c r="AT30" s="400"/>
      <c r="AU30" s="400"/>
      <c r="AV30" s="400"/>
      <c r="AW30" s="400"/>
      <c r="AX30" s="400"/>
      <c r="AY30" s="400"/>
      <c r="AZ30" s="400"/>
      <c r="BA30" s="400"/>
      <c r="BB30" s="400"/>
      <c r="BC30" s="400"/>
      <c r="BD30" s="200"/>
      <c r="BE30" s="399" t="s">
        <v>169</v>
      </c>
      <c r="BF30" s="399"/>
      <c r="BG30" s="400" t="s">
        <v>170</v>
      </c>
      <c r="BH30" s="400"/>
      <c r="BI30" s="400"/>
      <c r="BJ30" s="400"/>
      <c r="BK30" s="400"/>
      <c r="BL30" s="400"/>
      <c r="BM30" s="400"/>
      <c r="BN30" s="400"/>
      <c r="BO30" s="400"/>
      <c r="BP30" s="400"/>
      <c r="BQ30" s="400"/>
      <c r="BR30" s="400"/>
      <c r="BS30" s="400"/>
      <c r="BT30" s="400"/>
      <c r="BU30" s="400"/>
      <c r="BV30" s="201"/>
      <c r="BW30" s="399" t="s">
        <v>171</v>
      </c>
      <c r="BX30" s="399"/>
      <c r="BY30" s="400" t="s">
        <v>172</v>
      </c>
      <c r="BZ30" s="400"/>
      <c r="CA30" s="400"/>
      <c r="CB30" s="400"/>
      <c r="CC30" s="400"/>
      <c r="CD30" s="400"/>
      <c r="CE30" s="400"/>
      <c r="CF30" s="400"/>
      <c r="CG30" s="400"/>
      <c r="CH30" s="400"/>
      <c r="CI30" s="400"/>
      <c r="CJ30" s="400"/>
      <c r="CK30" s="400"/>
      <c r="CL30" s="400"/>
      <c r="CM30" s="400"/>
      <c r="CN30" s="175"/>
      <c r="CO30" s="399" t="s">
        <v>173</v>
      </c>
      <c r="CP30" s="399"/>
      <c r="CQ30" s="400" t="s">
        <v>174</v>
      </c>
      <c r="CR30" s="400"/>
      <c r="CS30" s="400"/>
      <c r="CT30" s="400"/>
      <c r="CU30" s="400"/>
      <c r="CV30" s="400"/>
      <c r="CW30" s="400"/>
      <c r="CX30" s="400"/>
      <c r="CY30" s="400"/>
      <c r="CZ30" s="400"/>
      <c r="DA30" s="400"/>
      <c r="DB30" s="400"/>
      <c r="DC30" s="400"/>
      <c r="DD30" s="400"/>
      <c r="DE30" s="400"/>
      <c r="DF30" s="175"/>
      <c r="DG30" s="398" t="s">
        <v>175</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国民健康保険事業会計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病院会計</v>
      </c>
      <c r="AP31" s="395"/>
      <c r="AQ31" s="395"/>
      <c r="AR31" s="395"/>
      <c r="AS31" s="395"/>
      <c r="AT31" s="395"/>
      <c r="AU31" s="395"/>
      <c r="AV31" s="395"/>
      <c r="AW31" s="395"/>
      <c r="AX31" s="395"/>
      <c r="AY31" s="395"/>
      <c r="AZ31" s="395"/>
      <c r="BA31" s="395"/>
      <c r="BB31" s="395"/>
      <c r="BC31" s="395"/>
      <c r="BD31" s="199"/>
      <c r="BE31" s="396">
        <f>IF(BG31="","",MAX(C31:D40,U31:V40,AM31:AN40)+1)</f>
        <v>22</v>
      </c>
      <c r="BF31" s="396"/>
      <c r="BG31" s="395" t="str">
        <f>IF('各会計、関係団体の財政状況及び健全化判断比率'!B40="","",'各会計、関係団体の財政状況及び健全化判断比率'!B40)</f>
        <v>と場会計</v>
      </c>
      <c r="BH31" s="395"/>
      <c r="BI31" s="395"/>
      <c r="BJ31" s="395"/>
      <c r="BK31" s="395"/>
      <c r="BL31" s="395"/>
      <c r="BM31" s="395"/>
      <c r="BN31" s="395"/>
      <c r="BO31" s="395"/>
      <c r="BP31" s="395"/>
      <c r="BQ31" s="395"/>
      <c r="BR31" s="395"/>
      <c r="BS31" s="395"/>
      <c r="BT31" s="395"/>
      <c r="BU31" s="395"/>
      <c r="BV31" s="199"/>
      <c r="BW31" s="396" t="str">
        <f>IF(BY31="","",MAX(C31:D40,U31:V40,AM31:AN40,BE31:BF40)+1)</f>
        <v/>
      </c>
      <c r="BX31" s="396"/>
      <c r="BY31" s="395" t="str">
        <f>IF('各会計、関係団体の財政状況及び健全化判断比率'!B68="","",'各会計、関係団体の財政状況及び健全化判断比率'!B68)</f>
        <v/>
      </c>
      <c r="BZ31" s="395"/>
      <c r="CA31" s="395"/>
      <c r="CB31" s="395"/>
      <c r="CC31" s="395"/>
      <c r="CD31" s="395"/>
      <c r="CE31" s="395"/>
      <c r="CF31" s="395"/>
      <c r="CG31" s="395"/>
      <c r="CH31" s="395"/>
      <c r="CI31" s="395"/>
      <c r="CJ31" s="395"/>
      <c r="CK31" s="395"/>
      <c r="CL31" s="395"/>
      <c r="CM31" s="395"/>
      <c r="CN31" s="199"/>
      <c r="CO31" s="396">
        <f>IF(CQ31="","",MAX(C31:D40,U31:V40,AM31:AN40,BE31:BF40,BW31:BX40)+1)</f>
        <v>23</v>
      </c>
      <c r="CP31" s="396"/>
      <c r="CQ31" s="395" t="str">
        <f>IF('各会計、関係団体の財政状況及び健全化判断比率'!BS7="","",'各会計、関係団体の財政状況及び健全化判断比率'!BS7)</f>
        <v>東京都人権啓発センター</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特別区財政調整会計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中央卸売市場会計</v>
      </c>
      <c r="AP32" s="395"/>
      <c r="AQ32" s="395"/>
      <c r="AR32" s="395"/>
      <c r="AS32" s="395"/>
      <c r="AT32" s="395"/>
      <c r="AU32" s="395"/>
      <c r="AV32" s="395"/>
      <c r="AW32" s="395"/>
      <c r="AX32" s="395"/>
      <c r="AY32" s="395"/>
      <c r="AZ32" s="395"/>
      <c r="BA32" s="395"/>
      <c r="BB32" s="395"/>
      <c r="BC32" s="395"/>
      <c r="BD32" s="199"/>
      <c r="BE32" s="396" t="str">
        <f t="shared" ref="BE32:BE40" si="2">IF(BG32="","",BE31+1)</f>
        <v/>
      </c>
      <c r="BF32" s="396"/>
      <c r="BG32" s="395"/>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24</v>
      </c>
      <c r="CP32" s="396"/>
      <c r="CQ32" s="395" t="str">
        <f>IF('各会計、関係団体の財政状況及び健全化判断比率'!BS8="","",'各会計、関係団体の財政状況及び健全化判断比率'!BS8)</f>
        <v>東京都島しょ振興公社</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地方消費税清算会計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港湾事業会計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25</v>
      </c>
      <c r="CP33" s="396"/>
      <c r="CQ33" s="395" t="str">
        <f>IF('各会計、関係団体の財政状況及び健全化判断比率'!BS9="","",'各会計、関係団体の財政状況及び健全化判断比率'!BS9)</f>
        <v>東京都人材支援事業団</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小笠原諸島生活再建資金会計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交通事業会計</v>
      </c>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26</v>
      </c>
      <c r="CP34" s="396"/>
      <c r="CQ34" s="395" t="str">
        <f>IF('各会計、関係団体の財政状況及び健全化判断比率'!BS10="","",'各会計、関係団体の財政状況及び健全化判断比率'!BS10)</f>
        <v>セントラルプラザ</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母子父子福祉貸付資金会計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f t="shared" si="1"/>
        <v>16</v>
      </c>
      <c r="AN35" s="396"/>
      <c r="AO35" s="395" t="str">
        <f>IF('各会計、関係団体の財政状況及び健全化判断比率'!B33="","",'各会計、関係団体の財政状況及び健全化判断比率'!B33)</f>
        <v>高速電車事業会計</v>
      </c>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27</v>
      </c>
      <c r="CP35" s="396"/>
      <c r="CQ35" s="395" t="str">
        <f>IF('各会計、関係団体の財政状況及び健全化判断比率'!BS11="","",'各会計、関係団体の財政状況及び健全化判断比率'!BS11)</f>
        <v>東京税務協会</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心身障害者扶養年金会計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f t="shared" si="1"/>
        <v>17</v>
      </c>
      <c r="AN36" s="396"/>
      <c r="AO36" s="395" t="str">
        <f>IF('各会計、関係団体の財政状況及び健全化判断比率'!B34="","",'各会計、関係団体の財政状況及び健全化判断比率'!B34)</f>
        <v>電気事業会計</v>
      </c>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28</v>
      </c>
      <c r="CP36" s="396"/>
      <c r="CQ36" s="395" t="str">
        <f>IF('各会計、関係団体の財政状況及び健全化判断比率'!BS12="","",'各会計、関係団体の財政状況及び健全化判断比率'!BS12)</f>
        <v>東京都私学財団</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〇</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中小企業設備導入等資金会計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f t="shared" si="1"/>
        <v>18</v>
      </c>
      <c r="AN37" s="396"/>
      <c r="AO37" s="395" t="str">
        <f>IF('各会計、関係団体の財政状況及び健全化判断比率'!B35="","",'各会計、関係団体の財政状況及び健全化判断比率'!B35)</f>
        <v>水道事業会計</v>
      </c>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29</v>
      </c>
      <c r="CP37" s="396"/>
      <c r="CQ37" s="395" t="str">
        <f>IF('各会計、関係団体の財政状況及び健全化判断比率'!BS13="","",'各会計、関係団体の財政状況及び健全化判断比率'!BS13)</f>
        <v>東京都歴史文化財団</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林業・木材産業改善資金助成会計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f t="shared" si="1"/>
        <v>19</v>
      </c>
      <c r="AN38" s="396"/>
      <c r="AO38" s="395" t="str">
        <f>IF('各会計、関係団体の財政状況及び健全化判断比率'!B36="","",'各会計、関係団体の財政状況及び健全化判断比率'!B36)</f>
        <v>工業用水道事業会計</v>
      </c>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30</v>
      </c>
      <c r="CP38" s="396"/>
      <c r="CQ38" s="395" t="str">
        <f>IF('各会計、関係団体の財政状況及び健全化判断比率'!BS14="","",'各会計、関係団体の財政状況及び健全化判断比率'!BS14)</f>
        <v>東京都交響楽団</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沿岸漁業改善資金助成会計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f t="shared" si="1"/>
        <v>20</v>
      </c>
      <c r="AN39" s="396"/>
      <c r="AO39" s="395" t="str">
        <f>IF('各会計、関係団体の財政状況及び健全化判断比率'!B37="","",'各会計、関係団体の財政状況及び健全化判断比率'!B37)</f>
        <v>下水道事業会計</v>
      </c>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31</v>
      </c>
      <c r="CP39" s="396"/>
      <c r="CQ39" s="395" t="str">
        <f>IF('各会計、関係団体の財政状況及び健全化判断比率'!BS15="","",'各会計、関係団体の財政状況及び健全化判断比率'!BS15)</f>
        <v>東京都環境公社</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都営住宅等事業会計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f t="shared" si="1"/>
        <v>21</v>
      </c>
      <c r="AN40" s="396"/>
      <c r="AO40" s="395" t="str">
        <f>IF('各会計、関係団体の財政状況及び健全化判断比率'!B38="","",'各会計、関係団体の財政状況及び健全化判断比率'!B38)</f>
        <v>都市再開発事業会計</v>
      </c>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32</v>
      </c>
      <c r="CP40" s="396"/>
      <c r="CQ40" s="395" t="str">
        <f>IF('各会計、関係団体の財政状況及び健全化判断比率'!BS16="","",'各会計、関係団体の財政状況及び健全化判断比率'!BS16)</f>
        <v>東京熱供給</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176</v>
      </c>
      <c r="C43" s="157"/>
      <c r="D43" s="157"/>
      <c r="E43" s="157" t="s">
        <v>177</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178</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179</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180</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181</v>
      </c>
    </row>
    <row r="48" spans="1:119" x14ac:dyDescent="0.2">
      <c r="E48" s="159" t="s">
        <v>182</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l7OPK1+7lT7SoG4gxLiqzKdVC8/MMR/ZyZ8Ayt6Vz3M5VyQmrTAZeQhe2cFC2VLHtVCO5NbrLAgJZ+esMpbJGQ==" saltValue="rLuoyNp40fCflBuBP9Kwm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527</v>
      </c>
      <c r="G33" s="17" t="s">
        <v>528</v>
      </c>
      <c r="H33" s="17" t="s">
        <v>529</v>
      </c>
      <c r="I33" s="17" t="s">
        <v>530</v>
      </c>
      <c r="J33" s="18" t="s">
        <v>531</v>
      </c>
      <c r="K33" s="10"/>
      <c r="L33" s="10"/>
      <c r="M33" s="10"/>
      <c r="N33" s="10"/>
      <c r="O33" s="10"/>
      <c r="P33" s="10"/>
    </row>
    <row r="34" spans="1:16" ht="39" customHeight="1" x14ac:dyDescent="0.2">
      <c r="A34" s="10"/>
      <c r="B34" s="19"/>
      <c r="C34" s="1168" t="s">
        <v>532</v>
      </c>
      <c r="D34" s="1168"/>
      <c r="E34" s="1169"/>
      <c r="F34" s="20">
        <v>4.09</v>
      </c>
      <c r="G34" s="21">
        <v>3.74</v>
      </c>
      <c r="H34" s="21">
        <v>3.15</v>
      </c>
      <c r="I34" s="21">
        <v>2.79</v>
      </c>
      <c r="J34" s="22">
        <v>15.74</v>
      </c>
      <c r="K34" s="10"/>
      <c r="L34" s="10"/>
      <c r="M34" s="10"/>
      <c r="N34" s="10"/>
      <c r="O34" s="10"/>
      <c r="P34" s="10"/>
    </row>
    <row r="35" spans="1:16" ht="39" customHeight="1" x14ac:dyDescent="0.2">
      <c r="A35" s="10"/>
      <c r="B35" s="23"/>
      <c r="C35" s="1162" t="s">
        <v>533</v>
      </c>
      <c r="D35" s="1163"/>
      <c r="E35" s="1164"/>
      <c r="F35" s="24">
        <v>3.65</v>
      </c>
      <c r="G35" s="25">
        <v>3.66</v>
      </c>
      <c r="H35" s="25">
        <v>4.1399999999999997</v>
      </c>
      <c r="I35" s="25">
        <v>3.77</v>
      </c>
      <c r="J35" s="26">
        <v>3.83</v>
      </c>
      <c r="K35" s="10"/>
      <c r="L35" s="10"/>
      <c r="M35" s="10"/>
      <c r="N35" s="10"/>
      <c r="O35" s="10"/>
      <c r="P35" s="10"/>
    </row>
    <row r="36" spans="1:16" ht="39" customHeight="1" x14ac:dyDescent="0.2">
      <c r="A36" s="10"/>
      <c r="B36" s="23"/>
      <c r="C36" s="1162" t="s">
        <v>534</v>
      </c>
      <c r="D36" s="1163"/>
      <c r="E36" s="1164"/>
      <c r="F36" s="24">
        <v>0.01</v>
      </c>
      <c r="G36" s="25">
        <v>0.01</v>
      </c>
      <c r="H36" s="25">
        <v>3.37</v>
      </c>
      <c r="I36" s="25">
        <v>3.34</v>
      </c>
      <c r="J36" s="26">
        <v>3.66</v>
      </c>
      <c r="K36" s="10"/>
      <c r="L36" s="10"/>
      <c r="M36" s="10"/>
      <c r="N36" s="10"/>
      <c r="O36" s="10"/>
      <c r="P36" s="10"/>
    </row>
    <row r="37" spans="1:16" ht="39" customHeight="1" x14ac:dyDescent="0.2">
      <c r="A37" s="10"/>
      <c r="B37" s="23"/>
      <c r="C37" s="1162" t="s">
        <v>535</v>
      </c>
      <c r="D37" s="1163"/>
      <c r="E37" s="1164"/>
      <c r="F37" s="24">
        <v>5.13</v>
      </c>
      <c r="G37" s="25">
        <v>3.62</v>
      </c>
      <c r="H37" s="25">
        <v>2.5299999999999998</v>
      </c>
      <c r="I37" s="25">
        <v>2.82</v>
      </c>
      <c r="J37" s="26">
        <v>3.15</v>
      </c>
      <c r="K37" s="10"/>
      <c r="L37" s="10"/>
      <c r="M37" s="10"/>
      <c r="N37" s="10"/>
      <c r="O37" s="10"/>
      <c r="P37" s="10"/>
    </row>
    <row r="38" spans="1:16" ht="39" customHeight="1" x14ac:dyDescent="0.2">
      <c r="A38" s="10"/>
      <c r="B38" s="23"/>
      <c r="C38" s="1162" t="s">
        <v>536</v>
      </c>
      <c r="D38" s="1163"/>
      <c r="E38" s="1164"/>
      <c r="F38" s="24">
        <v>3.1</v>
      </c>
      <c r="G38" s="25">
        <v>3.08</v>
      </c>
      <c r="H38" s="25">
        <v>2.82</v>
      </c>
      <c r="I38" s="25">
        <v>2.62</v>
      </c>
      <c r="J38" s="26">
        <v>1.98</v>
      </c>
      <c r="K38" s="10"/>
      <c r="L38" s="10"/>
      <c r="M38" s="10"/>
      <c r="N38" s="10"/>
      <c r="O38" s="10"/>
      <c r="P38" s="10"/>
    </row>
    <row r="39" spans="1:16" ht="39" customHeight="1" x14ac:dyDescent="0.2">
      <c r="A39" s="10"/>
      <c r="B39" s="23"/>
      <c r="C39" s="1162" t="s">
        <v>537</v>
      </c>
      <c r="D39" s="1163"/>
      <c r="E39" s="1164"/>
      <c r="F39" s="24">
        <v>0</v>
      </c>
      <c r="G39" s="25">
        <v>0.23</v>
      </c>
      <c r="H39" s="25">
        <v>0.51</v>
      </c>
      <c r="I39" s="25">
        <v>0.67</v>
      </c>
      <c r="J39" s="26">
        <v>1.63</v>
      </c>
      <c r="K39" s="10"/>
      <c r="L39" s="10"/>
      <c r="M39" s="10"/>
      <c r="N39" s="10"/>
      <c r="O39" s="10"/>
      <c r="P39" s="10"/>
    </row>
    <row r="40" spans="1:16" ht="39" customHeight="1" x14ac:dyDescent="0.2">
      <c r="A40" s="10"/>
      <c r="B40" s="23"/>
      <c r="C40" s="1162" t="s">
        <v>538</v>
      </c>
      <c r="D40" s="1163"/>
      <c r="E40" s="1164"/>
      <c r="F40" s="24">
        <v>1.1000000000000001</v>
      </c>
      <c r="G40" s="25">
        <v>1.03</v>
      </c>
      <c r="H40" s="25">
        <v>0.97</v>
      </c>
      <c r="I40" s="25">
        <v>0.97</v>
      </c>
      <c r="J40" s="26">
        <v>0.99</v>
      </c>
      <c r="K40" s="10"/>
      <c r="L40" s="10"/>
      <c r="M40" s="10"/>
      <c r="N40" s="10"/>
      <c r="O40" s="10"/>
      <c r="P40" s="10"/>
    </row>
    <row r="41" spans="1:16" ht="39" customHeight="1" x14ac:dyDescent="0.2">
      <c r="A41" s="10"/>
      <c r="B41" s="23"/>
      <c r="C41" s="1162" t="s">
        <v>539</v>
      </c>
      <c r="D41" s="1163"/>
      <c r="E41" s="1164"/>
      <c r="F41" s="24">
        <v>1.88</v>
      </c>
      <c r="G41" s="25">
        <v>1.59</v>
      </c>
      <c r="H41" s="25">
        <v>1.24</v>
      </c>
      <c r="I41" s="25">
        <v>0.81</v>
      </c>
      <c r="J41" s="26">
        <v>0.78</v>
      </c>
      <c r="K41" s="10"/>
      <c r="L41" s="10"/>
      <c r="M41" s="10"/>
      <c r="N41" s="10"/>
      <c r="O41" s="10"/>
      <c r="P41" s="10"/>
    </row>
    <row r="42" spans="1:16" ht="39" customHeight="1" x14ac:dyDescent="0.2">
      <c r="A42" s="10"/>
      <c r="B42" s="27"/>
      <c r="C42" s="1162" t="s">
        <v>540</v>
      </c>
      <c r="D42" s="1163"/>
      <c r="E42" s="1164"/>
      <c r="F42" s="24" t="s">
        <v>486</v>
      </c>
      <c r="G42" s="25" t="s">
        <v>486</v>
      </c>
      <c r="H42" s="25" t="s">
        <v>486</v>
      </c>
      <c r="I42" s="25" t="s">
        <v>486</v>
      </c>
      <c r="J42" s="26" t="s">
        <v>486</v>
      </c>
      <c r="K42" s="10"/>
      <c r="L42" s="10"/>
      <c r="M42" s="10"/>
      <c r="N42" s="10"/>
      <c r="O42" s="10"/>
      <c r="P42" s="10"/>
    </row>
    <row r="43" spans="1:16" ht="39" customHeight="1" thickBot="1" x14ac:dyDescent="0.25">
      <c r="A43" s="10"/>
      <c r="B43" s="28"/>
      <c r="C43" s="1165" t="s">
        <v>541</v>
      </c>
      <c r="D43" s="1166"/>
      <c r="E43" s="1167"/>
      <c r="F43" s="29">
        <v>1.96</v>
      </c>
      <c r="G43" s="30">
        <v>1.83</v>
      </c>
      <c r="H43" s="30">
        <v>1.65</v>
      </c>
      <c r="I43" s="30">
        <v>1.74</v>
      </c>
      <c r="J43" s="31">
        <v>2.44</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Aj0IGVjrTVo2+Nksmv4wJRsWicKBvhQc+IvQ9rcMwnhQOlNBnKAtJKENiioPQpAaaPA5LYbXSFvFVYJYm+cl2g==" saltValue="Y+qshsPQhy+zeBc362IX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527</v>
      </c>
      <c r="L44" s="44" t="s">
        <v>528</v>
      </c>
      <c r="M44" s="44" t="s">
        <v>529</v>
      </c>
      <c r="N44" s="44" t="s">
        <v>530</v>
      </c>
      <c r="O44" s="45" t="s">
        <v>531</v>
      </c>
      <c r="P44" s="36"/>
      <c r="Q44" s="36"/>
      <c r="R44" s="36"/>
      <c r="S44" s="36"/>
      <c r="T44" s="36"/>
      <c r="U44" s="36"/>
    </row>
    <row r="45" spans="1:21" ht="30.75" customHeight="1" x14ac:dyDescent="0.2">
      <c r="A45" s="36"/>
      <c r="B45" s="1170" t="s">
        <v>616</v>
      </c>
      <c r="C45" s="1171"/>
      <c r="D45" s="46"/>
      <c r="E45" s="1176" t="s">
        <v>9</v>
      </c>
      <c r="F45" s="1176"/>
      <c r="G45" s="1176"/>
      <c r="H45" s="1176"/>
      <c r="I45" s="1176"/>
      <c r="J45" s="1177"/>
      <c r="K45" s="47">
        <v>177549</v>
      </c>
      <c r="L45" s="48">
        <v>171969</v>
      </c>
      <c r="M45" s="48">
        <v>137757</v>
      </c>
      <c r="N45" s="48">
        <v>123879</v>
      </c>
      <c r="O45" s="49">
        <v>111531</v>
      </c>
      <c r="P45" s="36"/>
      <c r="Q45" s="36"/>
      <c r="R45" s="36"/>
      <c r="S45" s="36"/>
      <c r="T45" s="36"/>
      <c r="U45" s="36"/>
    </row>
    <row r="46" spans="1:21" ht="30.75" customHeight="1" x14ac:dyDescent="0.2">
      <c r="A46" s="36"/>
      <c r="B46" s="1172"/>
      <c r="C46" s="1173"/>
      <c r="D46" s="50"/>
      <c r="E46" s="1178" t="s">
        <v>10</v>
      </c>
      <c r="F46" s="1178"/>
      <c r="G46" s="1178"/>
      <c r="H46" s="1178"/>
      <c r="I46" s="1178"/>
      <c r="J46" s="1179"/>
      <c r="K46" s="51" t="s">
        <v>486</v>
      </c>
      <c r="L46" s="52" t="s">
        <v>486</v>
      </c>
      <c r="M46" s="52" t="s">
        <v>486</v>
      </c>
      <c r="N46" s="52" t="s">
        <v>486</v>
      </c>
      <c r="O46" s="53" t="s">
        <v>486</v>
      </c>
      <c r="P46" s="36"/>
      <c r="Q46" s="36"/>
      <c r="R46" s="36"/>
      <c r="S46" s="36"/>
      <c r="T46" s="36"/>
      <c r="U46" s="36"/>
    </row>
    <row r="47" spans="1:21" ht="30.75" customHeight="1" x14ac:dyDescent="0.2">
      <c r="A47" s="36"/>
      <c r="B47" s="1172"/>
      <c r="C47" s="1173"/>
      <c r="D47" s="50"/>
      <c r="E47" s="1178" t="s">
        <v>617</v>
      </c>
      <c r="F47" s="1178"/>
      <c r="G47" s="1178"/>
      <c r="H47" s="1178"/>
      <c r="I47" s="1178"/>
      <c r="J47" s="1179"/>
      <c r="K47" s="51">
        <v>299946</v>
      </c>
      <c r="L47" s="52">
        <v>310053</v>
      </c>
      <c r="M47" s="52">
        <v>300349</v>
      </c>
      <c r="N47" s="52">
        <v>293517</v>
      </c>
      <c r="O47" s="53">
        <v>302198</v>
      </c>
      <c r="P47" s="36"/>
      <c r="Q47" s="36"/>
      <c r="R47" s="36"/>
      <c r="S47" s="36"/>
      <c r="T47" s="36"/>
      <c r="U47" s="36"/>
    </row>
    <row r="48" spans="1:21" ht="30.75" customHeight="1" x14ac:dyDescent="0.2">
      <c r="A48" s="36"/>
      <c r="B48" s="1172"/>
      <c r="C48" s="1173"/>
      <c r="D48" s="50"/>
      <c r="E48" s="1178" t="s">
        <v>11</v>
      </c>
      <c r="F48" s="1178"/>
      <c r="G48" s="1178"/>
      <c r="H48" s="1178"/>
      <c r="I48" s="1178"/>
      <c r="J48" s="1179"/>
      <c r="K48" s="51">
        <v>117767</v>
      </c>
      <c r="L48" s="52">
        <v>116074</v>
      </c>
      <c r="M48" s="52">
        <v>117757</v>
      </c>
      <c r="N48" s="52">
        <v>114333</v>
      </c>
      <c r="O48" s="53">
        <v>115593</v>
      </c>
      <c r="P48" s="36"/>
      <c r="Q48" s="36"/>
      <c r="R48" s="36"/>
      <c r="S48" s="36"/>
      <c r="T48" s="36"/>
      <c r="U48" s="36"/>
    </row>
    <row r="49" spans="1:21" ht="30.75" customHeight="1" x14ac:dyDescent="0.2">
      <c r="A49" s="36"/>
      <c r="B49" s="1172"/>
      <c r="C49" s="1173"/>
      <c r="D49" s="50"/>
      <c r="E49" s="1178" t="s">
        <v>12</v>
      </c>
      <c r="F49" s="1178"/>
      <c r="G49" s="1178"/>
      <c r="H49" s="1178"/>
      <c r="I49" s="1178"/>
      <c r="J49" s="1179"/>
      <c r="K49" s="51" t="s">
        <v>486</v>
      </c>
      <c r="L49" s="52" t="s">
        <v>486</v>
      </c>
      <c r="M49" s="52" t="s">
        <v>486</v>
      </c>
      <c r="N49" s="52" t="s">
        <v>486</v>
      </c>
      <c r="O49" s="53" t="s">
        <v>486</v>
      </c>
      <c r="P49" s="36"/>
      <c r="Q49" s="36"/>
      <c r="R49" s="36"/>
      <c r="S49" s="36"/>
      <c r="T49" s="36"/>
      <c r="U49" s="36"/>
    </row>
    <row r="50" spans="1:21" ht="30.75" customHeight="1" x14ac:dyDescent="0.2">
      <c r="A50" s="36"/>
      <c r="B50" s="1172"/>
      <c r="C50" s="1173"/>
      <c r="D50" s="50"/>
      <c r="E50" s="1178" t="s">
        <v>13</v>
      </c>
      <c r="F50" s="1178"/>
      <c r="G50" s="1178"/>
      <c r="H50" s="1178"/>
      <c r="I50" s="1178"/>
      <c r="J50" s="1179"/>
      <c r="K50" s="51">
        <v>4566</v>
      </c>
      <c r="L50" s="52">
        <v>3168</v>
      </c>
      <c r="M50" s="52">
        <v>3063</v>
      </c>
      <c r="N50" s="52">
        <v>5109</v>
      </c>
      <c r="O50" s="53">
        <v>2492</v>
      </c>
      <c r="P50" s="36"/>
      <c r="Q50" s="36"/>
      <c r="R50" s="36"/>
      <c r="S50" s="36"/>
      <c r="T50" s="36"/>
      <c r="U50" s="36"/>
    </row>
    <row r="51" spans="1:21" ht="30.75" customHeight="1" x14ac:dyDescent="0.2">
      <c r="A51" s="36"/>
      <c r="B51" s="1174"/>
      <c r="C51" s="1175"/>
      <c r="D51" s="54"/>
      <c r="E51" s="1178" t="s">
        <v>618</v>
      </c>
      <c r="F51" s="1178"/>
      <c r="G51" s="1178"/>
      <c r="H51" s="1178"/>
      <c r="I51" s="1178"/>
      <c r="J51" s="1179"/>
      <c r="K51" s="51" t="s">
        <v>486</v>
      </c>
      <c r="L51" s="52" t="s">
        <v>486</v>
      </c>
      <c r="M51" s="52" t="s">
        <v>486</v>
      </c>
      <c r="N51" s="52" t="s">
        <v>486</v>
      </c>
      <c r="O51" s="53" t="s">
        <v>486</v>
      </c>
      <c r="P51" s="36"/>
      <c r="Q51" s="36"/>
      <c r="R51" s="36"/>
      <c r="S51" s="36"/>
      <c r="T51" s="36"/>
      <c r="U51" s="36"/>
    </row>
    <row r="52" spans="1:21" ht="30.75" customHeight="1" x14ac:dyDescent="0.2">
      <c r="A52" s="36"/>
      <c r="B52" s="1180" t="s">
        <v>14</v>
      </c>
      <c r="C52" s="1181"/>
      <c r="D52" s="54"/>
      <c r="E52" s="1178" t="s">
        <v>15</v>
      </c>
      <c r="F52" s="1178"/>
      <c r="G52" s="1178"/>
      <c r="H52" s="1178"/>
      <c r="I52" s="1178"/>
      <c r="J52" s="1179"/>
      <c r="K52" s="51">
        <v>562266</v>
      </c>
      <c r="L52" s="52">
        <v>538164</v>
      </c>
      <c r="M52" s="52">
        <v>501749</v>
      </c>
      <c r="N52" s="52">
        <v>481569</v>
      </c>
      <c r="O52" s="53">
        <v>484511</v>
      </c>
      <c r="P52" s="36"/>
      <c r="Q52" s="36"/>
      <c r="R52" s="36"/>
      <c r="S52" s="36"/>
      <c r="T52" s="36"/>
      <c r="U52" s="36"/>
    </row>
    <row r="53" spans="1:21" ht="30.75" customHeight="1" thickBot="1" x14ac:dyDescent="0.25">
      <c r="A53" s="36"/>
      <c r="B53" s="1182" t="s">
        <v>16</v>
      </c>
      <c r="C53" s="1183"/>
      <c r="D53" s="55"/>
      <c r="E53" s="1184" t="s">
        <v>619</v>
      </c>
      <c r="F53" s="1184"/>
      <c r="G53" s="1184"/>
      <c r="H53" s="1184"/>
      <c r="I53" s="1184"/>
      <c r="J53" s="1185"/>
      <c r="K53" s="56">
        <v>37562</v>
      </c>
      <c r="L53" s="57">
        <v>63100</v>
      </c>
      <c r="M53" s="57">
        <v>57177</v>
      </c>
      <c r="N53" s="57">
        <v>55269</v>
      </c>
      <c r="O53" s="58">
        <v>47303</v>
      </c>
      <c r="P53" s="36"/>
      <c r="Q53" s="36"/>
      <c r="R53" s="36"/>
      <c r="S53" s="36"/>
      <c r="T53" s="36"/>
      <c r="U53" s="36"/>
    </row>
    <row r="54" spans="1:21" ht="24" customHeight="1" thickBot="1" x14ac:dyDescent="0.3">
      <c r="A54" s="36"/>
      <c r="B54" s="59" t="s">
        <v>17</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542</v>
      </c>
      <c r="L55" s="65" t="s">
        <v>543</v>
      </c>
      <c r="M55" s="65" t="s">
        <v>544</v>
      </c>
      <c r="N55" s="65" t="s">
        <v>545</v>
      </c>
      <c r="O55" s="66" t="s">
        <v>546</v>
      </c>
      <c r="P55" s="36"/>
      <c r="Q55" s="36"/>
      <c r="R55" s="36"/>
      <c r="S55" s="36"/>
      <c r="T55" s="36"/>
      <c r="U55" s="36"/>
    </row>
    <row r="56" spans="1:21" ht="30.75" customHeight="1" x14ac:dyDescent="0.2">
      <c r="A56" s="36"/>
      <c r="B56" s="1186" t="s">
        <v>18</v>
      </c>
      <c r="C56" s="1187"/>
      <c r="D56" s="1190" t="s">
        <v>19</v>
      </c>
      <c r="E56" s="1191"/>
      <c r="F56" s="1191"/>
      <c r="G56" s="1191"/>
      <c r="H56" s="1191"/>
      <c r="I56" s="1191"/>
      <c r="J56" s="1192"/>
      <c r="K56" s="67">
        <v>1377720</v>
      </c>
      <c r="L56" s="68">
        <v>1293233</v>
      </c>
      <c r="M56" s="68">
        <v>1284379</v>
      </c>
      <c r="N56" s="68">
        <v>1346443</v>
      </c>
      <c r="O56" s="69">
        <v>1496284</v>
      </c>
      <c r="P56" s="36"/>
      <c r="Q56" s="36"/>
      <c r="R56" s="36"/>
      <c r="S56" s="36"/>
      <c r="T56" s="36"/>
      <c r="U56" s="36"/>
    </row>
    <row r="57" spans="1:21" ht="30.75" customHeight="1" thickBot="1" x14ac:dyDescent="0.25">
      <c r="A57" s="36"/>
      <c r="B57" s="1188"/>
      <c r="C57" s="1189"/>
      <c r="D57" s="1193" t="s">
        <v>20</v>
      </c>
      <c r="E57" s="1194"/>
      <c r="F57" s="1194"/>
      <c r="G57" s="1194"/>
      <c r="H57" s="1194"/>
      <c r="I57" s="1194"/>
      <c r="J57" s="1195"/>
      <c r="K57" s="70">
        <v>1249736</v>
      </c>
      <c r="L57" s="71">
        <v>1032080</v>
      </c>
      <c r="M57" s="71">
        <v>1087947</v>
      </c>
      <c r="N57" s="71">
        <v>1205489</v>
      </c>
      <c r="O57" s="72">
        <v>1288956</v>
      </c>
      <c r="P57" s="36"/>
      <c r="Q57" s="36"/>
      <c r="R57" s="36"/>
      <c r="S57" s="36"/>
      <c r="T57" s="36"/>
      <c r="U57" s="36"/>
    </row>
    <row r="58" spans="1:21" ht="17.25" customHeight="1" x14ac:dyDescent="0.2">
      <c r="A58" s="36"/>
      <c r="B58" s="73"/>
      <c r="C58" s="73"/>
      <c r="D58" s="74" t="s">
        <v>21</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22</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8kJqxPk18+4nkyRk17bHqUvDtdJQ/8ICFyAa4Wle/DfgCiNYs2D4NXKE0eNV3w/lzTMMNUTGFOlz9NEar65TUQ==" saltValue="N5xPBnH6UI1ITK7egaAFS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527</v>
      </c>
      <c r="J40" s="384" t="s">
        <v>528</v>
      </c>
      <c r="K40" s="384" t="s">
        <v>529</v>
      </c>
      <c r="L40" s="384" t="s">
        <v>530</v>
      </c>
      <c r="M40" s="385" t="s">
        <v>531</v>
      </c>
    </row>
    <row r="41" spans="2:13" ht="27.75" customHeight="1" x14ac:dyDescent="0.2">
      <c r="B41" s="1196" t="s">
        <v>620</v>
      </c>
      <c r="C41" s="1197"/>
      <c r="D41" s="83"/>
      <c r="E41" s="1202" t="s">
        <v>23</v>
      </c>
      <c r="F41" s="1202"/>
      <c r="G41" s="1202"/>
      <c r="H41" s="1203"/>
      <c r="I41" s="386">
        <v>6548270</v>
      </c>
      <c r="J41" s="387">
        <v>6249084</v>
      </c>
      <c r="K41" s="387">
        <v>6059353</v>
      </c>
      <c r="L41" s="387">
        <v>5849226</v>
      </c>
      <c r="M41" s="388">
        <v>5667531</v>
      </c>
    </row>
    <row r="42" spans="2:13" ht="27.75" customHeight="1" x14ac:dyDescent="0.2">
      <c r="B42" s="1198"/>
      <c r="C42" s="1199"/>
      <c r="D42" s="84"/>
      <c r="E42" s="1204" t="s">
        <v>24</v>
      </c>
      <c r="F42" s="1204"/>
      <c r="G42" s="1204"/>
      <c r="H42" s="1205"/>
      <c r="I42" s="389">
        <v>81707</v>
      </c>
      <c r="J42" s="390">
        <v>73325</v>
      </c>
      <c r="K42" s="390">
        <v>64739</v>
      </c>
      <c r="L42" s="390">
        <v>53826</v>
      </c>
      <c r="M42" s="391">
        <v>46831</v>
      </c>
    </row>
    <row r="43" spans="2:13" ht="27.75" customHeight="1" x14ac:dyDescent="0.2">
      <c r="B43" s="1198"/>
      <c r="C43" s="1199"/>
      <c r="D43" s="84"/>
      <c r="E43" s="1204" t="s">
        <v>25</v>
      </c>
      <c r="F43" s="1204"/>
      <c r="G43" s="1204"/>
      <c r="H43" s="1205"/>
      <c r="I43" s="389">
        <v>1171377</v>
      </c>
      <c r="J43" s="390">
        <v>1163015</v>
      </c>
      <c r="K43" s="390">
        <v>1183580</v>
      </c>
      <c r="L43" s="390">
        <v>1130383</v>
      </c>
      <c r="M43" s="391">
        <v>1128728</v>
      </c>
    </row>
    <row r="44" spans="2:13" ht="27.75" customHeight="1" x14ac:dyDescent="0.2">
      <c r="B44" s="1198"/>
      <c r="C44" s="1199"/>
      <c r="D44" s="84"/>
      <c r="E44" s="1204" t="s">
        <v>26</v>
      </c>
      <c r="F44" s="1204"/>
      <c r="G44" s="1204"/>
      <c r="H44" s="1205"/>
      <c r="I44" s="389" t="s">
        <v>486</v>
      </c>
      <c r="J44" s="390" t="s">
        <v>486</v>
      </c>
      <c r="K44" s="390" t="s">
        <v>486</v>
      </c>
      <c r="L44" s="390" t="s">
        <v>486</v>
      </c>
      <c r="M44" s="391" t="s">
        <v>486</v>
      </c>
    </row>
    <row r="45" spans="2:13" ht="27.75" customHeight="1" x14ac:dyDescent="0.2">
      <c r="B45" s="1198"/>
      <c r="C45" s="1199"/>
      <c r="D45" s="84"/>
      <c r="E45" s="1204" t="s">
        <v>27</v>
      </c>
      <c r="F45" s="1204"/>
      <c r="G45" s="1204"/>
      <c r="H45" s="1205"/>
      <c r="I45" s="389">
        <v>1073038</v>
      </c>
      <c r="J45" s="390">
        <v>1031464</v>
      </c>
      <c r="K45" s="390">
        <v>1015621</v>
      </c>
      <c r="L45" s="390">
        <v>963710</v>
      </c>
      <c r="M45" s="391">
        <v>923556</v>
      </c>
    </row>
    <row r="46" spans="2:13" ht="27.75" customHeight="1" x14ac:dyDescent="0.2">
      <c r="B46" s="1198"/>
      <c r="C46" s="1199"/>
      <c r="D46" s="85"/>
      <c r="E46" s="1206" t="s">
        <v>28</v>
      </c>
      <c r="F46" s="1206"/>
      <c r="G46" s="1206"/>
      <c r="H46" s="1207"/>
      <c r="I46" s="389">
        <v>39218</v>
      </c>
      <c r="J46" s="390">
        <v>32236</v>
      </c>
      <c r="K46" s="390">
        <v>30251</v>
      </c>
      <c r="L46" s="390">
        <v>29320</v>
      </c>
      <c r="M46" s="391">
        <v>28201</v>
      </c>
    </row>
    <row r="47" spans="2:13" ht="27.75" customHeight="1" x14ac:dyDescent="0.2">
      <c r="B47" s="1198"/>
      <c r="C47" s="1199"/>
      <c r="D47" s="86"/>
      <c r="E47" s="1208" t="s">
        <v>621</v>
      </c>
      <c r="F47" s="1209"/>
      <c r="G47" s="1209"/>
      <c r="H47" s="1210"/>
      <c r="I47" s="389" t="s">
        <v>486</v>
      </c>
      <c r="J47" s="390" t="s">
        <v>486</v>
      </c>
      <c r="K47" s="390" t="s">
        <v>486</v>
      </c>
      <c r="L47" s="390" t="s">
        <v>486</v>
      </c>
      <c r="M47" s="391" t="s">
        <v>486</v>
      </c>
    </row>
    <row r="48" spans="2:13" ht="27.75" customHeight="1" x14ac:dyDescent="0.2">
      <c r="B48" s="1198"/>
      <c r="C48" s="1199"/>
      <c r="D48" s="84"/>
      <c r="E48" s="1204" t="s">
        <v>29</v>
      </c>
      <c r="F48" s="1204"/>
      <c r="G48" s="1204"/>
      <c r="H48" s="1205"/>
      <c r="I48" s="389" t="s">
        <v>486</v>
      </c>
      <c r="J48" s="390" t="s">
        <v>486</v>
      </c>
      <c r="K48" s="390" t="s">
        <v>486</v>
      </c>
      <c r="L48" s="390" t="s">
        <v>486</v>
      </c>
      <c r="M48" s="391" t="s">
        <v>486</v>
      </c>
    </row>
    <row r="49" spans="2:13" ht="27.75" customHeight="1" x14ac:dyDescent="0.2">
      <c r="B49" s="1200"/>
      <c r="C49" s="1201"/>
      <c r="D49" s="84"/>
      <c r="E49" s="1204" t="s">
        <v>30</v>
      </c>
      <c r="F49" s="1204"/>
      <c r="G49" s="1204"/>
      <c r="H49" s="1205"/>
      <c r="I49" s="389" t="s">
        <v>486</v>
      </c>
      <c r="J49" s="390" t="s">
        <v>486</v>
      </c>
      <c r="K49" s="390" t="s">
        <v>486</v>
      </c>
      <c r="L49" s="390" t="s">
        <v>486</v>
      </c>
      <c r="M49" s="391" t="s">
        <v>486</v>
      </c>
    </row>
    <row r="50" spans="2:13" ht="27.75" customHeight="1" x14ac:dyDescent="0.2">
      <c r="B50" s="1211" t="s">
        <v>31</v>
      </c>
      <c r="C50" s="1212"/>
      <c r="D50" s="87"/>
      <c r="E50" s="1204" t="s">
        <v>32</v>
      </c>
      <c r="F50" s="1204"/>
      <c r="G50" s="1204"/>
      <c r="H50" s="1205"/>
      <c r="I50" s="389">
        <v>2903714</v>
      </c>
      <c r="J50" s="390">
        <v>3375222</v>
      </c>
      <c r="K50" s="390">
        <v>3741276</v>
      </c>
      <c r="L50" s="390">
        <v>4027144</v>
      </c>
      <c r="M50" s="391">
        <v>3735114</v>
      </c>
    </row>
    <row r="51" spans="2:13" ht="27.75" customHeight="1" x14ac:dyDescent="0.2">
      <c r="B51" s="1198"/>
      <c r="C51" s="1199"/>
      <c r="D51" s="84"/>
      <c r="E51" s="1204" t="s">
        <v>33</v>
      </c>
      <c r="F51" s="1204"/>
      <c r="G51" s="1204"/>
      <c r="H51" s="1205"/>
      <c r="I51" s="389">
        <v>1398424</v>
      </c>
      <c r="J51" s="390">
        <v>1355780</v>
      </c>
      <c r="K51" s="390">
        <v>1332788</v>
      </c>
      <c r="L51" s="390">
        <v>1220336</v>
      </c>
      <c r="M51" s="391">
        <v>1151270</v>
      </c>
    </row>
    <row r="52" spans="2:13" ht="27.75" customHeight="1" x14ac:dyDescent="0.2">
      <c r="B52" s="1200"/>
      <c r="C52" s="1201"/>
      <c r="D52" s="84"/>
      <c r="E52" s="1204" t="s">
        <v>34</v>
      </c>
      <c r="F52" s="1204"/>
      <c r="G52" s="1204"/>
      <c r="H52" s="1205"/>
      <c r="I52" s="389">
        <v>3102416</v>
      </c>
      <c r="J52" s="390">
        <v>2759384</v>
      </c>
      <c r="K52" s="390">
        <v>2580637</v>
      </c>
      <c r="L52" s="390">
        <v>2331222</v>
      </c>
      <c r="M52" s="391">
        <v>2103609</v>
      </c>
    </row>
    <row r="53" spans="2:13" ht="27.75" customHeight="1" thickBot="1" x14ac:dyDescent="0.25">
      <c r="B53" s="1213" t="s">
        <v>622</v>
      </c>
      <c r="C53" s="1214"/>
      <c r="D53" s="88"/>
      <c r="E53" s="1215" t="s">
        <v>35</v>
      </c>
      <c r="F53" s="1215"/>
      <c r="G53" s="1215"/>
      <c r="H53" s="1216"/>
      <c r="I53" s="392">
        <v>1509056</v>
      </c>
      <c r="J53" s="393">
        <v>1058739</v>
      </c>
      <c r="K53" s="393">
        <v>698845</v>
      </c>
      <c r="L53" s="393">
        <v>447762</v>
      </c>
      <c r="M53" s="394">
        <v>804854</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KS38gzh1A9rkjggcznb0A3CWPER8wWXQWUxj30PcgwpIfnzNBZ1Mf9C6GdNEQg6OuRStXicHLaA7GHwB4jvoQ==" saltValue="RRsU0ps9Mt0OFk+jHPxF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36</v>
      </c>
    </row>
    <row r="54" spans="2:8" ht="29.25" customHeight="1" thickBot="1" x14ac:dyDescent="0.35">
      <c r="B54" s="93" t="s">
        <v>1</v>
      </c>
      <c r="C54" s="94"/>
      <c r="D54" s="94"/>
      <c r="E54" s="95" t="s">
        <v>2</v>
      </c>
      <c r="F54" s="96" t="s">
        <v>529</v>
      </c>
      <c r="G54" s="96" t="s">
        <v>530</v>
      </c>
      <c r="H54" s="97" t="s">
        <v>531</v>
      </c>
    </row>
    <row r="55" spans="2:8" ht="52.5" customHeight="1" x14ac:dyDescent="0.2">
      <c r="B55" s="98"/>
      <c r="C55" s="1225" t="s">
        <v>37</v>
      </c>
      <c r="D55" s="1225"/>
      <c r="E55" s="1226"/>
      <c r="F55" s="99">
        <v>627429</v>
      </c>
      <c r="G55" s="99">
        <v>716516</v>
      </c>
      <c r="H55" s="100">
        <v>842800</v>
      </c>
    </row>
    <row r="56" spans="2:8" ht="52.5" customHeight="1" x14ac:dyDescent="0.2">
      <c r="B56" s="101"/>
      <c r="C56" s="1227" t="s">
        <v>38</v>
      </c>
      <c r="D56" s="1227"/>
      <c r="E56" s="1228"/>
      <c r="F56" s="102" t="s">
        <v>486</v>
      </c>
      <c r="G56" s="102" t="s">
        <v>486</v>
      </c>
      <c r="H56" s="103" t="s">
        <v>486</v>
      </c>
    </row>
    <row r="57" spans="2:8" ht="53.25" customHeight="1" x14ac:dyDescent="0.2">
      <c r="B57" s="101"/>
      <c r="C57" s="1229" t="s">
        <v>39</v>
      </c>
      <c r="D57" s="1229"/>
      <c r="E57" s="1230"/>
      <c r="F57" s="104">
        <v>1950430</v>
      </c>
      <c r="G57" s="104">
        <v>2012007</v>
      </c>
      <c r="H57" s="105">
        <v>1656655</v>
      </c>
    </row>
    <row r="58" spans="2:8" ht="45.75" customHeight="1" x14ac:dyDescent="0.2">
      <c r="B58" s="106"/>
      <c r="C58" s="1217" t="s">
        <v>623</v>
      </c>
      <c r="D58" s="1218"/>
      <c r="E58" s="1219"/>
      <c r="F58" s="107">
        <v>378970</v>
      </c>
      <c r="G58" s="107">
        <v>514004</v>
      </c>
      <c r="H58" s="108">
        <v>512418</v>
      </c>
    </row>
    <row r="59" spans="2:8" ht="45.75" customHeight="1" x14ac:dyDescent="0.2">
      <c r="B59" s="106"/>
      <c r="C59" s="1217" t="s">
        <v>624</v>
      </c>
      <c r="D59" s="1218"/>
      <c r="E59" s="1219"/>
      <c r="F59" s="107">
        <v>616201</v>
      </c>
      <c r="G59" s="107">
        <v>626786</v>
      </c>
      <c r="H59" s="108">
        <v>392255</v>
      </c>
    </row>
    <row r="60" spans="2:8" ht="45.75" customHeight="1" x14ac:dyDescent="0.2">
      <c r="B60" s="106"/>
      <c r="C60" s="1217" t="s">
        <v>625</v>
      </c>
      <c r="D60" s="1218"/>
      <c r="E60" s="1219"/>
      <c r="F60" s="107">
        <v>300102</v>
      </c>
      <c r="G60" s="107">
        <v>300133</v>
      </c>
      <c r="H60" s="108">
        <v>210230</v>
      </c>
    </row>
    <row r="61" spans="2:8" ht="45.75" customHeight="1" x14ac:dyDescent="0.2">
      <c r="B61" s="106"/>
      <c r="C61" s="1217" t="s">
        <v>626</v>
      </c>
      <c r="D61" s="1218"/>
      <c r="E61" s="1219"/>
      <c r="F61" s="107">
        <v>261401</v>
      </c>
      <c r="G61" s="107">
        <v>222595</v>
      </c>
      <c r="H61" s="108">
        <v>183047</v>
      </c>
    </row>
    <row r="62" spans="2:8" ht="45.75" customHeight="1" thickBot="1" x14ac:dyDescent="0.25">
      <c r="B62" s="109"/>
      <c r="C62" s="1220" t="s">
        <v>627</v>
      </c>
      <c r="D62" s="1221"/>
      <c r="E62" s="1222"/>
      <c r="F62" s="110" t="s">
        <v>628</v>
      </c>
      <c r="G62" s="110" t="s">
        <v>629</v>
      </c>
      <c r="H62" s="111">
        <v>62025</v>
      </c>
    </row>
    <row r="63" spans="2:8" ht="52.5" customHeight="1" thickBot="1" x14ac:dyDescent="0.25">
      <c r="B63" s="112"/>
      <c r="C63" s="1223" t="s">
        <v>40</v>
      </c>
      <c r="D63" s="1223"/>
      <c r="E63" s="1224"/>
      <c r="F63" s="113">
        <v>2577859</v>
      </c>
      <c r="G63" s="113">
        <v>2728523</v>
      </c>
      <c r="H63" s="114">
        <v>2499454</v>
      </c>
    </row>
    <row r="64" spans="2:8" ht="15" customHeight="1" x14ac:dyDescent="0.2"/>
    <row r="65" ht="0" hidden="1" customHeight="1" x14ac:dyDescent="0.2"/>
    <row r="66" ht="0" hidden="1" customHeight="1" x14ac:dyDescent="0.2"/>
  </sheetData>
  <sheetProtection algorithmName="SHA-512" hashValue="JaZIbBQujSZpIpfNPgjrsdxGJFALfXD92n4gFHwBXxdIubqiTNkhqh7VNN62wWG29m69HXv7OEql1dHlDvNaQw==" saltValue="KR5fFa+Q3j0QVngys3Q45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3" customWidth="1"/>
    <col min="2" max="107" width="2.453125" style="1233" customWidth="1"/>
    <col min="108" max="108" width="6.08984375" style="1241" customWidth="1"/>
    <col min="109" max="109" width="5.90625" style="1240" customWidth="1"/>
    <col min="110" max="110" width="19.08984375" style="1233" hidden="1"/>
    <col min="111" max="115" width="12.6328125" style="1233" hidden="1"/>
    <col min="116" max="349" width="8.6328125" style="1233" hidden="1"/>
    <col min="350" max="355" width="14.90625" style="1233" hidden="1"/>
    <col min="356" max="357" width="15.90625" style="1233" hidden="1"/>
    <col min="358" max="363" width="16.08984375" style="1233" hidden="1"/>
    <col min="364" max="364" width="6.08984375" style="1233" hidden="1"/>
    <col min="365" max="365" width="3" style="1233" hidden="1"/>
    <col min="366" max="605" width="8.6328125" style="1233" hidden="1"/>
    <col min="606" max="611" width="14.90625" style="1233" hidden="1"/>
    <col min="612" max="613" width="15.90625" style="1233" hidden="1"/>
    <col min="614" max="619" width="16.08984375" style="1233" hidden="1"/>
    <col min="620" max="620" width="6.08984375" style="1233" hidden="1"/>
    <col min="621" max="621" width="3" style="1233" hidden="1"/>
    <col min="622" max="861" width="8.6328125" style="1233" hidden="1"/>
    <col min="862" max="867" width="14.90625" style="1233" hidden="1"/>
    <col min="868" max="869" width="15.90625" style="1233" hidden="1"/>
    <col min="870" max="875" width="16.08984375" style="1233" hidden="1"/>
    <col min="876" max="876" width="6.08984375" style="1233" hidden="1"/>
    <col min="877" max="877" width="3" style="1233" hidden="1"/>
    <col min="878" max="1117" width="8.6328125" style="1233" hidden="1"/>
    <col min="1118" max="1123" width="14.90625" style="1233" hidden="1"/>
    <col min="1124" max="1125" width="15.90625" style="1233" hidden="1"/>
    <col min="1126" max="1131" width="16.08984375" style="1233" hidden="1"/>
    <col min="1132" max="1132" width="6.08984375" style="1233" hidden="1"/>
    <col min="1133" max="1133" width="3" style="1233" hidden="1"/>
    <col min="1134" max="1373" width="8.6328125" style="1233" hidden="1"/>
    <col min="1374" max="1379" width="14.90625" style="1233" hidden="1"/>
    <col min="1380" max="1381" width="15.90625" style="1233" hidden="1"/>
    <col min="1382" max="1387" width="16.08984375" style="1233" hidden="1"/>
    <col min="1388" max="1388" width="6.08984375" style="1233" hidden="1"/>
    <col min="1389" max="1389" width="3" style="1233" hidden="1"/>
    <col min="1390" max="1629" width="8.6328125" style="1233" hidden="1"/>
    <col min="1630" max="1635" width="14.90625" style="1233" hidden="1"/>
    <col min="1636" max="1637" width="15.90625" style="1233" hidden="1"/>
    <col min="1638" max="1643" width="16.08984375" style="1233" hidden="1"/>
    <col min="1644" max="1644" width="6.08984375" style="1233" hidden="1"/>
    <col min="1645" max="1645" width="3" style="1233" hidden="1"/>
    <col min="1646" max="1885" width="8.6328125" style="1233" hidden="1"/>
    <col min="1886" max="1891" width="14.90625" style="1233" hidden="1"/>
    <col min="1892" max="1893" width="15.90625" style="1233" hidden="1"/>
    <col min="1894" max="1899" width="16.08984375" style="1233" hidden="1"/>
    <col min="1900" max="1900" width="6.08984375" style="1233" hidden="1"/>
    <col min="1901" max="1901" width="3" style="1233" hidden="1"/>
    <col min="1902" max="2141" width="8.6328125" style="1233" hidden="1"/>
    <col min="2142" max="2147" width="14.90625" style="1233" hidden="1"/>
    <col min="2148" max="2149" width="15.90625" style="1233" hidden="1"/>
    <col min="2150" max="2155" width="16.08984375" style="1233" hidden="1"/>
    <col min="2156" max="2156" width="6.08984375" style="1233" hidden="1"/>
    <col min="2157" max="2157" width="3" style="1233" hidden="1"/>
    <col min="2158" max="2397" width="8.6328125" style="1233" hidden="1"/>
    <col min="2398" max="2403" width="14.90625" style="1233" hidden="1"/>
    <col min="2404" max="2405" width="15.90625" style="1233" hidden="1"/>
    <col min="2406" max="2411" width="16.08984375" style="1233" hidden="1"/>
    <col min="2412" max="2412" width="6.08984375" style="1233" hidden="1"/>
    <col min="2413" max="2413" width="3" style="1233" hidden="1"/>
    <col min="2414" max="2653" width="8.6328125" style="1233" hidden="1"/>
    <col min="2654" max="2659" width="14.90625" style="1233" hidden="1"/>
    <col min="2660" max="2661" width="15.90625" style="1233" hidden="1"/>
    <col min="2662" max="2667" width="16.08984375" style="1233" hidden="1"/>
    <col min="2668" max="2668" width="6.08984375" style="1233" hidden="1"/>
    <col min="2669" max="2669" width="3" style="1233" hidden="1"/>
    <col min="2670" max="2909" width="8.6328125" style="1233" hidden="1"/>
    <col min="2910" max="2915" width="14.90625" style="1233" hidden="1"/>
    <col min="2916" max="2917" width="15.90625" style="1233" hidden="1"/>
    <col min="2918" max="2923" width="16.08984375" style="1233" hidden="1"/>
    <col min="2924" max="2924" width="6.08984375" style="1233" hidden="1"/>
    <col min="2925" max="2925" width="3" style="1233" hidden="1"/>
    <col min="2926" max="3165" width="8.6328125" style="1233" hidden="1"/>
    <col min="3166" max="3171" width="14.90625" style="1233" hidden="1"/>
    <col min="3172" max="3173" width="15.90625" style="1233" hidden="1"/>
    <col min="3174" max="3179" width="16.08984375" style="1233" hidden="1"/>
    <col min="3180" max="3180" width="6.08984375" style="1233" hidden="1"/>
    <col min="3181" max="3181" width="3" style="1233" hidden="1"/>
    <col min="3182" max="3421" width="8.6328125" style="1233" hidden="1"/>
    <col min="3422" max="3427" width="14.90625" style="1233" hidden="1"/>
    <col min="3428" max="3429" width="15.90625" style="1233" hidden="1"/>
    <col min="3430" max="3435" width="16.08984375" style="1233" hidden="1"/>
    <col min="3436" max="3436" width="6.08984375" style="1233" hidden="1"/>
    <col min="3437" max="3437" width="3" style="1233" hidden="1"/>
    <col min="3438" max="3677" width="8.6328125" style="1233" hidden="1"/>
    <col min="3678" max="3683" width="14.90625" style="1233" hidden="1"/>
    <col min="3684" max="3685" width="15.90625" style="1233" hidden="1"/>
    <col min="3686" max="3691" width="16.08984375" style="1233" hidden="1"/>
    <col min="3692" max="3692" width="6.08984375" style="1233" hidden="1"/>
    <col min="3693" max="3693" width="3" style="1233" hidden="1"/>
    <col min="3694" max="3933" width="8.6328125" style="1233" hidden="1"/>
    <col min="3934" max="3939" width="14.90625" style="1233" hidden="1"/>
    <col min="3940" max="3941" width="15.90625" style="1233" hidden="1"/>
    <col min="3942" max="3947" width="16.08984375" style="1233" hidden="1"/>
    <col min="3948" max="3948" width="6.08984375" style="1233" hidden="1"/>
    <col min="3949" max="3949" width="3" style="1233" hidden="1"/>
    <col min="3950" max="4189" width="8.6328125" style="1233" hidden="1"/>
    <col min="4190" max="4195" width="14.90625" style="1233" hidden="1"/>
    <col min="4196" max="4197" width="15.90625" style="1233" hidden="1"/>
    <col min="4198" max="4203" width="16.08984375" style="1233" hidden="1"/>
    <col min="4204" max="4204" width="6.08984375" style="1233" hidden="1"/>
    <col min="4205" max="4205" width="3" style="1233" hidden="1"/>
    <col min="4206" max="4445" width="8.6328125" style="1233" hidden="1"/>
    <col min="4446" max="4451" width="14.90625" style="1233" hidden="1"/>
    <col min="4452" max="4453" width="15.90625" style="1233" hidden="1"/>
    <col min="4454" max="4459" width="16.08984375" style="1233" hidden="1"/>
    <col min="4460" max="4460" width="6.08984375" style="1233" hidden="1"/>
    <col min="4461" max="4461" width="3" style="1233" hidden="1"/>
    <col min="4462" max="4701" width="8.6328125" style="1233" hidden="1"/>
    <col min="4702" max="4707" width="14.90625" style="1233" hidden="1"/>
    <col min="4708" max="4709" width="15.90625" style="1233" hidden="1"/>
    <col min="4710" max="4715" width="16.08984375" style="1233" hidden="1"/>
    <col min="4716" max="4716" width="6.08984375" style="1233" hidden="1"/>
    <col min="4717" max="4717" width="3" style="1233" hidden="1"/>
    <col min="4718" max="4957" width="8.6328125" style="1233" hidden="1"/>
    <col min="4958" max="4963" width="14.90625" style="1233" hidden="1"/>
    <col min="4964" max="4965" width="15.90625" style="1233" hidden="1"/>
    <col min="4966" max="4971" width="16.08984375" style="1233" hidden="1"/>
    <col min="4972" max="4972" width="6.08984375" style="1233" hidden="1"/>
    <col min="4973" max="4973" width="3" style="1233" hidden="1"/>
    <col min="4974" max="5213" width="8.6328125" style="1233" hidden="1"/>
    <col min="5214" max="5219" width="14.90625" style="1233" hidden="1"/>
    <col min="5220" max="5221" width="15.90625" style="1233" hidden="1"/>
    <col min="5222" max="5227" width="16.08984375" style="1233" hidden="1"/>
    <col min="5228" max="5228" width="6.08984375" style="1233" hidden="1"/>
    <col min="5229" max="5229" width="3" style="1233" hidden="1"/>
    <col min="5230" max="5469" width="8.6328125" style="1233" hidden="1"/>
    <col min="5470" max="5475" width="14.90625" style="1233" hidden="1"/>
    <col min="5476" max="5477" width="15.90625" style="1233" hidden="1"/>
    <col min="5478" max="5483" width="16.08984375" style="1233" hidden="1"/>
    <col min="5484" max="5484" width="6.08984375" style="1233" hidden="1"/>
    <col min="5485" max="5485" width="3" style="1233" hidden="1"/>
    <col min="5486" max="5725" width="8.6328125" style="1233" hidden="1"/>
    <col min="5726" max="5731" width="14.90625" style="1233" hidden="1"/>
    <col min="5732" max="5733" width="15.90625" style="1233" hidden="1"/>
    <col min="5734" max="5739" width="16.08984375" style="1233" hidden="1"/>
    <col min="5740" max="5740" width="6.08984375" style="1233" hidden="1"/>
    <col min="5741" max="5741" width="3" style="1233" hidden="1"/>
    <col min="5742" max="5981" width="8.6328125" style="1233" hidden="1"/>
    <col min="5982" max="5987" width="14.90625" style="1233" hidden="1"/>
    <col min="5988" max="5989" width="15.90625" style="1233" hidden="1"/>
    <col min="5990" max="5995" width="16.08984375" style="1233" hidden="1"/>
    <col min="5996" max="5996" width="6.08984375" style="1233" hidden="1"/>
    <col min="5997" max="5997" width="3" style="1233" hidden="1"/>
    <col min="5998" max="6237" width="8.6328125" style="1233" hidden="1"/>
    <col min="6238" max="6243" width="14.90625" style="1233" hidden="1"/>
    <col min="6244" max="6245" width="15.90625" style="1233" hidden="1"/>
    <col min="6246" max="6251" width="16.08984375" style="1233" hidden="1"/>
    <col min="6252" max="6252" width="6.08984375" style="1233" hidden="1"/>
    <col min="6253" max="6253" width="3" style="1233" hidden="1"/>
    <col min="6254" max="6493" width="8.6328125" style="1233" hidden="1"/>
    <col min="6494" max="6499" width="14.90625" style="1233" hidden="1"/>
    <col min="6500" max="6501" width="15.90625" style="1233" hidden="1"/>
    <col min="6502" max="6507" width="16.08984375" style="1233" hidden="1"/>
    <col min="6508" max="6508" width="6.08984375" style="1233" hidden="1"/>
    <col min="6509" max="6509" width="3" style="1233" hidden="1"/>
    <col min="6510" max="6749" width="8.6328125" style="1233" hidden="1"/>
    <col min="6750" max="6755" width="14.90625" style="1233" hidden="1"/>
    <col min="6756" max="6757" width="15.90625" style="1233" hidden="1"/>
    <col min="6758" max="6763" width="16.08984375" style="1233" hidden="1"/>
    <col min="6764" max="6764" width="6.08984375" style="1233" hidden="1"/>
    <col min="6765" max="6765" width="3" style="1233" hidden="1"/>
    <col min="6766" max="7005" width="8.6328125" style="1233" hidden="1"/>
    <col min="7006" max="7011" width="14.90625" style="1233" hidden="1"/>
    <col min="7012" max="7013" width="15.90625" style="1233" hidden="1"/>
    <col min="7014" max="7019" width="16.08984375" style="1233" hidden="1"/>
    <col min="7020" max="7020" width="6.08984375" style="1233" hidden="1"/>
    <col min="7021" max="7021" width="3" style="1233" hidden="1"/>
    <col min="7022" max="7261" width="8.6328125" style="1233" hidden="1"/>
    <col min="7262" max="7267" width="14.90625" style="1233" hidden="1"/>
    <col min="7268" max="7269" width="15.90625" style="1233" hidden="1"/>
    <col min="7270" max="7275" width="16.08984375" style="1233" hidden="1"/>
    <col min="7276" max="7276" width="6.08984375" style="1233" hidden="1"/>
    <col min="7277" max="7277" width="3" style="1233" hidden="1"/>
    <col min="7278" max="7517" width="8.6328125" style="1233" hidden="1"/>
    <col min="7518" max="7523" width="14.90625" style="1233" hidden="1"/>
    <col min="7524" max="7525" width="15.90625" style="1233" hidden="1"/>
    <col min="7526" max="7531" width="16.08984375" style="1233" hidden="1"/>
    <col min="7532" max="7532" width="6.08984375" style="1233" hidden="1"/>
    <col min="7533" max="7533" width="3" style="1233" hidden="1"/>
    <col min="7534" max="7773" width="8.6328125" style="1233" hidden="1"/>
    <col min="7774" max="7779" width="14.90625" style="1233" hidden="1"/>
    <col min="7780" max="7781" width="15.90625" style="1233" hidden="1"/>
    <col min="7782" max="7787" width="16.08984375" style="1233" hidden="1"/>
    <col min="7788" max="7788" width="6.08984375" style="1233" hidden="1"/>
    <col min="7789" max="7789" width="3" style="1233" hidden="1"/>
    <col min="7790" max="8029" width="8.6328125" style="1233" hidden="1"/>
    <col min="8030" max="8035" width="14.90625" style="1233" hidden="1"/>
    <col min="8036" max="8037" width="15.90625" style="1233" hidden="1"/>
    <col min="8038" max="8043" width="16.08984375" style="1233" hidden="1"/>
    <col min="8044" max="8044" width="6.08984375" style="1233" hidden="1"/>
    <col min="8045" max="8045" width="3" style="1233" hidden="1"/>
    <col min="8046" max="8285" width="8.6328125" style="1233" hidden="1"/>
    <col min="8286" max="8291" width="14.90625" style="1233" hidden="1"/>
    <col min="8292" max="8293" width="15.90625" style="1233" hidden="1"/>
    <col min="8294" max="8299" width="16.08984375" style="1233" hidden="1"/>
    <col min="8300" max="8300" width="6.08984375" style="1233" hidden="1"/>
    <col min="8301" max="8301" width="3" style="1233" hidden="1"/>
    <col min="8302" max="8541" width="8.6328125" style="1233" hidden="1"/>
    <col min="8542" max="8547" width="14.90625" style="1233" hidden="1"/>
    <col min="8548" max="8549" width="15.90625" style="1233" hidden="1"/>
    <col min="8550" max="8555" width="16.08984375" style="1233" hidden="1"/>
    <col min="8556" max="8556" width="6.08984375" style="1233" hidden="1"/>
    <col min="8557" max="8557" width="3" style="1233" hidden="1"/>
    <col min="8558" max="8797" width="8.6328125" style="1233" hidden="1"/>
    <col min="8798" max="8803" width="14.90625" style="1233" hidden="1"/>
    <col min="8804" max="8805" width="15.90625" style="1233" hidden="1"/>
    <col min="8806" max="8811" width="16.08984375" style="1233" hidden="1"/>
    <col min="8812" max="8812" width="6.08984375" style="1233" hidden="1"/>
    <col min="8813" max="8813" width="3" style="1233" hidden="1"/>
    <col min="8814" max="9053" width="8.6328125" style="1233" hidden="1"/>
    <col min="9054" max="9059" width="14.90625" style="1233" hidden="1"/>
    <col min="9060" max="9061" width="15.90625" style="1233" hidden="1"/>
    <col min="9062" max="9067" width="16.08984375" style="1233" hidden="1"/>
    <col min="9068" max="9068" width="6.08984375" style="1233" hidden="1"/>
    <col min="9069" max="9069" width="3" style="1233" hidden="1"/>
    <col min="9070" max="9309" width="8.6328125" style="1233" hidden="1"/>
    <col min="9310" max="9315" width="14.90625" style="1233" hidden="1"/>
    <col min="9316" max="9317" width="15.90625" style="1233" hidden="1"/>
    <col min="9318" max="9323" width="16.08984375" style="1233" hidden="1"/>
    <col min="9324" max="9324" width="6.08984375" style="1233" hidden="1"/>
    <col min="9325" max="9325" width="3" style="1233" hidden="1"/>
    <col min="9326" max="9565" width="8.6328125" style="1233" hidden="1"/>
    <col min="9566" max="9571" width="14.90625" style="1233" hidden="1"/>
    <col min="9572" max="9573" width="15.90625" style="1233" hidden="1"/>
    <col min="9574" max="9579" width="16.08984375" style="1233" hidden="1"/>
    <col min="9580" max="9580" width="6.08984375" style="1233" hidden="1"/>
    <col min="9581" max="9581" width="3" style="1233" hidden="1"/>
    <col min="9582" max="9821" width="8.6328125" style="1233" hidden="1"/>
    <col min="9822" max="9827" width="14.90625" style="1233" hidden="1"/>
    <col min="9828" max="9829" width="15.90625" style="1233" hidden="1"/>
    <col min="9830" max="9835" width="16.08984375" style="1233" hidden="1"/>
    <col min="9836" max="9836" width="6.08984375" style="1233" hidden="1"/>
    <col min="9837" max="9837" width="3" style="1233" hidden="1"/>
    <col min="9838" max="10077" width="8.6328125" style="1233" hidden="1"/>
    <col min="10078" max="10083" width="14.90625" style="1233" hidden="1"/>
    <col min="10084" max="10085" width="15.90625" style="1233" hidden="1"/>
    <col min="10086" max="10091" width="16.08984375" style="1233" hidden="1"/>
    <col min="10092" max="10092" width="6.08984375" style="1233" hidden="1"/>
    <col min="10093" max="10093" width="3" style="1233" hidden="1"/>
    <col min="10094" max="10333" width="8.6328125" style="1233" hidden="1"/>
    <col min="10334" max="10339" width="14.90625" style="1233" hidden="1"/>
    <col min="10340" max="10341" width="15.90625" style="1233" hidden="1"/>
    <col min="10342" max="10347" width="16.08984375" style="1233" hidden="1"/>
    <col min="10348" max="10348" width="6.08984375" style="1233" hidden="1"/>
    <col min="10349" max="10349" width="3" style="1233" hidden="1"/>
    <col min="10350" max="10589" width="8.6328125" style="1233" hidden="1"/>
    <col min="10590" max="10595" width="14.90625" style="1233" hidden="1"/>
    <col min="10596" max="10597" width="15.90625" style="1233" hidden="1"/>
    <col min="10598" max="10603" width="16.08984375" style="1233" hidden="1"/>
    <col min="10604" max="10604" width="6.08984375" style="1233" hidden="1"/>
    <col min="10605" max="10605" width="3" style="1233" hidden="1"/>
    <col min="10606" max="10845" width="8.6328125" style="1233" hidden="1"/>
    <col min="10846" max="10851" width="14.90625" style="1233" hidden="1"/>
    <col min="10852" max="10853" width="15.90625" style="1233" hidden="1"/>
    <col min="10854" max="10859" width="16.08984375" style="1233" hidden="1"/>
    <col min="10860" max="10860" width="6.08984375" style="1233" hidden="1"/>
    <col min="10861" max="10861" width="3" style="1233" hidden="1"/>
    <col min="10862" max="11101" width="8.6328125" style="1233" hidden="1"/>
    <col min="11102" max="11107" width="14.90625" style="1233" hidden="1"/>
    <col min="11108" max="11109" width="15.90625" style="1233" hidden="1"/>
    <col min="11110" max="11115" width="16.08984375" style="1233" hidden="1"/>
    <col min="11116" max="11116" width="6.08984375" style="1233" hidden="1"/>
    <col min="11117" max="11117" width="3" style="1233" hidden="1"/>
    <col min="11118" max="11357" width="8.6328125" style="1233" hidden="1"/>
    <col min="11358" max="11363" width="14.90625" style="1233" hidden="1"/>
    <col min="11364" max="11365" width="15.90625" style="1233" hidden="1"/>
    <col min="11366" max="11371" width="16.08984375" style="1233" hidden="1"/>
    <col min="11372" max="11372" width="6.08984375" style="1233" hidden="1"/>
    <col min="11373" max="11373" width="3" style="1233" hidden="1"/>
    <col min="11374" max="11613" width="8.6328125" style="1233" hidden="1"/>
    <col min="11614" max="11619" width="14.90625" style="1233" hidden="1"/>
    <col min="11620" max="11621" width="15.90625" style="1233" hidden="1"/>
    <col min="11622" max="11627" width="16.08984375" style="1233" hidden="1"/>
    <col min="11628" max="11628" width="6.08984375" style="1233" hidden="1"/>
    <col min="11629" max="11629" width="3" style="1233" hidden="1"/>
    <col min="11630" max="11869" width="8.6328125" style="1233" hidden="1"/>
    <col min="11870" max="11875" width="14.90625" style="1233" hidden="1"/>
    <col min="11876" max="11877" width="15.90625" style="1233" hidden="1"/>
    <col min="11878" max="11883" width="16.08984375" style="1233" hidden="1"/>
    <col min="11884" max="11884" width="6.08984375" style="1233" hidden="1"/>
    <col min="11885" max="11885" width="3" style="1233" hidden="1"/>
    <col min="11886" max="12125" width="8.6328125" style="1233" hidden="1"/>
    <col min="12126" max="12131" width="14.90625" style="1233" hidden="1"/>
    <col min="12132" max="12133" width="15.90625" style="1233" hidden="1"/>
    <col min="12134" max="12139" width="16.08984375" style="1233" hidden="1"/>
    <col min="12140" max="12140" width="6.08984375" style="1233" hidden="1"/>
    <col min="12141" max="12141" width="3" style="1233" hidden="1"/>
    <col min="12142" max="12381" width="8.6328125" style="1233" hidden="1"/>
    <col min="12382" max="12387" width="14.90625" style="1233" hidden="1"/>
    <col min="12388" max="12389" width="15.90625" style="1233" hidden="1"/>
    <col min="12390" max="12395" width="16.08984375" style="1233" hidden="1"/>
    <col min="12396" max="12396" width="6.08984375" style="1233" hidden="1"/>
    <col min="12397" max="12397" width="3" style="1233" hidden="1"/>
    <col min="12398" max="12637" width="8.6328125" style="1233" hidden="1"/>
    <col min="12638" max="12643" width="14.90625" style="1233" hidden="1"/>
    <col min="12644" max="12645" width="15.90625" style="1233" hidden="1"/>
    <col min="12646" max="12651" width="16.08984375" style="1233" hidden="1"/>
    <col min="12652" max="12652" width="6.08984375" style="1233" hidden="1"/>
    <col min="12653" max="12653" width="3" style="1233" hidden="1"/>
    <col min="12654" max="12893" width="8.6328125" style="1233" hidden="1"/>
    <col min="12894" max="12899" width="14.90625" style="1233" hidden="1"/>
    <col min="12900" max="12901" width="15.90625" style="1233" hidden="1"/>
    <col min="12902" max="12907" width="16.08984375" style="1233" hidden="1"/>
    <col min="12908" max="12908" width="6.08984375" style="1233" hidden="1"/>
    <col min="12909" max="12909" width="3" style="1233" hidden="1"/>
    <col min="12910" max="13149" width="8.6328125" style="1233" hidden="1"/>
    <col min="13150" max="13155" width="14.90625" style="1233" hidden="1"/>
    <col min="13156" max="13157" width="15.90625" style="1233" hidden="1"/>
    <col min="13158" max="13163" width="16.08984375" style="1233" hidden="1"/>
    <col min="13164" max="13164" width="6.08984375" style="1233" hidden="1"/>
    <col min="13165" max="13165" width="3" style="1233" hidden="1"/>
    <col min="13166" max="13405" width="8.6328125" style="1233" hidden="1"/>
    <col min="13406" max="13411" width="14.90625" style="1233" hidden="1"/>
    <col min="13412" max="13413" width="15.90625" style="1233" hidden="1"/>
    <col min="13414" max="13419" width="16.08984375" style="1233" hidden="1"/>
    <col min="13420" max="13420" width="6.08984375" style="1233" hidden="1"/>
    <col min="13421" max="13421" width="3" style="1233" hidden="1"/>
    <col min="13422" max="13661" width="8.6328125" style="1233" hidden="1"/>
    <col min="13662" max="13667" width="14.90625" style="1233" hidden="1"/>
    <col min="13668" max="13669" width="15.90625" style="1233" hidden="1"/>
    <col min="13670" max="13675" width="16.08984375" style="1233" hidden="1"/>
    <col min="13676" max="13676" width="6.08984375" style="1233" hidden="1"/>
    <col min="13677" max="13677" width="3" style="1233" hidden="1"/>
    <col min="13678" max="13917" width="8.6328125" style="1233" hidden="1"/>
    <col min="13918" max="13923" width="14.90625" style="1233" hidden="1"/>
    <col min="13924" max="13925" width="15.90625" style="1233" hidden="1"/>
    <col min="13926" max="13931" width="16.08984375" style="1233" hidden="1"/>
    <col min="13932" max="13932" width="6.08984375" style="1233" hidden="1"/>
    <col min="13933" max="13933" width="3" style="1233" hidden="1"/>
    <col min="13934" max="14173" width="8.6328125" style="1233" hidden="1"/>
    <col min="14174" max="14179" width="14.90625" style="1233" hidden="1"/>
    <col min="14180" max="14181" width="15.90625" style="1233" hidden="1"/>
    <col min="14182" max="14187" width="16.08984375" style="1233" hidden="1"/>
    <col min="14188" max="14188" width="6.08984375" style="1233" hidden="1"/>
    <col min="14189" max="14189" width="3" style="1233" hidden="1"/>
    <col min="14190" max="14429" width="8.6328125" style="1233" hidden="1"/>
    <col min="14430" max="14435" width="14.90625" style="1233" hidden="1"/>
    <col min="14436" max="14437" width="15.90625" style="1233" hidden="1"/>
    <col min="14438" max="14443" width="16.08984375" style="1233" hidden="1"/>
    <col min="14444" max="14444" width="6.08984375" style="1233" hidden="1"/>
    <col min="14445" max="14445" width="3" style="1233" hidden="1"/>
    <col min="14446" max="14685" width="8.6328125" style="1233" hidden="1"/>
    <col min="14686" max="14691" width="14.90625" style="1233" hidden="1"/>
    <col min="14692" max="14693" width="15.90625" style="1233" hidden="1"/>
    <col min="14694" max="14699" width="16.08984375" style="1233" hidden="1"/>
    <col min="14700" max="14700" width="6.08984375" style="1233" hidden="1"/>
    <col min="14701" max="14701" width="3" style="1233" hidden="1"/>
    <col min="14702" max="14941" width="8.6328125" style="1233" hidden="1"/>
    <col min="14942" max="14947" width="14.90625" style="1233" hidden="1"/>
    <col min="14948" max="14949" width="15.90625" style="1233" hidden="1"/>
    <col min="14950" max="14955" width="16.08984375" style="1233" hidden="1"/>
    <col min="14956" max="14956" width="6.08984375" style="1233" hidden="1"/>
    <col min="14957" max="14957" width="3" style="1233" hidden="1"/>
    <col min="14958" max="15197" width="8.6328125" style="1233" hidden="1"/>
    <col min="15198" max="15203" width="14.90625" style="1233" hidden="1"/>
    <col min="15204" max="15205" width="15.90625" style="1233" hidden="1"/>
    <col min="15206" max="15211" width="16.08984375" style="1233" hidden="1"/>
    <col min="15212" max="15212" width="6.08984375" style="1233" hidden="1"/>
    <col min="15213" max="15213" width="3" style="1233" hidden="1"/>
    <col min="15214" max="15453" width="8.6328125" style="1233" hidden="1"/>
    <col min="15454" max="15459" width="14.90625" style="1233" hidden="1"/>
    <col min="15460" max="15461" width="15.90625" style="1233" hidden="1"/>
    <col min="15462" max="15467" width="16.08984375" style="1233" hidden="1"/>
    <col min="15468" max="15468" width="6.08984375" style="1233" hidden="1"/>
    <col min="15469" max="15469" width="3" style="1233" hidden="1"/>
    <col min="15470" max="15709" width="8.6328125" style="1233" hidden="1"/>
    <col min="15710" max="15715" width="14.90625" style="1233" hidden="1"/>
    <col min="15716" max="15717" width="15.90625" style="1233" hidden="1"/>
    <col min="15718" max="15723" width="16.08984375" style="1233" hidden="1"/>
    <col min="15724" max="15724" width="6.08984375" style="1233" hidden="1"/>
    <col min="15725" max="15725" width="3" style="1233" hidden="1"/>
    <col min="15726" max="15965" width="8.6328125" style="1233" hidden="1"/>
    <col min="15966" max="15971" width="14.90625" style="1233" hidden="1"/>
    <col min="15972" max="15973" width="15.90625" style="1233" hidden="1"/>
    <col min="15974" max="15979" width="16.08984375" style="1233" hidden="1"/>
    <col min="15980" max="15980" width="6.08984375" style="1233" hidden="1"/>
    <col min="15981" max="15981" width="3" style="1233" hidden="1"/>
    <col min="15982" max="16221" width="8.6328125" style="1233" hidden="1"/>
    <col min="16222" max="16227" width="14.90625" style="1233" hidden="1"/>
    <col min="16228" max="16229" width="15.90625" style="1233" hidden="1"/>
    <col min="16230" max="16235" width="16.08984375" style="1233" hidden="1"/>
    <col min="16236" max="16236" width="6.08984375" style="1233" hidden="1"/>
    <col min="16237" max="16237" width="3" style="1233" hidden="1"/>
    <col min="16238" max="16384" width="8.6328125" style="1233" hidden="1"/>
  </cols>
  <sheetData>
    <row r="1" spans="1:143" ht="42.75" customHeight="1" x14ac:dyDescent="0.2">
      <c r="A1" s="1231"/>
      <c r="B1" s="1232"/>
      <c r="DD1" s="1233"/>
      <c r="DE1" s="1233"/>
    </row>
    <row r="2" spans="1:143" ht="25.5" customHeight="1" x14ac:dyDescent="0.2">
      <c r="A2" s="1234"/>
      <c r="C2" s="1234"/>
      <c r="O2" s="1234"/>
      <c r="P2" s="1234"/>
      <c r="Q2" s="1234"/>
      <c r="R2" s="1234"/>
      <c r="S2" s="1234"/>
      <c r="T2" s="1234"/>
      <c r="U2" s="1234"/>
      <c r="V2" s="1234"/>
      <c r="W2" s="1234"/>
      <c r="X2" s="1234"/>
      <c r="Y2" s="1234"/>
      <c r="Z2" s="1234"/>
      <c r="AA2" s="1234"/>
      <c r="AB2" s="1234"/>
      <c r="AC2" s="1234"/>
      <c r="AD2" s="1234"/>
      <c r="AE2" s="1234"/>
      <c r="AF2" s="1234"/>
      <c r="AG2" s="1234"/>
      <c r="AH2" s="1234"/>
      <c r="AI2" s="1234"/>
      <c r="AU2" s="1234"/>
      <c r="BG2" s="1234"/>
      <c r="BS2" s="1234"/>
      <c r="CE2" s="1234"/>
      <c r="CQ2" s="1234"/>
      <c r="DD2" s="1233"/>
      <c r="DE2" s="1233"/>
    </row>
    <row r="3" spans="1:143" ht="25.5" customHeight="1" x14ac:dyDescent="0.2">
      <c r="A3" s="1234"/>
      <c r="C3" s="1234"/>
      <c r="O3" s="1234"/>
      <c r="P3" s="1234"/>
      <c r="Q3" s="1234"/>
      <c r="R3" s="1234"/>
      <c r="S3" s="1234"/>
      <c r="T3" s="1234"/>
      <c r="U3" s="1234"/>
      <c r="V3" s="1234"/>
      <c r="W3" s="1234"/>
      <c r="X3" s="1234"/>
      <c r="Y3" s="1234"/>
      <c r="Z3" s="1234"/>
      <c r="AA3" s="1234"/>
      <c r="AB3" s="1234"/>
      <c r="AC3" s="1234"/>
      <c r="AD3" s="1234"/>
      <c r="AE3" s="1234"/>
      <c r="AF3" s="1234"/>
      <c r="AG3" s="1234"/>
      <c r="AH3" s="1234"/>
      <c r="AI3" s="1234"/>
      <c r="AU3" s="1234"/>
      <c r="BG3" s="1234"/>
      <c r="BS3" s="1234"/>
      <c r="CE3" s="1234"/>
      <c r="CQ3" s="1234"/>
      <c r="DD3" s="1233"/>
      <c r="DE3" s="1233"/>
    </row>
    <row r="4" spans="1:143" s="278" customFormat="1" ht="13" x14ac:dyDescent="0.2">
      <c r="A4" s="1234"/>
      <c r="B4" s="1234"/>
      <c r="C4" s="1234"/>
      <c r="D4" s="1234"/>
      <c r="E4" s="1234"/>
      <c r="F4" s="1234"/>
      <c r="G4" s="1234"/>
      <c r="H4" s="1234"/>
      <c r="I4" s="1234"/>
      <c r="J4" s="1234"/>
      <c r="K4" s="1234"/>
      <c r="L4" s="1234"/>
      <c r="M4" s="1234"/>
      <c r="N4" s="1234"/>
      <c r="O4" s="1234"/>
      <c r="P4" s="1234"/>
      <c r="Q4" s="1234"/>
      <c r="R4" s="1234"/>
      <c r="S4" s="1234"/>
      <c r="T4" s="1234"/>
      <c r="U4" s="1234"/>
      <c r="V4" s="1234"/>
      <c r="W4" s="1234"/>
      <c r="X4" s="1234"/>
      <c r="Y4" s="1234"/>
      <c r="Z4" s="1234"/>
      <c r="AA4" s="1234"/>
      <c r="AB4" s="1234"/>
      <c r="AC4" s="1234"/>
      <c r="AD4" s="1234"/>
      <c r="AE4" s="1234"/>
      <c r="AF4" s="1234"/>
      <c r="AG4" s="1234"/>
      <c r="AH4" s="1234"/>
      <c r="AI4" s="1234"/>
      <c r="AJ4" s="1234"/>
      <c r="AK4" s="1234"/>
      <c r="AL4" s="1234"/>
      <c r="AM4" s="1234"/>
      <c r="AN4" s="1234"/>
      <c r="AO4" s="1234"/>
      <c r="AP4" s="1234"/>
      <c r="AQ4" s="1234"/>
      <c r="AR4" s="1234"/>
      <c r="AS4" s="1234"/>
      <c r="AT4" s="1234"/>
      <c r="AU4" s="1234"/>
      <c r="AV4" s="1234"/>
      <c r="AW4" s="1234"/>
      <c r="AX4" s="1234"/>
      <c r="AY4" s="1234"/>
      <c r="AZ4" s="1234"/>
      <c r="BA4" s="1234"/>
      <c r="BB4" s="1234"/>
      <c r="BC4" s="1234"/>
      <c r="BD4" s="1234"/>
      <c r="BE4" s="1234"/>
      <c r="BF4" s="1234"/>
      <c r="BG4" s="1234"/>
      <c r="BH4" s="1234"/>
      <c r="BI4" s="1234"/>
      <c r="BJ4" s="1234"/>
      <c r="BK4" s="1234"/>
      <c r="BL4" s="1234"/>
      <c r="BM4" s="1234"/>
      <c r="BN4" s="1234"/>
      <c r="BO4" s="1234"/>
      <c r="BP4" s="1234"/>
      <c r="BQ4" s="1234"/>
      <c r="BR4" s="1234"/>
      <c r="BS4" s="1234"/>
      <c r="BT4" s="1234"/>
      <c r="BU4" s="1234"/>
      <c r="BV4" s="1234"/>
      <c r="BW4" s="1234"/>
      <c r="BX4" s="1234"/>
      <c r="BY4" s="1234"/>
      <c r="BZ4" s="1234"/>
      <c r="CA4" s="1234"/>
      <c r="CB4" s="1234"/>
      <c r="CC4" s="1234"/>
      <c r="CD4" s="1234"/>
      <c r="CE4" s="1234"/>
      <c r="CF4" s="1234"/>
      <c r="CG4" s="1234"/>
      <c r="CH4" s="1234"/>
      <c r="CI4" s="1234"/>
      <c r="CJ4" s="1234"/>
      <c r="CK4" s="1234"/>
      <c r="CL4" s="1234"/>
      <c r="CM4" s="1234"/>
      <c r="CN4" s="1234"/>
      <c r="CO4" s="1234"/>
      <c r="CP4" s="1234"/>
      <c r="CQ4" s="1234"/>
      <c r="CR4" s="1234"/>
      <c r="CS4" s="1234"/>
      <c r="CT4" s="1234"/>
      <c r="CU4" s="1234"/>
      <c r="CV4" s="1234"/>
      <c r="CW4" s="1234"/>
      <c r="CX4" s="1234"/>
      <c r="CY4" s="1234"/>
      <c r="CZ4" s="1234"/>
      <c r="DA4" s="1234"/>
      <c r="DB4" s="1234"/>
      <c r="DC4" s="1234"/>
      <c r="DD4" s="1234"/>
      <c r="DE4" s="1234"/>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34"/>
      <c r="B5" s="1234"/>
      <c r="C5" s="1234"/>
      <c r="D5" s="1234"/>
      <c r="E5" s="1234"/>
      <c r="F5" s="1234"/>
      <c r="G5" s="1234"/>
      <c r="H5" s="1234"/>
      <c r="I5" s="1234"/>
      <c r="J5" s="1234"/>
      <c r="K5" s="1234"/>
      <c r="L5" s="1234"/>
      <c r="M5" s="1234"/>
      <c r="N5" s="1234"/>
      <c r="O5" s="1234"/>
      <c r="P5" s="1234"/>
      <c r="Q5" s="1234"/>
      <c r="R5" s="1234"/>
      <c r="S5" s="1234"/>
      <c r="T5" s="1234"/>
      <c r="U5" s="1234"/>
      <c r="V5" s="1234"/>
      <c r="W5" s="1234"/>
      <c r="X5" s="1234"/>
      <c r="Y5" s="1234"/>
      <c r="Z5" s="1234"/>
      <c r="AA5" s="1234"/>
      <c r="AB5" s="1234"/>
      <c r="AC5" s="1234"/>
      <c r="AD5" s="1234"/>
      <c r="AE5" s="1234"/>
      <c r="AF5" s="1234"/>
      <c r="AG5" s="1234"/>
      <c r="AH5" s="1234"/>
      <c r="AI5" s="1234"/>
      <c r="AJ5" s="1234"/>
      <c r="AK5" s="1234"/>
      <c r="AL5" s="1234"/>
      <c r="AM5" s="1234"/>
      <c r="AN5" s="1234"/>
      <c r="AO5" s="1234"/>
      <c r="AP5" s="1234"/>
      <c r="AQ5" s="1234"/>
      <c r="AR5" s="1234"/>
      <c r="AS5" s="1234"/>
      <c r="AT5" s="1234"/>
      <c r="AU5" s="1234"/>
      <c r="AV5" s="1234"/>
      <c r="AW5" s="1234"/>
      <c r="AX5" s="1234"/>
      <c r="AY5" s="1234"/>
      <c r="AZ5" s="1234"/>
      <c r="BA5" s="1234"/>
      <c r="BB5" s="1234"/>
      <c r="BC5" s="1234"/>
      <c r="BD5" s="1234"/>
      <c r="BE5" s="1234"/>
      <c r="BF5" s="1234"/>
      <c r="BG5" s="1234"/>
      <c r="BH5" s="1234"/>
      <c r="BI5" s="1234"/>
      <c r="BJ5" s="1234"/>
      <c r="BK5" s="1234"/>
      <c r="BL5" s="1234"/>
      <c r="BM5" s="1234"/>
      <c r="BN5" s="1234"/>
      <c r="BO5" s="1234"/>
      <c r="BP5" s="1234"/>
      <c r="BQ5" s="1234"/>
      <c r="BR5" s="1234"/>
      <c r="BS5" s="1234"/>
      <c r="BT5" s="1234"/>
      <c r="BU5" s="1234"/>
      <c r="BV5" s="1234"/>
      <c r="BW5" s="1234"/>
      <c r="BX5" s="1234"/>
      <c r="BY5" s="1234"/>
      <c r="BZ5" s="1234"/>
      <c r="CA5" s="1234"/>
      <c r="CB5" s="1234"/>
      <c r="CC5" s="1234"/>
      <c r="CD5" s="1234"/>
      <c r="CE5" s="1234"/>
      <c r="CF5" s="1234"/>
      <c r="CG5" s="1234"/>
      <c r="CH5" s="1234"/>
      <c r="CI5" s="1234"/>
      <c r="CJ5" s="1234"/>
      <c r="CK5" s="1234"/>
      <c r="CL5" s="1234"/>
      <c r="CM5" s="1234"/>
      <c r="CN5" s="1234"/>
      <c r="CO5" s="1234"/>
      <c r="CP5" s="1234"/>
      <c r="CQ5" s="1234"/>
      <c r="CR5" s="1234"/>
      <c r="CS5" s="1234"/>
      <c r="CT5" s="1234"/>
      <c r="CU5" s="1234"/>
      <c r="CV5" s="1234"/>
      <c r="CW5" s="1234"/>
      <c r="CX5" s="1234"/>
      <c r="CY5" s="1234"/>
      <c r="CZ5" s="1234"/>
      <c r="DA5" s="1234"/>
      <c r="DB5" s="1234"/>
      <c r="DC5" s="1234"/>
      <c r="DD5" s="1234"/>
      <c r="DE5" s="1234"/>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34"/>
      <c r="B6" s="1234"/>
      <c r="C6" s="1234"/>
      <c r="D6" s="1234"/>
      <c r="E6" s="1234"/>
      <c r="F6" s="1234"/>
      <c r="G6" s="1234"/>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c r="AF6" s="1234"/>
      <c r="AG6" s="1234"/>
      <c r="AH6" s="1234"/>
      <c r="AI6" s="1234"/>
      <c r="AJ6" s="1234"/>
      <c r="AK6" s="1234"/>
      <c r="AL6" s="1234"/>
      <c r="AM6" s="1234"/>
      <c r="AN6" s="1234"/>
      <c r="AO6" s="1234"/>
      <c r="AP6" s="1234"/>
      <c r="AQ6" s="1234"/>
      <c r="AR6" s="1234"/>
      <c r="AS6" s="1234"/>
      <c r="AT6" s="1234"/>
      <c r="AU6" s="1234"/>
      <c r="AV6" s="1234"/>
      <c r="AW6" s="1234"/>
      <c r="AX6" s="1234"/>
      <c r="AY6" s="1234"/>
      <c r="AZ6" s="1234"/>
      <c r="BA6" s="1234"/>
      <c r="BB6" s="1234"/>
      <c r="BC6" s="1234"/>
      <c r="BD6" s="1234"/>
      <c r="BE6" s="1234"/>
      <c r="BF6" s="1234"/>
      <c r="BG6" s="1234"/>
      <c r="BH6" s="1234"/>
      <c r="BI6" s="1234"/>
      <c r="BJ6" s="1234"/>
      <c r="BK6" s="1234"/>
      <c r="BL6" s="1234"/>
      <c r="BM6" s="1234"/>
      <c r="BN6" s="1234"/>
      <c r="BO6" s="1234"/>
      <c r="BP6" s="1234"/>
      <c r="BQ6" s="1234"/>
      <c r="BR6" s="1234"/>
      <c r="BS6" s="1234"/>
      <c r="BT6" s="1234"/>
      <c r="BU6" s="1234"/>
      <c r="BV6" s="1234"/>
      <c r="BW6" s="1234"/>
      <c r="BX6" s="1234"/>
      <c r="BY6" s="1234"/>
      <c r="BZ6" s="1234"/>
      <c r="CA6" s="1234"/>
      <c r="CB6" s="1234"/>
      <c r="CC6" s="1234"/>
      <c r="CD6" s="1234"/>
      <c r="CE6" s="1234"/>
      <c r="CF6" s="1234"/>
      <c r="CG6" s="1234"/>
      <c r="CH6" s="1234"/>
      <c r="CI6" s="1234"/>
      <c r="CJ6" s="1234"/>
      <c r="CK6" s="1234"/>
      <c r="CL6" s="1234"/>
      <c r="CM6" s="1234"/>
      <c r="CN6" s="1234"/>
      <c r="CO6" s="1234"/>
      <c r="CP6" s="1234"/>
      <c r="CQ6" s="1234"/>
      <c r="CR6" s="1234"/>
      <c r="CS6" s="1234"/>
      <c r="CT6" s="1234"/>
      <c r="CU6" s="1234"/>
      <c r="CV6" s="1234"/>
      <c r="CW6" s="1234"/>
      <c r="CX6" s="1234"/>
      <c r="CY6" s="1234"/>
      <c r="CZ6" s="1234"/>
      <c r="DA6" s="1234"/>
      <c r="DB6" s="1234"/>
      <c r="DC6" s="1234"/>
      <c r="DD6" s="1234"/>
      <c r="DE6" s="1234"/>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34"/>
      <c r="B7" s="1234"/>
      <c r="C7" s="1234"/>
      <c r="D7" s="1234"/>
      <c r="E7" s="1234"/>
      <c r="F7" s="1234"/>
      <c r="G7" s="1234"/>
      <c r="H7" s="1234"/>
      <c r="I7" s="1234"/>
      <c r="J7" s="1234"/>
      <c r="K7" s="1234"/>
      <c r="L7" s="1234"/>
      <c r="M7" s="1234"/>
      <c r="N7" s="1234"/>
      <c r="O7" s="1234"/>
      <c r="P7" s="1234"/>
      <c r="Q7" s="1234"/>
      <c r="R7" s="1234"/>
      <c r="S7" s="1234"/>
      <c r="T7" s="1234"/>
      <c r="U7" s="1234"/>
      <c r="V7" s="1234"/>
      <c r="W7" s="1234"/>
      <c r="X7" s="1234"/>
      <c r="Y7" s="1234"/>
      <c r="Z7" s="1234"/>
      <c r="AA7" s="1234"/>
      <c r="AB7" s="1234"/>
      <c r="AC7" s="1234"/>
      <c r="AD7" s="1234"/>
      <c r="AE7" s="1234"/>
      <c r="AF7" s="1234"/>
      <c r="AG7" s="1234"/>
      <c r="AH7" s="1234"/>
      <c r="AI7" s="1234"/>
      <c r="AJ7" s="1234"/>
      <c r="AK7" s="1234"/>
      <c r="AL7" s="1234"/>
      <c r="AM7" s="1234"/>
      <c r="AN7" s="1234"/>
      <c r="AO7" s="1234"/>
      <c r="AP7" s="1234"/>
      <c r="AQ7" s="1234"/>
      <c r="AR7" s="1234"/>
      <c r="AS7" s="1234"/>
      <c r="AT7" s="1234"/>
      <c r="AU7" s="1234"/>
      <c r="AV7" s="1234"/>
      <c r="AW7" s="1234"/>
      <c r="AX7" s="1234"/>
      <c r="AY7" s="1234"/>
      <c r="AZ7" s="1234"/>
      <c r="BA7" s="1234"/>
      <c r="BB7" s="1234"/>
      <c r="BC7" s="1234"/>
      <c r="BD7" s="1234"/>
      <c r="BE7" s="1234"/>
      <c r="BF7" s="1234"/>
      <c r="BG7" s="1234"/>
      <c r="BH7" s="1234"/>
      <c r="BI7" s="1234"/>
      <c r="BJ7" s="1234"/>
      <c r="BK7" s="1234"/>
      <c r="BL7" s="1234"/>
      <c r="BM7" s="1234"/>
      <c r="BN7" s="1234"/>
      <c r="BO7" s="1234"/>
      <c r="BP7" s="1234"/>
      <c r="BQ7" s="1234"/>
      <c r="BR7" s="1234"/>
      <c r="BS7" s="1234"/>
      <c r="BT7" s="1234"/>
      <c r="BU7" s="1234"/>
      <c r="BV7" s="1234"/>
      <c r="BW7" s="1234"/>
      <c r="BX7" s="1234"/>
      <c r="BY7" s="1234"/>
      <c r="BZ7" s="1234"/>
      <c r="CA7" s="1234"/>
      <c r="CB7" s="1234"/>
      <c r="CC7" s="1234"/>
      <c r="CD7" s="1234"/>
      <c r="CE7" s="1234"/>
      <c r="CF7" s="1234"/>
      <c r="CG7" s="1234"/>
      <c r="CH7" s="1234"/>
      <c r="CI7" s="1234"/>
      <c r="CJ7" s="1234"/>
      <c r="CK7" s="1234"/>
      <c r="CL7" s="1234"/>
      <c r="CM7" s="1234"/>
      <c r="CN7" s="1234"/>
      <c r="CO7" s="1234"/>
      <c r="CP7" s="1234"/>
      <c r="CQ7" s="1234"/>
      <c r="CR7" s="1234"/>
      <c r="CS7" s="1234"/>
      <c r="CT7" s="1234"/>
      <c r="CU7" s="1234"/>
      <c r="CV7" s="1234"/>
      <c r="CW7" s="1234"/>
      <c r="CX7" s="1234"/>
      <c r="CY7" s="1234"/>
      <c r="CZ7" s="1234"/>
      <c r="DA7" s="1234"/>
      <c r="DB7" s="1234"/>
      <c r="DC7" s="1234"/>
      <c r="DD7" s="1234"/>
      <c r="DE7" s="1234"/>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34"/>
      <c r="B8" s="1234"/>
      <c r="C8" s="1234"/>
      <c r="D8" s="1234"/>
      <c r="E8" s="1234"/>
      <c r="F8" s="1234"/>
      <c r="G8" s="1234"/>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4"/>
      <c r="AY8" s="1234"/>
      <c r="AZ8" s="1234"/>
      <c r="BA8" s="1234"/>
      <c r="BB8" s="1234"/>
      <c r="BC8" s="1234"/>
      <c r="BD8" s="1234"/>
      <c r="BE8" s="1234"/>
      <c r="BF8" s="1234"/>
      <c r="BG8" s="1234"/>
      <c r="BH8" s="1234"/>
      <c r="BI8" s="1234"/>
      <c r="BJ8" s="1234"/>
      <c r="BK8" s="1234"/>
      <c r="BL8" s="1234"/>
      <c r="BM8" s="1234"/>
      <c r="BN8" s="1234"/>
      <c r="BO8" s="1234"/>
      <c r="BP8" s="1234"/>
      <c r="BQ8" s="1234"/>
      <c r="BR8" s="1234"/>
      <c r="BS8" s="1234"/>
      <c r="BT8" s="1234"/>
      <c r="BU8" s="1234"/>
      <c r="BV8" s="1234"/>
      <c r="BW8" s="1234"/>
      <c r="BX8" s="1234"/>
      <c r="BY8" s="1234"/>
      <c r="BZ8" s="1234"/>
      <c r="CA8" s="1234"/>
      <c r="CB8" s="1234"/>
      <c r="CC8" s="1234"/>
      <c r="CD8" s="1234"/>
      <c r="CE8" s="1234"/>
      <c r="CF8" s="1234"/>
      <c r="CG8" s="1234"/>
      <c r="CH8" s="1234"/>
      <c r="CI8" s="1234"/>
      <c r="CJ8" s="1234"/>
      <c r="CK8" s="1234"/>
      <c r="CL8" s="1234"/>
      <c r="CM8" s="1234"/>
      <c r="CN8" s="1234"/>
      <c r="CO8" s="1234"/>
      <c r="CP8" s="1234"/>
      <c r="CQ8" s="1234"/>
      <c r="CR8" s="1234"/>
      <c r="CS8" s="1234"/>
      <c r="CT8" s="1234"/>
      <c r="CU8" s="1234"/>
      <c r="CV8" s="1234"/>
      <c r="CW8" s="1234"/>
      <c r="CX8" s="1234"/>
      <c r="CY8" s="1234"/>
      <c r="CZ8" s="1234"/>
      <c r="DA8" s="1234"/>
      <c r="DB8" s="1234"/>
      <c r="DC8" s="1234"/>
      <c r="DD8" s="1234"/>
      <c r="DE8" s="1234"/>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34"/>
      <c r="B9" s="1234"/>
      <c r="C9" s="1234"/>
      <c r="D9" s="1234"/>
      <c r="E9" s="1234"/>
      <c r="F9" s="1234"/>
      <c r="G9" s="1234"/>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1234"/>
      <c r="AI9" s="1234"/>
      <c r="AJ9" s="1234"/>
      <c r="AK9" s="1234"/>
      <c r="AL9" s="1234"/>
      <c r="AM9" s="1234"/>
      <c r="AN9" s="1234"/>
      <c r="AO9" s="1234"/>
      <c r="AP9" s="1234"/>
      <c r="AQ9" s="1234"/>
      <c r="AR9" s="1234"/>
      <c r="AS9" s="1234"/>
      <c r="AT9" s="1234"/>
      <c r="AU9" s="1234"/>
      <c r="AV9" s="1234"/>
      <c r="AW9" s="1234"/>
      <c r="AX9" s="1234"/>
      <c r="AY9" s="1234"/>
      <c r="AZ9" s="1234"/>
      <c r="BA9" s="1234"/>
      <c r="BB9" s="1234"/>
      <c r="BC9" s="1234"/>
      <c r="BD9" s="1234"/>
      <c r="BE9" s="1234"/>
      <c r="BF9" s="1234"/>
      <c r="BG9" s="1234"/>
      <c r="BH9" s="1234"/>
      <c r="BI9" s="1234"/>
      <c r="BJ9" s="1234"/>
      <c r="BK9" s="1234"/>
      <c r="BL9" s="1234"/>
      <c r="BM9" s="1234"/>
      <c r="BN9" s="1234"/>
      <c r="BO9" s="1234"/>
      <c r="BP9" s="1234"/>
      <c r="BQ9" s="1234"/>
      <c r="BR9" s="1234"/>
      <c r="BS9" s="1234"/>
      <c r="BT9" s="1234"/>
      <c r="BU9" s="1234"/>
      <c r="BV9" s="1234"/>
      <c r="BW9" s="1234"/>
      <c r="BX9" s="1234"/>
      <c r="BY9" s="1234"/>
      <c r="BZ9" s="1234"/>
      <c r="CA9" s="1234"/>
      <c r="CB9" s="1234"/>
      <c r="CC9" s="1234"/>
      <c r="CD9" s="1234"/>
      <c r="CE9" s="1234"/>
      <c r="CF9" s="1234"/>
      <c r="CG9" s="1234"/>
      <c r="CH9" s="1234"/>
      <c r="CI9" s="1234"/>
      <c r="CJ9" s="1234"/>
      <c r="CK9" s="1234"/>
      <c r="CL9" s="1234"/>
      <c r="CM9" s="1234"/>
      <c r="CN9" s="1234"/>
      <c r="CO9" s="1234"/>
      <c r="CP9" s="1234"/>
      <c r="CQ9" s="1234"/>
      <c r="CR9" s="1234"/>
      <c r="CS9" s="1234"/>
      <c r="CT9" s="1234"/>
      <c r="CU9" s="1234"/>
      <c r="CV9" s="1234"/>
      <c r="CW9" s="1234"/>
      <c r="CX9" s="1234"/>
      <c r="CY9" s="1234"/>
      <c r="CZ9" s="1234"/>
      <c r="DA9" s="1234"/>
      <c r="DB9" s="1234"/>
      <c r="DC9" s="1234"/>
      <c r="DD9" s="1234"/>
      <c r="DE9" s="1234"/>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34"/>
      <c r="B10" s="1234"/>
      <c r="C10" s="1234"/>
      <c r="D10" s="1234"/>
      <c r="E10" s="1234"/>
      <c r="F10" s="1234"/>
      <c r="G10" s="1234"/>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4"/>
      <c r="AI10" s="1234"/>
      <c r="AJ10" s="1234"/>
      <c r="AK10" s="1234"/>
      <c r="AL10" s="1234"/>
      <c r="AM10" s="1234"/>
      <c r="AN10" s="1234"/>
      <c r="AO10" s="1234"/>
      <c r="AP10" s="1234"/>
      <c r="AQ10" s="1234"/>
      <c r="AR10" s="1234"/>
      <c r="AS10" s="1234"/>
      <c r="AT10" s="1234"/>
      <c r="AU10" s="1234"/>
      <c r="AV10" s="1234"/>
      <c r="AW10" s="1234"/>
      <c r="AX10" s="1234"/>
      <c r="AY10" s="1234"/>
      <c r="AZ10" s="1234"/>
      <c r="BA10" s="1234"/>
      <c r="BB10" s="1234"/>
      <c r="BC10" s="1234"/>
      <c r="BD10" s="1234"/>
      <c r="BE10" s="1234"/>
      <c r="BF10" s="1234"/>
      <c r="BG10" s="1234"/>
      <c r="BH10" s="1234"/>
      <c r="BI10" s="1234"/>
      <c r="BJ10" s="1234"/>
      <c r="BK10" s="1234"/>
      <c r="BL10" s="1234"/>
      <c r="BM10" s="1234"/>
      <c r="BN10" s="1234"/>
      <c r="BO10" s="1234"/>
      <c r="BP10" s="1234"/>
      <c r="BQ10" s="1234"/>
      <c r="BR10" s="1234"/>
      <c r="BS10" s="1234"/>
      <c r="BT10" s="1234"/>
      <c r="BU10" s="1234"/>
      <c r="BV10" s="1234"/>
      <c r="BW10" s="1234"/>
      <c r="BX10" s="1234"/>
      <c r="BY10" s="1234"/>
      <c r="BZ10" s="1234"/>
      <c r="CA10" s="1234"/>
      <c r="CB10" s="1234"/>
      <c r="CC10" s="1234"/>
      <c r="CD10" s="1234"/>
      <c r="CE10" s="1234"/>
      <c r="CF10" s="1234"/>
      <c r="CG10" s="1234"/>
      <c r="CH10" s="1234"/>
      <c r="CI10" s="1234"/>
      <c r="CJ10" s="1234"/>
      <c r="CK10" s="1234"/>
      <c r="CL10" s="1234"/>
      <c r="CM10" s="1234"/>
      <c r="CN10" s="1234"/>
      <c r="CO10" s="1234"/>
      <c r="CP10" s="1234"/>
      <c r="CQ10" s="1234"/>
      <c r="CR10" s="1234"/>
      <c r="CS10" s="1234"/>
      <c r="CT10" s="1234"/>
      <c r="CU10" s="1234"/>
      <c r="CV10" s="1234"/>
      <c r="CW10" s="1234"/>
      <c r="CX10" s="1234"/>
      <c r="CY10" s="1234"/>
      <c r="CZ10" s="1234"/>
      <c r="DA10" s="1234"/>
      <c r="DB10" s="1234"/>
      <c r="DC10" s="1234"/>
      <c r="DD10" s="1234"/>
      <c r="DE10" s="1234"/>
      <c r="DF10" s="279"/>
      <c r="DG10" s="279"/>
      <c r="DH10" s="279"/>
      <c r="DI10" s="279"/>
      <c r="DJ10" s="279"/>
      <c r="DK10" s="279"/>
      <c r="DL10" s="279"/>
      <c r="DM10" s="279"/>
      <c r="DN10" s="279"/>
      <c r="DO10" s="279"/>
      <c r="DP10" s="279"/>
      <c r="DQ10" s="279"/>
      <c r="DR10" s="279"/>
      <c r="DS10" s="279"/>
      <c r="DT10" s="279"/>
      <c r="DU10" s="279"/>
      <c r="DV10" s="279"/>
      <c r="DW10" s="279"/>
      <c r="EM10" s="278" t="s">
        <v>630</v>
      </c>
    </row>
    <row r="11" spans="1:143" s="278" customFormat="1" ht="13" x14ac:dyDescent="0.2">
      <c r="A11" s="1234"/>
      <c r="B11" s="1234"/>
      <c r="C11" s="1234"/>
      <c r="D11" s="1234"/>
      <c r="E11" s="1234"/>
      <c r="F11" s="1234"/>
      <c r="G11" s="1234"/>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4"/>
      <c r="AI11" s="1234"/>
      <c r="AJ11" s="1234"/>
      <c r="AK11" s="1234"/>
      <c r="AL11" s="1234"/>
      <c r="AM11" s="1234"/>
      <c r="AN11" s="1234"/>
      <c r="AO11" s="1234"/>
      <c r="AP11" s="1234"/>
      <c r="AQ11" s="1234"/>
      <c r="AR11" s="1234"/>
      <c r="AS11" s="1234"/>
      <c r="AT11" s="1234"/>
      <c r="AU11" s="1234"/>
      <c r="AV11" s="1234"/>
      <c r="AW11" s="1234"/>
      <c r="AX11" s="1234"/>
      <c r="AY11" s="1234"/>
      <c r="AZ11" s="1234"/>
      <c r="BA11" s="1234"/>
      <c r="BB11" s="1234"/>
      <c r="BC11" s="1234"/>
      <c r="BD11" s="1234"/>
      <c r="BE11" s="1234"/>
      <c r="BF11" s="1234"/>
      <c r="BG11" s="1234"/>
      <c r="BH11" s="1234"/>
      <c r="BI11" s="1234"/>
      <c r="BJ11" s="1234"/>
      <c r="BK11" s="1234"/>
      <c r="BL11" s="1234"/>
      <c r="BM11" s="1234"/>
      <c r="BN11" s="1234"/>
      <c r="BO11" s="1234"/>
      <c r="BP11" s="1234"/>
      <c r="BQ11" s="1234"/>
      <c r="BR11" s="1234"/>
      <c r="BS11" s="1234"/>
      <c r="BT11" s="1234"/>
      <c r="BU11" s="1234"/>
      <c r="BV11" s="1234"/>
      <c r="BW11" s="1234"/>
      <c r="BX11" s="1234"/>
      <c r="BY11" s="1234"/>
      <c r="BZ11" s="1234"/>
      <c r="CA11" s="1234"/>
      <c r="CB11" s="1234"/>
      <c r="CC11" s="1234"/>
      <c r="CD11" s="1234"/>
      <c r="CE11" s="1234"/>
      <c r="CF11" s="1234"/>
      <c r="CG11" s="1234"/>
      <c r="CH11" s="1234"/>
      <c r="CI11" s="1234"/>
      <c r="CJ11" s="1234"/>
      <c r="CK11" s="1234"/>
      <c r="CL11" s="1234"/>
      <c r="CM11" s="1234"/>
      <c r="CN11" s="1234"/>
      <c r="CO11" s="1234"/>
      <c r="CP11" s="1234"/>
      <c r="CQ11" s="1234"/>
      <c r="CR11" s="1234"/>
      <c r="CS11" s="1234"/>
      <c r="CT11" s="1234"/>
      <c r="CU11" s="1234"/>
      <c r="CV11" s="1234"/>
      <c r="CW11" s="1234"/>
      <c r="CX11" s="1234"/>
      <c r="CY11" s="1234"/>
      <c r="CZ11" s="1234"/>
      <c r="DA11" s="1234"/>
      <c r="DB11" s="1234"/>
      <c r="DC11" s="1234"/>
      <c r="DD11" s="1234"/>
      <c r="DE11" s="1234"/>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34"/>
      <c r="B12" s="1234"/>
      <c r="C12" s="1234"/>
      <c r="D12" s="1234"/>
      <c r="E12" s="1234"/>
      <c r="F12" s="1234"/>
      <c r="G12" s="1234"/>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c r="AW12" s="1234"/>
      <c r="AX12" s="1234"/>
      <c r="AY12" s="1234"/>
      <c r="AZ12" s="1234"/>
      <c r="BA12" s="1234"/>
      <c r="BB12" s="1234"/>
      <c r="BC12" s="1234"/>
      <c r="BD12" s="1234"/>
      <c r="BE12" s="1234"/>
      <c r="BF12" s="1234"/>
      <c r="BG12" s="1234"/>
      <c r="BH12" s="1234"/>
      <c r="BI12" s="1234"/>
      <c r="BJ12" s="1234"/>
      <c r="BK12" s="1234"/>
      <c r="BL12" s="1234"/>
      <c r="BM12" s="1234"/>
      <c r="BN12" s="1234"/>
      <c r="BO12" s="1234"/>
      <c r="BP12" s="1234"/>
      <c r="BQ12" s="1234"/>
      <c r="BR12" s="1234"/>
      <c r="BS12" s="1234"/>
      <c r="BT12" s="1234"/>
      <c r="BU12" s="1234"/>
      <c r="BV12" s="1234"/>
      <c r="BW12" s="1234"/>
      <c r="BX12" s="1234"/>
      <c r="BY12" s="1234"/>
      <c r="BZ12" s="1234"/>
      <c r="CA12" s="1234"/>
      <c r="CB12" s="1234"/>
      <c r="CC12" s="1234"/>
      <c r="CD12" s="1234"/>
      <c r="CE12" s="1234"/>
      <c r="CF12" s="1234"/>
      <c r="CG12" s="1234"/>
      <c r="CH12" s="1234"/>
      <c r="CI12" s="1234"/>
      <c r="CJ12" s="1234"/>
      <c r="CK12" s="1234"/>
      <c r="CL12" s="1234"/>
      <c r="CM12" s="1234"/>
      <c r="CN12" s="1234"/>
      <c r="CO12" s="1234"/>
      <c r="CP12" s="1234"/>
      <c r="CQ12" s="1234"/>
      <c r="CR12" s="1234"/>
      <c r="CS12" s="1234"/>
      <c r="CT12" s="1234"/>
      <c r="CU12" s="1234"/>
      <c r="CV12" s="1234"/>
      <c r="CW12" s="1234"/>
      <c r="CX12" s="1234"/>
      <c r="CY12" s="1234"/>
      <c r="CZ12" s="1234"/>
      <c r="DA12" s="1234"/>
      <c r="DB12" s="1234"/>
      <c r="DC12" s="1234"/>
      <c r="DD12" s="1234"/>
      <c r="DE12" s="1234"/>
      <c r="DF12" s="279"/>
      <c r="DG12" s="279"/>
      <c r="DH12" s="279"/>
      <c r="DI12" s="279"/>
      <c r="DJ12" s="279"/>
      <c r="DK12" s="279"/>
      <c r="DL12" s="279"/>
      <c r="DM12" s="279"/>
      <c r="DN12" s="279"/>
      <c r="DO12" s="279"/>
      <c r="DP12" s="279"/>
      <c r="DQ12" s="279"/>
      <c r="DR12" s="279"/>
      <c r="DS12" s="279"/>
      <c r="DT12" s="279"/>
      <c r="DU12" s="279"/>
      <c r="DV12" s="279"/>
      <c r="DW12" s="279"/>
      <c r="EM12" s="278" t="s">
        <v>630</v>
      </c>
    </row>
    <row r="13" spans="1:143" s="278" customFormat="1" ht="13" x14ac:dyDescent="0.2">
      <c r="A13" s="1234"/>
      <c r="B13" s="1234"/>
      <c r="C13" s="1234"/>
      <c r="D13" s="1234"/>
      <c r="E13" s="1234"/>
      <c r="F13" s="1234"/>
      <c r="G13" s="1234"/>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4"/>
      <c r="AM13" s="1234"/>
      <c r="AN13" s="1234"/>
      <c r="AO13" s="1234"/>
      <c r="AP13" s="1234"/>
      <c r="AQ13" s="1234"/>
      <c r="AR13" s="1234"/>
      <c r="AS13" s="1234"/>
      <c r="AT13" s="1234"/>
      <c r="AU13" s="1234"/>
      <c r="AV13" s="1234"/>
      <c r="AW13" s="1234"/>
      <c r="AX13" s="1234"/>
      <c r="AY13" s="1234"/>
      <c r="AZ13" s="1234"/>
      <c r="BA13" s="1234"/>
      <c r="BB13" s="1234"/>
      <c r="BC13" s="1234"/>
      <c r="BD13" s="1234"/>
      <c r="BE13" s="1234"/>
      <c r="BF13" s="1234"/>
      <c r="BG13" s="1234"/>
      <c r="BH13" s="1234"/>
      <c r="BI13" s="1234"/>
      <c r="BJ13" s="1234"/>
      <c r="BK13" s="1234"/>
      <c r="BL13" s="1234"/>
      <c r="BM13" s="1234"/>
      <c r="BN13" s="1234"/>
      <c r="BO13" s="1234"/>
      <c r="BP13" s="1234"/>
      <c r="BQ13" s="1234"/>
      <c r="BR13" s="1234"/>
      <c r="BS13" s="1234"/>
      <c r="BT13" s="1234"/>
      <c r="BU13" s="1234"/>
      <c r="BV13" s="1234"/>
      <c r="BW13" s="1234"/>
      <c r="BX13" s="1234"/>
      <c r="BY13" s="1234"/>
      <c r="BZ13" s="1234"/>
      <c r="CA13" s="1234"/>
      <c r="CB13" s="1234"/>
      <c r="CC13" s="1234"/>
      <c r="CD13" s="1234"/>
      <c r="CE13" s="1234"/>
      <c r="CF13" s="1234"/>
      <c r="CG13" s="1234"/>
      <c r="CH13" s="1234"/>
      <c r="CI13" s="1234"/>
      <c r="CJ13" s="1234"/>
      <c r="CK13" s="1234"/>
      <c r="CL13" s="1234"/>
      <c r="CM13" s="1234"/>
      <c r="CN13" s="1234"/>
      <c r="CO13" s="1234"/>
      <c r="CP13" s="1234"/>
      <c r="CQ13" s="1234"/>
      <c r="CR13" s="1234"/>
      <c r="CS13" s="1234"/>
      <c r="CT13" s="1234"/>
      <c r="CU13" s="1234"/>
      <c r="CV13" s="1234"/>
      <c r="CW13" s="1234"/>
      <c r="CX13" s="1234"/>
      <c r="CY13" s="1234"/>
      <c r="CZ13" s="1234"/>
      <c r="DA13" s="1234"/>
      <c r="DB13" s="1234"/>
      <c r="DC13" s="1234"/>
      <c r="DD13" s="1234"/>
      <c r="DE13" s="1234"/>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34"/>
      <c r="B14" s="1234"/>
      <c r="C14" s="1234"/>
      <c r="D14" s="1234"/>
      <c r="E14" s="1234"/>
      <c r="F14" s="1234"/>
      <c r="G14" s="1234"/>
      <c r="H14" s="1234"/>
      <c r="I14" s="1234"/>
      <c r="J14" s="1234"/>
      <c r="K14" s="1234"/>
      <c r="L14" s="1234"/>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4"/>
      <c r="AY14" s="1234"/>
      <c r="AZ14" s="1234"/>
      <c r="BA14" s="1234"/>
      <c r="BB14" s="1234"/>
      <c r="BC14" s="1234"/>
      <c r="BD14" s="1234"/>
      <c r="BE14" s="1234"/>
      <c r="BF14" s="1234"/>
      <c r="BG14" s="1234"/>
      <c r="BH14" s="1234"/>
      <c r="BI14" s="1234"/>
      <c r="BJ14" s="1234"/>
      <c r="BK14" s="1234"/>
      <c r="BL14" s="1234"/>
      <c r="BM14" s="1234"/>
      <c r="BN14" s="1234"/>
      <c r="BO14" s="1234"/>
      <c r="BP14" s="1234"/>
      <c r="BQ14" s="1234"/>
      <c r="BR14" s="1234"/>
      <c r="BS14" s="1234"/>
      <c r="BT14" s="1234"/>
      <c r="BU14" s="1234"/>
      <c r="BV14" s="1234"/>
      <c r="BW14" s="1234"/>
      <c r="BX14" s="1234"/>
      <c r="BY14" s="1234"/>
      <c r="BZ14" s="1234"/>
      <c r="CA14" s="1234"/>
      <c r="CB14" s="1234"/>
      <c r="CC14" s="1234"/>
      <c r="CD14" s="1234"/>
      <c r="CE14" s="1234"/>
      <c r="CF14" s="1234"/>
      <c r="CG14" s="1234"/>
      <c r="CH14" s="1234"/>
      <c r="CI14" s="1234"/>
      <c r="CJ14" s="1234"/>
      <c r="CK14" s="1234"/>
      <c r="CL14" s="1234"/>
      <c r="CM14" s="1234"/>
      <c r="CN14" s="1234"/>
      <c r="CO14" s="1234"/>
      <c r="CP14" s="1234"/>
      <c r="CQ14" s="1234"/>
      <c r="CR14" s="1234"/>
      <c r="CS14" s="1234"/>
      <c r="CT14" s="1234"/>
      <c r="CU14" s="1234"/>
      <c r="CV14" s="1234"/>
      <c r="CW14" s="1234"/>
      <c r="CX14" s="1234"/>
      <c r="CY14" s="1234"/>
      <c r="CZ14" s="1234"/>
      <c r="DA14" s="1234"/>
      <c r="DB14" s="1234"/>
      <c r="DC14" s="1234"/>
      <c r="DD14" s="1234"/>
      <c r="DE14" s="1234"/>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33"/>
      <c r="B15" s="1234"/>
      <c r="C15" s="1234"/>
      <c r="D15" s="1234"/>
      <c r="E15" s="1234"/>
      <c r="F15" s="1234"/>
      <c r="G15" s="1234"/>
      <c r="H15" s="1234"/>
      <c r="I15" s="1234"/>
      <c r="J15" s="1234"/>
      <c r="K15" s="1234"/>
      <c r="L15" s="1234"/>
      <c r="M15" s="1234"/>
      <c r="N15" s="1234"/>
      <c r="O15" s="1234"/>
      <c r="P15" s="1234"/>
      <c r="Q15" s="1234"/>
      <c r="R15" s="1234"/>
      <c r="S15" s="1234"/>
      <c r="T15" s="1234"/>
      <c r="U15" s="1234"/>
      <c r="V15" s="1234"/>
      <c r="W15" s="1234"/>
      <c r="X15" s="1234"/>
      <c r="Y15" s="1234"/>
      <c r="Z15" s="1234"/>
      <c r="AA15" s="1234"/>
      <c r="AB15" s="1234"/>
      <c r="AC15" s="1234"/>
      <c r="AD15" s="1234"/>
      <c r="AE15" s="1234"/>
      <c r="AF15" s="1234"/>
      <c r="AG15" s="1234"/>
      <c r="AH15" s="1234"/>
      <c r="AI15" s="1234"/>
      <c r="AJ15" s="1234"/>
      <c r="AK15" s="1234"/>
      <c r="AL15" s="1234"/>
      <c r="AM15" s="1234"/>
      <c r="AN15" s="1234"/>
      <c r="AO15" s="1234"/>
      <c r="AP15" s="1234"/>
      <c r="AQ15" s="1234"/>
      <c r="AR15" s="1234"/>
      <c r="AS15" s="1234"/>
      <c r="AT15" s="1234"/>
      <c r="AU15" s="1234"/>
      <c r="AV15" s="1234"/>
      <c r="AW15" s="1234"/>
      <c r="AX15" s="1234"/>
      <c r="AY15" s="1234"/>
      <c r="AZ15" s="1234"/>
      <c r="BA15" s="1234"/>
      <c r="BB15" s="1234"/>
      <c r="BC15" s="1234"/>
      <c r="BD15" s="1234"/>
      <c r="BE15" s="1234"/>
      <c r="BF15" s="1234"/>
      <c r="BG15" s="1234"/>
      <c r="BH15" s="1234"/>
      <c r="BI15" s="1234"/>
      <c r="BJ15" s="1234"/>
      <c r="BK15" s="1234"/>
      <c r="BL15" s="1234"/>
      <c r="BM15" s="1234"/>
      <c r="BN15" s="1234"/>
      <c r="BO15" s="1234"/>
      <c r="BP15" s="1234"/>
      <c r="BQ15" s="1234"/>
      <c r="BR15" s="1234"/>
      <c r="BS15" s="1234"/>
      <c r="BT15" s="1234"/>
      <c r="BU15" s="1234"/>
      <c r="BV15" s="1234"/>
      <c r="BW15" s="1234"/>
      <c r="BX15" s="1234"/>
      <c r="BY15" s="1234"/>
      <c r="BZ15" s="1234"/>
      <c r="CA15" s="1234"/>
      <c r="CB15" s="1234"/>
      <c r="CC15" s="1234"/>
      <c r="CD15" s="1234"/>
      <c r="CE15" s="1234"/>
      <c r="CF15" s="1234"/>
      <c r="CG15" s="1234"/>
      <c r="CH15" s="1234"/>
      <c r="CI15" s="1234"/>
      <c r="CJ15" s="1234"/>
      <c r="CK15" s="1234"/>
      <c r="CL15" s="1234"/>
      <c r="CM15" s="1234"/>
      <c r="CN15" s="1234"/>
      <c r="CO15" s="1234"/>
      <c r="CP15" s="1234"/>
      <c r="CQ15" s="1234"/>
      <c r="CR15" s="1234"/>
      <c r="CS15" s="1234"/>
      <c r="CT15" s="1234"/>
      <c r="CU15" s="1234"/>
      <c r="CV15" s="1234"/>
      <c r="CW15" s="1234"/>
      <c r="CX15" s="1234"/>
      <c r="CY15" s="1234"/>
      <c r="CZ15" s="1234"/>
      <c r="DA15" s="1234"/>
      <c r="DB15" s="1234"/>
      <c r="DC15" s="1234"/>
      <c r="DD15" s="1234"/>
      <c r="DE15" s="1234"/>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33"/>
      <c r="B16" s="1234"/>
      <c r="C16" s="1234"/>
      <c r="D16" s="1234"/>
      <c r="E16" s="1234"/>
      <c r="F16" s="1234"/>
      <c r="G16" s="1234"/>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4"/>
      <c r="AY16" s="1234"/>
      <c r="AZ16" s="1234"/>
      <c r="BA16" s="1234"/>
      <c r="BB16" s="1234"/>
      <c r="BC16" s="1234"/>
      <c r="BD16" s="1234"/>
      <c r="BE16" s="1234"/>
      <c r="BF16" s="1234"/>
      <c r="BG16" s="1234"/>
      <c r="BH16" s="1234"/>
      <c r="BI16" s="1234"/>
      <c r="BJ16" s="1234"/>
      <c r="BK16" s="1234"/>
      <c r="BL16" s="1234"/>
      <c r="BM16" s="1234"/>
      <c r="BN16" s="1234"/>
      <c r="BO16" s="1234"/>
      <c r="BP16" s="1234"/>
      <c r="BQ16" s="1234"/>
      <c r="BR16" s="1234"/>
      <c r="BS16" s="1234"/>
      <c r="BT16" s="1234"/>
      <c r="BU16" s="1234"/>
      <c r="BV16" s="1234"/>
      <c r="BW16" s="1234"/>
      <c r="BX16" s="1234"/>
      <c r="BY16" s="1234"/>
      <c r="BZ16" s="1234"/>
      <c r="CA16" s="1234"/>
      <c r="CB16" s="1234"/>
      <c r="CC16" s="1234"/>
      <c r="CD16" s="1234"/>
      <c r="CE16" s="1234"/>
      <c r="CF16" s="1234"/>
      <c r="CG16" s="1234"/>
      <c r="CH16" s="1234"/>
      <c r="CI16" s="1234"/>
      <c r="CJ16" s="1234"/>
      <c r="CK16" s="1234"/>
      <c r="CL16" s="1234"/>
      <c r="CM16" s="1234"/>
      <c r="CN16" s="1234"/>
      <c r="CO16" s="1234"/>
      <c r="CP16" s="1234"/>
      <c r="CQ16" s="1234"/>
      <c r="CR16" s="1234"/>
      <c r="CS16" s="1234"/>
      <c r="CT16" s="1234"/>
      <c r="CU16" s="1234"/>
      <c r="CV16" s="1234"/>
      <c r="CW16" s="1234"/>
      <c r="CX16" s="1234"/>
      <c r="CY16" s="1234"/>
      <c r="CZ16" s="1234"/>
      <c r="DA16" s="1234"/>
      <c r="DB16" s="1234"/>
      <c r="DC16" s="1234"/>
      <c r="DD16" s="1234"/>
      <c r="DE16" s="1234"/>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33"/>
      <c r="B17" s="1234"/>
      <c r="C17" s="1234"/>
      <c r="D17" s="1234"/>
      <c r="E17" s="1234"/>
      <c r="F17" s="1234"/>
      <c r="G17" s="1234"/>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4"/>
      <c r="AY17" s="1234"/>
      <c r="AZ17" s="1234"/>
      <c r="BA17" s="1234"/>
      <c r="BB17" s="1234"/>
      <c r="BC17" s="1234"/>
      <c r="BD17" s="1234"/>
      <c r="BE17" s="1234"/>
      <c r="BF17" s="1234"/>
      <c r="BG17" s="1234"/>
      <c r="BH17" s="1234"/>
      <c r="BI17" s="1234"/>
      <c r="BJ17" s="1234"/>
      <c r="BK17" s="1234"/>
      <c r="BL17" s="1234"/>
      <c r="BM17" s="1234"/>
      <c r="BN17" s="1234"/>
      <c r="BO17" s="1234"/>
      <c r="BP17" s="1234"/>
      <c r="BQ17" s="1234"/>
      <c r="BR17" s="1234"/>
      <c r="BS17" s="1234"/>
      <c r="BT17" s="1234"/>
      <c r="BU17" s="1234"/>
      <c r="BV17" s="1234"/>
      <c r="BW17" s="1234"/>
      <c r="BX17" s="1234"/>
      <c r="BY17" s="1234"/>
      <c r="BZ17" s="1234"/>
      <c r="CA17" s="1234"/>
      <c r="CB17" s="1234"/>
      <c r="CC17" s="1234"/>
      <c r="CD17" s="1234"/>
      <c r="CE17" s="1234"/>
      <c r="CF17" s="1234"/>
      <c r="CG17" s="1234"/>
      <c r="CH17" s="1234"/>
      <c r="CI17" s="1234"/>
      <c r="CJ17" s="1234"/>
      <c r="CK17" s="1234"/>
      <c r="CL17" s="1234"/>
      <c r="CM17" s="1234"/>
      <c r="CN17" s="1234"/>
      <c r="CO17" s="1234"/>
      <c r="CP17" s="1234"/>
      <c r="CQ17" s="1234"/>
      <c r="CR17" s="1234"/>
      <c r="CS17" s="1234"/>
      <c r="CT17" s="1234"/>
      <c r="CU17" s="1234"/>
      <c r="CV17" s="1234"/>
      <c r="CW17" s="1234"/>
      <c r="CX17" s="1234"/>
      <c r="CY17" s="1234"/>
      <c r="CZ17" s="1234"/>
      <c r="DA17" s="1234"/>
      <c r="DB17" s="1234"/>
      <c r="DC17" s="1234"/>
      <c r="DD17" s="1234"/>
      <c r="DE17" s="1234"/>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33"/>
      <c r="B18" s="1234"/>
      <c r="C18" s="1234"/>
      <c r="D18" s="1234"/>
      <c r="E18" s="1234"/>
      <c r="F18" s="1234"/>
      <c r="G18" s="1234"/>
      <c r="H18" s="1234"/>
      <c r="I18" s="1234"/>
      <c r="J18" s="1234"/>
      <c r="K18" s="1234"/>
      <c r="L18" s="1234"/>
      <c r="M18" s="1234"/>
      <c r="N18" s="1234"/>
      <c r="O18" s="1234"/>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4"/>
      <c r="AL18" s="1234"/>
      <c r="AM18" s="1234"/>
      <c r="AN18" s="1234"/>
      <c r="AO18" s="1234"/>
      <c r="AP18" s="1234"/>
      <c r="AQ18" s="1234"/>
      <c r="AR18" s="1234"/>
      <c r="AS18" s="1234"/>
      <c r="AT18" s="1234"/>
      <c r="AU18" s="1234"/>
      <c r="AV18" s="1234"/>
      <c r="AW18" s="1234"/>
      <c r="AX18" s="1234"/>
      <c r="AY18" s="1234"/>
      <c r="AZ18" s="1234"/>
      <c r="BA18" s="1234"/>
      <c r="BB18" s="1234"/>
      <c r="BC18" s="1234"/>
      <c r="BD18" s="1234"/>
      <c r="BE18" s="1234"/>
      <c r="BF18" s="1234"/>
      <c r="BG18" s="1234"/>
      <c r="BH18" s="1234"/>
      <c r="BI18" s="1234"/>
      <c r="BJ18" s="1234"/>
      <c r="BK18" s="1234"/>
      <c r="BL18" s="1234"/>
      <c r="BM18" s="1234"/>
      <c r="BN18" s="1234"/>
      <c r="BO18" s="1234"/>
      <c r="BP18" s="1234"/>
      <c r="BQ18" s="1234"/>
      <c r="BR18" s="1234"/>
      <c r="BS18" s="1234"/>
      <c r="BT18" s="1234"/>
      <c r="BU18" s="1234"/>
      <c r="BV18" s="1234"/>
      <c r="BW18" s="1234"/>
      <c r="BX18" s="1234"/>
      <c r="BY18" s="1234"/>
      <c r="BZ18" s="1234"/>
      <c r="CA18" s="1234"/>
      <c r="CB18" s="1234"/>
      <c r="CC18" s="1234"/>
      <c r="CD18" s="1234"/>
      <c r="CE18" s="1234"/>
      <c r="CF18" s="1234"/>
      <c r="CG18" s="1234"/>
      <c r="CH18" s="1234"/>
      <c r="CI18" s="1234"/>
      <c r="CJ18" s="1234"/>
      <c r="CK18" s="1234"/>
      <c r="CL18" s="1234"/>
      <c r="CM18" s="1234"/>
      <c r="CN18" s="1234"/>
      <c r="CO18" s="1234"/>
      <c r="CP18" s="1234"/>
      <c r="CQ18" s="1234"/>
      <c r="CR18" s="1234"/>
      <c r="CS18" s="1234"/>
      <c r="CT18" s="1234"/>
      <c r="CU18" s="1234"/>
      <c r="CV18" s="1234"/>
      <c r="CW18" s="1234"/>
      <c r="CX18" s="1234"/>
      <c r="CY18" s="1234"/>
      <c r="CZ18" s="1234"/>
      <c r="DA18" s="1234"/>
      <c r="DB18" s="1234"/>
      <c r="DC18" s="1234"/>
      <c r="DD18" s="1234"/>
      <c r="DE18" s="1234"/>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33"/>
      <c r="DE19" s="1233"/>
    </row>
    <row r="20" spans="1:351" ht="13" x14ac:dyDescent="0.2">
      <c r="DD20" s="1233"/>
      <c r="DE20" s="1233"/>
    </row>
    <row r="21" spans="1:351" ht="16.5" x14ac:dyDescent="0.2">
      <c r="B21" s="1235"/>
      <c r="C21" s="1236"/>
      <c r="D21" s="1236"/>
      <c r="E21" s="1236"/>
      <c r="F21" s="1236"/>
      <c r="G21" s="1236"/>
      <c r="H21" s="1236"/>
      <c r="I21" s="1236"/>
      <c r="J21" s="1236"/>
      <c r="K21" s="1236"/>
      <c r="L21" s="1236"/>
      <c r="M21" s="1236"/>
      <c r="N21" s="1237"/>
      <c r="O21" s="1236"/>
      <c r="P21" s="1236"/>
      <c r="Q21" s="1236"/>
      <c r="R21" s="1236"/>
      <c r="S21" s="1236"/>
      <c r="T21" s="1236"/>
      <c r="U21" s="1236"/>
      <c r="V21" s="1236"/>
      <c r="W21" s="1236"/>
      <c r="X21" s="1236"/>
      <c r="Y21" s="1236"/>
      <c r="Z21" s="1236"/>
      <c r="AA21" s="1236"/>
      <c r="AB21" s="1236"/>
      <c r="AC21" s="1236"/>
      <c r="AD21" s="1236"/>
      <c r="AE21" s="1236"/>
      <c r="AF21" s="1236"/>
      <c r="AG21" s="1236"/>
      <c r="AH21" s="1236"/>
      <c r="AI21" s="1236"/>
      <c r="AJ21" s="1236"/>
      <c r="AK21" s="1236"/>
      <c r="AL21" s="1236"/>
      <c r="AM21" s="1236"/>
      <c r="AN21" s="1236"/>
      <c r="AO21" s="1236"/>
      <c r="AP21" s="1236"/>
      <c r="AQ21" s="1236"/>
      <c r="AR21" s="1236"/>
      <c r="AS21" s="1236"/>
      <c r="AT21" s="1237"/>
      <c r="AU21" s="1236"/>
      <c r="AV21" s="1236"/>
      <c r="AW21" s="1236"/>
      <c r="AX21" s="1236"/>
      <c r="AY21" s="1236"/>
      <c r="AZ21" s="1236"/>
      <c r="BA21" s="1236"/>
      <c r="BB21" s="1236"/>
      <c r="BC21" s="1236"/>
      <c r="BD21" s="1236"/>
      <c r="BE21" s="1236"/>
      <c r="BF21" s="1237"/>
      <c r="BG21" s="1236"/>
      <c r="BH21" s="1236"/>
      <c r="BI21" s="1236"/>
      <c r="BJ21" s="1236"/>
      <c r="BK21" s="1236"/>
      <c r="BL21" s="1236"/>
      <c r="BM21" s="1236"/>
      <c r="BN21" s="1236"/>
      <c r="BO21" s="1236"/>
      <c r="BP21" s="1236"/>
      <c r="BQ21" s="1236"/>
      <c r="BR21" s="1237"/>
      <c r="BS21" s="1236"/>
      <c r="BT21" s="1236"/>
      <c r="BU21" s="1236"/>
      <c r="BV21" s="1236"/>
      <c r="BW21" s="1236"/>
      <c r="BX21" s="1236"/>
      <c r="BY21" s="1236"/>
      <c r="BZ21" s="1236"/>
      <c r="CA21" s="1236"/>
      <c r="CB21" s="1236"/>
      <c r="CC21" s="1236"/>
      <c r="CD21" s="1237"/>
      <c r="CE21" s="1236"/>
      <c r="CF21" s="1236"/>
      <c r="CG21" s="1236"/>
      <c r="CH21" s="1236"/>
      <c r="CI21" s="1236"/>
      <c r="CJ21" s="1236"/>
      <c r="CK21" s="1236"/>
      <c r="CL21" s="1236"/>
      <c r="CM21" s="1236"/>
      <c r="CN21" s="1236"/>
      <c r="CO21" s="1236"/>
      <c r="CP21" s="1237"/>
      <c r="CQ21" s="1236"/>
      <c r="CR21" s="1236"/>
      <c r="CS21" s="1236"/>
      <c r="CT21" s="1236"/>
      <c r="CU21" s="1236"/>
      <c r="CV21" s="1236"/>
      <c r="CW21" s="1236"/>
      <c r="CX21" s="1236"/>
      <c r="CY21" s="1236"/>
      <c r="CZ21" s="1236"/>
      <c r="DA21" s="1236"/>
      <c r="DB21" s="1237"/>
      <c r="DC21" s="1236"/>
      <c r="DD21" s="1238"/>
      <c r="DE21" s="1233"/>
      <c r="MM21" s="1239"/>
    </row>
    <row r="22" spans="1:351" ht="16.5" x14ac:dyDescent="0.2">
      <c r="B22" s="1240"/>
      <c r="MM22" s="1239"/>
    </row>
    <row r="23" spans="1:351" ht="13" x14ac:dyDescent="0.2">
      <c r="B23" s="1240"/>
    </row>
    <row r="24" spans="1:351" ht="13" x14ac:dyDescent="0.2">
      <c r="B24" s="1240"/>
    </row>
    <row r="25" spans="1:351" ht="13" x14ac:dyDescent="0.2">
      <c r="B25" s="1240"/>
    </row>
    <row r="26" spans="1:351" ht="13" x14ac:dyDescent="0.2">
      <c r="B26" s="1240"/>
    </row>
    <row r="27" spans="1:351" ht="13" x14ac:dyDescent="0.2">
      <c r="B27" s="1240"/>
    </row>
    <row r="28" spans="1:351" ht="13" x14ac:dyDescent="0.2">
      <c r="B28" s="1240"/>
    </row>
    <row r="29" spans="1:351" ht="13" x14ac:dyDescent="0.2">
      <c r="B29" s="1240"/>
    </row>
    <row r="30" spans="1:351" ht="13" x14ac:dyDescent="0.2">
      <c r="B30" s="1240"/>
    </row>
    <row r="31" spans="1:351" ht="13" x14ac:dyDescent="0.2">
      <c r="B31" s="1240"/>
    </row>
    <row r="32" spans="1:351" ht="13" x14ac:dyDescent="0.2">
      <c r="B32" s="1240"/>
    </row>
    <row r="33" spans="2:109" ht="13" x14ac:dyDescent="0.2">
      <c r="B33" s="1240"/>
    </row>
    <row r="34" spans="2:109" ht="13" x14ac:dyDescent="0.2">
      <c r="B34" s="1240"/>
    </row>
    <row r="35" spans="2:109" ht="13" x14ac:dyDescent="0.2">
      <c r="B35" s="1240"/>
    </row>
    <row r="36" spans="2:109" ht="13" x14ac:dyDescent="0.2">
      <c r="B36" s="1240"/>
    </row>
    <row r="37" spans="2:109" ht="13" x14ac:dyDescent="0.2">
      <c r="B37" s="1240"/>
    </row>
    <row r="38" spans="2:109" ht="13" x14ac:dyDescent="0.2">
      <c r="B38" s="1240"/>
    </row>
    <row r="39" spans="2:109" ht="13" x14ac:dyDescent="0.2">
      <c r="B39" s="1242"/>
      <c r="C39" s="1243"/>
      <c r="D39" s="1243"/>
      <c r="E39" s="1243"/>
      <c r="F39" s="1243"/>
      <c r="G39" s="1243"/>
      <c r="H39" s="1243"/>
      <c r="I39" s="1243"/>
      <c r="J39" s="1243"/>
      <c r="K39" s="1243"/>
      <c r="L39" s="1243"/>
      <c r="M39" s="1243"/>
      <c r="N39" s="1243"/>
      <c r="O39" s="1243"/>
      <c r="P39" s="1243"/>
      <c r="Q39" s="1243"/>
      <c r="R39" s="1243"/>
      <c r="S39" s="1243"/>
      <c r="T39" s="1243"/>
      <c r="U39" s="1243"/>
      <c r="V39" s="1243"/>
      <c r="W39" s="1243"/>
      <c r="X39" s="1243"/>
      <c r="Y39" s="1243"/>
      <c r="Z39" s="1243"/>
      <c r="AA39" s="1243"/>
      <c r="AB39" s="1243"/>
      <c r="AC39" s="1243"/>
      <c r="AD39" s="1243"/>
      <c r="AE39" s="1243"/>
      <c r="AF39" s="1243"/>
      <c r="AG39" s="1243"/>
      <c r="AH39" s="1243"/>
      <c r="AI39" s="1243"/>
      <c r="AJ39" s="1243"/>
      <c r="AK39" s="1243"/>
      <c r="AL39" s="1243"/>
      <c r="AM39" s="1243"/>
      <c r="AN39" s="1243"/>
      <c r="AO39" s="1243"/>
      <c r="AP39" s="1243"/>
      <c r="AQ39" s="1243"/>
      <c r="AR39" s="1243"/>
      <c r="AS39" s="1243"/>
      <c r="AT39" s="1243"/>
      <c r="AU39" s="1243"/>
      <c r="AV39" s="1243"/>
      <c r="AW39" s="1243"/>
      <c r="AX39" s="1243"/>
      <c r="AY39" s="1243"/>
      <c r="AZ39" s="1243"/>
      <c r="BA39" s="1243"/>
      <c r="BB39" s="1243"/>
      <c r="BC39" s="1243"/>
      <c r="BD39" s="1243"/>
      <c r="BE39" s="1243"/>
      <c r="BF39" s="1243"/>
      <c r="BG39" s="1243"/>
      <c r="BH39" s="1243"/>
      <c r="BI39" s="1243"/>
      <c r="BJ39" s="1243"/>
      <c r="BK39" s="1243"/>
      <c r="BL39" s="1243"/>
      <c r="BM39" s="1243"/>
      <c r="BN39" s="1243"/>
      <c r="BO39" s="1243"/>
      <c r="BP39" s="1243"/>
      <c r="BQ39" s="1243"/>
      <c r="BR39" s="1243"/>
      <c r="BS39" s="1243"/>
      <c r="BT39" s="1243"/>
      <c r="BU39" s="1243"/>
      <c r="BV39" s="1243"/>
      <c r="BW39" s="1243"/>
      <c r="BX39" s="1243"/>
      <c r="BY39" s="1243"/>
      <c r="BZ39" s="1243"/>
      <c r="CA39" s="1243"/>
      <c r="CB39" s="1243"/>
      <c r="CC39" s="1243"/>
      <c r="CD39" s="1243"/>
      <c r="CE39" s="1243"/>
      <c r="CF39" s="1243"/>
      <c r="CG39" s="1243"/>
      <c r="CH39" s="1243"/>
      <c r="CI39" s="1243"/>
      <c r="CJ39" s="1243"/>
      <c r="CK39" s="1243"/>
      <c r="CL39" s="1243"/>
      <c r="CM39" s="1243"/>
      <c r="CN39" s="1243"/>
      <c r="CO39" s="1243"/>
      <c r="CP39" s="1243"/>
      <c r="CQ39" s="1243"/>
      <c r="CR39" s="1243"/>
      <c r="CS39" s="1243"/>
      <c r="CT39" s="1243"/>
      <c r="CU39" s="1243"/>
      <c r="CV39" s="1243"/>
      <c r="CW39" s="1243"/>
      <c r="CX39" s="1243"/>
      <c r="CY39" s="1243"/>
      <c r="CZ39" s="1243"/>
      <c r="DA39" s="1243"/>
      <c r="DB39" s="1243"/>
      <c r="DC39" s="1243"/>
      <c r="DD39" s="1244"/>
    </row>
    <row r="40" spans="2:109" ht="13" x14ac:dyDescent="0.2">
      <c r="B40" s="1245"/>
      <c r="DD40" s="1245"/>
      <c r="DE40" s="1233"/>
    </row>
    <row r="41" spans="2:109" ht="16.5" x14ac:dyDescent="0.2">
      <c r="B41" s="1246" t="s">
        <v>631</v>
      </c>
      <c r="C41" s="1236"/>
      <c r="D41" s="1236"/>
      <c r="E41" s="1236"/>
      <c r="F41" s="1236"/>
      <c r="G41" s="1236"/>
      <c r="H41" s="1236"/>
      <c r="I41" s="1236"/>
      <c r="J41" s="1236"/>
      <c r="K41" s="1236"/>
      <c r="L41" s="1236"/>
      <c r="M41" s="1236"/>
      <c r="N41" s="1236"/>
      <c r="O41" s="1236"/>
      <c r="P41" s="1236"/>
      <c r="Q41" s="1236"/>
      <c r="R41" s="1236"/>
      <c r="S41" s="1236"/>
      <c r="T41" s="1236"/>
      <c r="U41" s="1236"/>
      <c r="V41" s="1236"/>
      <c r="W41" s="1236"/>
      <c r="X41" s="1236"/>
      <c r="Y41" s="1236"/>
      <c r="Z41" s="1236"/>
      <c r="AA41" s="1236"/>
      <c r="AB41" s="1236"/>
      <c r="AC41" s="1236"/>
      <c r="AD41" s="1236"/>
      <c r="AE41" s="1236"/>
      <c r="AF41" s="1236"/>
      <c r="AG41" s="1236"/>
      <c r="AH41" s="1236"/>
      <c r="AI41" s="1236"/>
      <c r="AJ41" s="1236"/>
      <c r="AK41" s="1236"/>
      <c r="AL41" s="1236"/>
      <c r="AM41" s="1236"/>
      <c r="AN41" s="1236"/>
      <c r="AO41" s="1236"/>
      <c r="AP41" s="1236"/>
      <c r="AQ41" s="1236"/>
      <c r="AR41" s="1236"/>
      <c r="AS41" s="1236"/>
      <c r="AT41" s="1236"/>
      <c r="AU41" s="1236"/>
      <c r="AV41" s="1236"/>
      <c r="AW41" s="1236"/>
      <c r="AX41" s="1236"/>
      <c r="AY41" s="1236"/>
      <c r="AZ41" s="1236"/>
      <c r="BA41" s="1236"/>
      <c r="BB41" s="1236"/>
      <c r="BC41" s="1236"/>
      <c r="BD41" s="1236"/>
      <c r="BE41" s="1236"/>
      <c r="BF41" s="1236"/>
      <c r="BG41" s="1236"/>
      <c r="BH41" s="1236"/>
      <c r="BI41" s="1236"/>
      <c r="BJ41" s="1236"/>
      <c r="BK41" s="1236"/>
      <c r="BL41" s="1236"/>
      <c r="BM41" s="1236"/>
      <c r="BN41" s="1236"/>
      <c r="BO41" s="1236"/>
      <c r="BP41" s="1236"/>
      <c r="BQ41" s="1236"/>
      <c r="BR41" s="1236"/>
      <c r="BS41" s="1236"/>
      <c r="BT41" s="1236"/>
      <c r="BU41" s="1236"/>
      <c r="BV41" s="1236"/>
      <c r="BW41" s="1236"/>
      <c r="BX41" s="1236"/>
      <c r="BY41" s="1236"/>
      <c r="BZ41" s="1236"/>
      <c r="CA41" s="1236"/>
      <c r="CB41" s="1236"/>
      <c r="CC41" s="1236"/>
      <c r="CD41" s="1236"/>
      <c r="CE41" s="1236"/>
      <c r="CF41" s="1236"/>
      <c r="CG41" s="1236"/>
      <c r="CH41" s="1236"/>
      <c r="CI41" s="1236"/>
      <c r="CJ41" s="1236"/>
      <c r="CK41" s="1236"/>
      <c r="CL41" s="1236"/>
      <c r="CM41" s="1236"/>
      <c r="CN41" s="1236"/>
      <c r="CO41" s="1236"/>
      <c r="CP41" s="1236"/>
      <c r="CQ41" s="1236"/>
      <c r="CR41" s="1236"/>
      <c r="CS41" s="1236"/>
      <c r="CT41" s="1236"/>
      <c r="CU41" s="1236"/>
      <c r="CV41" s="1236"/>
      <c r="CW41" s="1236"/>
      <c r="CX41" s="1236"/>
      <c r="CY41" s="1236"/>
      <c r="CZ41" s="1236"/>
      <c r="DA41" s="1236"/>
      <c r="DB41" s="1236"/>
      <c r="DC41" s="1236"/>
      <c r="DD41" s="1238"/>
    </row>
    <row r="42" spans="2:109" ht="13" x14ac:dyDescent="0.2">
      <c r="B42" s="1240"/>
      <c r="G42" s="1247"/>
      <c r="I42" s="1248"/>
      <c r="J42" s="1248"/>
      <c r="K42" s="1248"/>
      <c r="AM42" s="1247"/>
      <c r="AN42" s="1247" t="s">
        <v>632</v>
      </c>
      <c r="AP42" s="1248"/>
      <c r="AQ42" s="1248"/>
      <c r="AR42" s="1248"/>
      <c r="AY42" s="1247"/>
      <c r="BA42" s="1248"/>
      <c r="BB42" s="1248"/>
      <c r="BC42" s="1248"/>
      <c r="BK42" s="1247"/>
      <c r="BM42" s="1248"/>
      <c r="BN42" s="1248"/>
      <c r="BO42" s="1248"/>
      <c r="BW42" s="1247"/>
      <c r="BY42" s="1248"/>
      <c r="BZ42" s="1248"/>
      <c r="CA42" s="1248"/>
      <c r="CI42" s="1247"/>
      <c r="CK42" s="1248"/>
      <c r="CL42" s="1248"/>
      <c r="CM42" s="1248"/>
      <c r="CU42" s="1247"/>
      <c r="CW42" s="1248"/>
      <c r="CX42" s="1248"/>
      <c r="CY42" s="1248"/>
    </row>
    <row r="43" spans="2:109" ht="13.5" customHeight="1" x14ac:dyDescent="0.2">
      <c r="B43" s="1240"/>
      <c r="AN43" s="1249" t="s">
        <v>633</v>
      </c>
      <c r="AO43" s="1250"/>
      <c r="AP43" s="1250"/>
      <c r="AQ43" s="1250"/>
      <c r="AR43" s="1250"/>
      <c r="AS43" s="1250"/>
      <c r="AT43" s="1250"/>
      <c r="AU43" s="1250"/>
      <c r="AV43" s="1250"/>
      <c r="AW43" s="1250"/>
      <c r="AX43" s="1250"/>
      <c r="AY43" s="1250"/>
      <c r="AZ43" s="1250"/>
      <c r="BA43" s="1250"/>
      <c r="BB43" s="1250"/>
      <c r="BC43" s="1250"/>
      <c r="BD43" s="1250"/>
      <c r="BE43" s="1250"/>
      <c r="BF43" s="1250"/>
      <c r="BG43" s="1250"/>
      <c r="BH43" s="1250"/>
      <c r="BI43" s="1250"/>
      <c r="BJ43" s="1250"/>
      <c r="BK43" s="1250"/>
      <c r="BL43" s="1250"/>
      <c r="BM43" s="1250"/>
      <c r="BN43" s="1250"/>
      <c r="BO43" s="1250"/>
      <c r="BP43" s="1250"/>
      <c r="BQ43" s="1250"/>
      <c r="BR43" s="1250"/>
      <c r="BS43" s="1250"/>
      <c r="BT43" s="1250"/>
      <c r="BU43" s="1250"/>
      <c r="BV43" s="1250"/>
      <c r="BW43" s="1250"/>
      <c r="BX43" s="1250"/>
      <c r="BY43" s="1250"/>
      <c r="BZ43" s="1250"/>
      <c r="CA43" s="1250"/>
      <c r="CB43" s="1250"/>
      <c r="CC43" s="1250"/>
      <c r="CD43" s="1250"/>
      <c r="CE43" s="1250"/>
      <c r="CF43" s="1250"/>
      <c r="CG43" s="1250"/>
      <c r="CH43" s="1250"/>
      <c r="CI43" s="1250"/>
      <c r="CJ43" s="1250"/>
      <c r="CK43" s="1250"/>
      <c r="CL43" s="1250"/>
      <c r="CM43" s="1250"/>
      <c r="CN43" s="1250"/>
      <c r="CO43" s="1250"/>
      <c r="CP43" s="1250"/>
      <c r="CQ43" s="1250"/>
      <c r="CR43" s="1250"/>
      <c r="CS43" s="1250"/>
      <c r="CT43" s="1250"/>
      <c r="CU43" s="1250"/>
      <c r="CV43" s="1250"/>
      <c r="CW43" s="1250"/>
      <c r="CX43" s="1250"/>
      <c r="CY43" s="1250"/>
      <c r="CZ43" s="1250"/>
      <c r="DA43" s="1250"/>
      <c r="DB43" s="1250"/>
      <c r="DC43" s="1251"/>
    </row>
    <row r="44" spans="2:109" ht="13" x14ac:dyDescent="0.2">
      <c r="B44" s="1240"/>
      <c r="AN44" s="1252"/>
      <c r="AO44" s="1253"/>
      <c r="AP44" s="1253"/>
      <c r="AQ44" s="1253"/>
      <c r="AR44" s="1253"/>
      <c r="AS44" s="1253"/>
      <c r="AT44" s="1253"/>
      <c r="AU44" s="1253"/>
      <c r="AV44" s="1253"/>
      <c r="AW44" s="1253"/>
      <c r="AX44" s="1253"/>
      <c r="AY44" s="1253"/>
      <c r="AZ44" s="1253"/>
      <c r="BA44" s="1253"/>
      <c r="BB44" s="1253"/>
      <c r="BC44" s="1253"/>
      <c r="BD44" s="1253"/>
      <c r="BE44" s="1253"/>
      <c r="BF44" s="1253"/>
      <c r="BG44" s="1253"/>
      <c r="BH44" s="1253"/>
      <c r="BI44" s="1253"/>
      <c r="BJ44" s="1253"/>
      <c r="BK44" s="1253"/>
      <c r="BL44" s="1253"/>
      <c r="BM44" s="1253"/>
      <c r="BN44" s="1253"/>
      <c r="BO44" s="1253"/>
      <c r="BP44" s="1253"/>
      <c r="BQ44" s="1253"/>
      <c r="BR44" s="1253"/>
      <c r="BS44" s="1253"/>
      <c r="BT44" s="1253"/>
      <c r="BU44" s="1253"/>
      <c r="BV44" s="1253"/>
      <c r="BW44" s="1253"/>
      <c r="BX44" s="1253"/>
      <c r="BY44" s="1253"/>
      <c r="BZ44" s="1253"/>
      <c r="CA44" s="1253"/>
      <c r="CB44" s="1253"/>
      <c r="CC44" s="1253"/>
      <c r="CD44" s="1253"/>
      <c r="CE44" s="1253"/>
      <c r="CF44" s="1253"/>
      <c r="CG44" s="1253"/>
      <c r="CH44" s="1253"/>
      <c r="CI44" s="1253"/>
      <c r="CJ44" s="1253"/>
      <c r="CK44" s="1253"/>
      <c r="CL44" s="1253"/>
      <c r="CM44" s="1253"/>
      <c r="CN44" s="1253"/>
      <c r="CO44" s="1253"/>
      <c r="CP44" s="1253"/>
      <c r="CQ44" s="1253"/>
      <c r="CR44" s="1253"/>
      <c r="CS44" s="1253"/>
      <c r="CT44" s="1253"/>
      <c r="CU44" s="1253"/>
      <c r="CV44" s="1253"/>
      <c r="CW44" s="1253"/>
      <c r="CX44" s="1253"/>
      <c r="CY44" s="1253"/>
      <c r="CZ44" s="1253"/>
      <c r="DA44" s="1253"/>
      <c r="DB44" s="1253"/>
      <c r="DC44" s="1254"/>
    </row>
    <row r="45" spans="2:109" ht="13" x14ac:dyDescent="0.2">
      <c r="B45" s="1240"/>
      <c r="AN45" s="1252"/>
      <c r="AO45" s="1253"/>
      <c r="AP45" s="1253"/>
      <c r="AQ45" s="1253"/>
      <c r="AR45" s="1253"/>
      <c r="AS45" s="1253"/>
      <c r="AT45" s="1253"/>
      <c r="AU45" s="1253"/>
      <c r="AV45" s="1253"/>
      <c r="AW45" s="1253"/>
      <c r="AX45" s="1253"/>
      <c r="AY45" s="1253"/>
      <c r="AZ45" s="1253"/>
      <c r="BA45" s="1253"/>
      <c r="BB45" s="1253"/>
      <c r="BC45" s="1253"/>
      <c r="BD45" s="1253"/>
      <c r="BE45" s="1253"/>
      <c r="BF45" s="1253"/>
      <c r="BG45" s="1253"/>
      <c r="BH45" s="1253"/>
      <c r="BI45" s="1253"/>
      <c r="BJ45" s="1253"/>
      <c r="BK45" s="1253"/>
      <c r="BL45" s="1253"/>
      <c r="BM45" s="1253"/>
      <c r="BN45" s="1253"/>
      <c r="BO45" s="1253"/>
      <c r="BP45" s="1253"/>
      <c r="BQ45" s="1253"/>
      <c r="BR45" s="1253"/>
      <c r="BS45" s="1253"/>
      <c r="BT45" s="1253"/>
      <c r="BU45" s="1253"/>
      <c r="BV45" s="1253"/>
      <c r="BW45" s="1253"/>
      <c r="BX45" s="1253"/>
      <c r="BY45" s="1253"/>
      <c r="BZ45" s="1253"/>
      <c r="CA45" s="1253"/>
      <c r="CB45" s="1253"/>
      <c r="CC45" s="1253"/>
      <c r="CD45" s="1253"/>
      <c r="CE45" s="1253"/>
      <c r="CF45" s="1253"/>
      <c r="CG45" s="1253"/>
      <c r="CH45" s="1253"/>
      <c r="CI45" s="1253"/>
      <c r="CJ45" s="1253"/>
      <c r="CK45" s="1253"/>
      <c r="CL45" s="1253"/>
      <c r="CM45" s="1253"/>
      <c r="CN45" s="1253"/>
      <c r="CO45" s="1253"/>
      <c r="CP45" s="1253"/>
      <c r="CQ45" s="1253"/>
      <c r="CR45" s="1253"/>
      <c r="CS45" s="1253"/>
      <c r="CT45" s="1253"/>
      <c r="CU45" s="1253"/>
      <c r="CV45" s="1253"/>
      <c r="CW45" s="1253"/>
      <c r="CX45" s="1253"/>
      <c r="CY45" s="1253"/>
      <c r="CZ45" s="1253"/>
      <c r="DA45" s="1253"/>
      <c r="DB45" s="1253"/>
      <c r="DC45" s="1254"/>
    </row>
    <row r="46" spans="2:109" ht="13" x14ac:dyDescent="0.2">
      <c r="B46" s="1240"/>
      <c r="AN46" s="1252"/>
      <c r="AO46" s="1253"/>
      <c r="AP46" s="1253"/>
      <c r="AQ46" s="1253"/>
      <c r="AR46" s="1253"/>
      <c r="AS46" s="1253"/>
      <c r="AT46" s="1253"/>
      <c r="AU46" s="1253"/>
      <c r="AV46" s="1253"/>
      <c r="AW46" s="1253"/>
      <c r="AX46" s="1253"/>
      <c r="AY46" s="1253"/>
      <c r="AZ46" s="1253"/>
      <c r="BA46" s="1253"/>
      <c r="BB46" s="1253"/>
      <c r="BC46" s="1253"/>
      <c r="BD46" s="1253"/>
      <c r="BE46" s="1253"/>
      <c r="BF46" s="1253"/>
      <c r="BG46" s="1253"/>
      <c r="BH46" s="1253"/>
      <c r="BI46" s="1253"/>
      <c r="BJ46" s="1253"/>
      <c r="BK46" s="1253"/>
      <c r="BL46" s="1253"/>
      <c r="BM46" s="1253"/>
      <c r="BN46" s="1253"/>
      <c r="BO46" s="1253"/>
      <c r="BP46" s="1253"/>
      <c r="BQ46" s="1253"/>
      <c r="BR46" s="1253"/>
      <c r="BS46" s="1253"/>
      <c r="BT46" s="1253"/>
      <c r="BU46" s="1253"/>
      <c r="BV46" s="1253"/>
      <c r="BW46" s="1253"/>
      <c r="BX46" s="1253"/>
      <c r="BY46" s="1253"/>
      <c r="BZ46" s="1253"/>
      <c r="CA46" s="1253"/>
      <c r="CB46" s="1253"/>
      <c r="CC46" s="1253"/>
      <c r="CD46" s="1253"/>
      <c r="CE46" s="1253"/>
      <c r="CF46" s="1253"/>
      <c r="CG46" s="1253"/>
      <c r="CH46" s="1253"/>
      <c r="CI46" s="1253"/>
      <c r="CJ46" s="1253"/>
      <c r="CK46" s="1253"/>
      <c r="CL46" s="1253"/>
      <c r="CM46" s="1253"/>
      <c r="CN46" s="1253"/>
      <c r="CO46" s="1253"/>
      <c r="CP46" s="1253"/>
      <c r="CQ46" s="1253"/>
      <c r="CR46" s="1253"/>
      <c r="CS46" s="1253"/>
      <c r="CT46" s="1253"/>
      <c r="CU46" s="1253"/>
      <c r="CV46" s="1253"/>
      <c r="CW46" s="1253"/>
      <c r="CX46" s="1253"/>
      <c r="CY46" s="1253"/>
      <c r="CZ46" s="1253"/>
      <c r="DA46" s="1253"/>
      <c r="DB46" s="1253"/>
      <c r="DC46" s="1254"/>
    </row>
    <row r="47" spans="2:109" ht="13" x14ac:dyDescent="0.2">
      <c r="B47" s="1240"/>
      <c r="AN47" s="1255"/>
      <c r="AO47" s="1256"/>
      <c r="AP47" s="1256"/>
      <c r="AQ47" s="1256"/>
      <c r="AR47" s="1256"/>
      <c r="AS47" s="1256"/>
      <c r="AT47" s="1256"/>
      <c r="AU47" s="1256"/>
      <c r="AV47" s="1256"/>
      <c r="AW47" s="1256"/>
      <c r="AX47" s="1256"/>
      <c r="AY47" s="1256"/>
      <c r="AZ47" s="1256"/>
      <c r="BA47" s="1256"/>
      <c r="BB47" s="1256"/>
      <c r="BC47" s="1256"/>
      <c r="BD47" s="1256"/>
      <c r="BE47" s="1256"/>
      <c r="BF47" s="1256"/>
      <c r="BG47" s="1256"/>
      <c r="BH47" s="1256"/>
      <c r="BI47" s="1256"/>
      <c r="BJ47" s="1256"/>
      <c r="BK47" s="1256"/>
      <c r="BL47" s="1256"/>
      <c r="BM47" s="1256"/>
      <c r="BN47" s="1256"/>
      <c r="BO47" s="1256"/>
      <c r="BP47" s="1256"/>
      <c r="BQ47" s="1256"/>
      <c r="BR47" s="1256"/>
      <c r="BS47" s="1256"/>
      <c r="BT47" s="1256"/>
      <c r="BU47" s="1256"/>
      <c r="BV47" s="1256"/>
      <c r="BW47" s="1256"/>
      <c r="BX47" s="1256"/>
      <c r="BY47" s="1256"/>
      <c r="BZ47" s="1256"/>
      <c r="CA47" s="1256"/>
      <c r="CB47" s="1256"/>
      <c r="CC47" s="1256"/>
      <c r="CD47" s="1256"/>
      <c r="CE47" s="1256"/>
      <c r="CF47" s="1256"/>
      <c r="CG47" s="1256"/>
      <c r="CH47" s="1256"/>
      <c r="CI47" s="1256"/>
      <c r="CJ47" s="1256"/>
      <c r="CK47" s="1256"/>
      <c r="CL47" s="1256"/>
      <c r="CM47" s="1256"/>
      <c r="CN47" s="1256"/>
      <c r="CO47" s="1256"/>
      <c r="CP47" s="1256"/>
      <c r="CQ47" s="1256"/>
      <c r="CR47" s="1256"/>
      <c r="CS47" s="1256"/>
      <c r="CT47" s="1256"/>
      <c r="CU47" s="1256"/>
      <c r="CV47" s="1256"/>
      <c r="CW47" s="1256"/>
      <c r="CX47" s="1256"/>
      <c r="CY47" s="1256"/>
      <c r="CZ47" s="1256"/>
      <c r="DA47" s="1256"/>
      <c r="DB47" s="1256"/>
      <c r="DC47" s="1257"/>
    </row>
    <row r="48" spans="2:109" ht="13" x14ac:dyDescent="0.2">
      <c r="B48" s="1240"/>
      <c r="H48" s="1258"/>
      <c r="I48" s="1258"/>
      <c r="J48" s="1258"/>
      <c r="AN48" s="1258"/>
      <c r="AO48" s="1258"/>
      <c r="AP48" s="1258"/>
      <c r="AZ48" s="1258"/>
      <c r="BA48" s="1258"/>
      <c r="BB48" s="1258"/>
      <c r="BL48" s="1258"/>
      <c r="BM48" s="1258"/>
      <c r="BN48" s="1258"/>
      <c r="BX48" s="1258"/>
      <c r="BY48" s="1258"/>
      <c r="BZ48" s="1258"/>
      <c r="CJ48" s="1258"/>
      <c r="CK48" s="1258"/>
      <c r="CL48" s="1258"/>
      <c r="CV48" s="1258"/>
      <c r="CW48" s="1258"/>
      <c r="CX48" s="1258"/>
    </row>
    <row r="49" spans="1:109" ht="13" x14ac:dyDescent="0.2">
      <c r="B49" s="1240"/>
      <c r="AN49" s="1233" t="s">
        <v>634</v>
      </c>
    </row>
    <row r="50" spans="1:109" ht="13" x14ac:dyDescent="0.2">
      <c r="B50" s="1240"/>
      <c r="G50" s="1259"/>
      <c r="H50" s="1259"/>
      <c r="I50" s="1259"/>
      <c r="J50" s="1259"/>
      <c r="K50" s="1260"/>
      <c r="L50" s="1260"/>
      <c r="M50" s="1261"/>
      <c r="N50" s="1261"/>
      <c r="AN50" s="1262"/>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4"/>
      <c r="BP50" s="1265" t="s">
        <v>527</v>
      </c>
      <c r="BQ50" s="1265"/>
      <c r="BR50" s="1265"/>
      <c r="BS50" s="1265"/>
      <c r="BT50" s="1265"/>
      <c r="BU50" s="1265"/>
      <c r="BV50" s="1265"/>
      <c r="BW50" s="1265"/>
      <c r="BX50" s="1265" t="s">
        <v>528</v>
      </c>
      <c r="BY50" s="1265"/>
      <c r="BZ50" s="1265"/>
      <c r="CA50" s="1265"/>
      <c r="CB50" s="1265"/>
      <c r="CC50" s="1265"/>
      <c r="CD50" s="1265"/>
      <c r="CE50" s="1265"/>
      <c r="CF50" s="1265" t="s">
        <v>529</v>
      </c>
      <c r="CG50" s="1265"/>
      <c r="CH50" s="1265"/>
      <c r="CI50" s="1265"/>
      <c r="CJ50" s="1265"/>
      <c r="CK50" s="1265"/>
      <c r="CL50" s="1265"/>
      <c r="CM50" s="1265"/>
      <c r="CN50" s="1265" t="s">
        <v>530</v>
      </c>
      <c r="CO50" s="1265"/>
      <c r="CP50" s="1265"/>
      <c r="CQ50" s="1265"/>
      <c r="CR50" s="1265"/>
      <c r="CS50" s="1265"/>
      <c r="CT50" s="1265"/>
      <c r="CU50" s="1265"/>
      <c r="CV50" s="1265" t="s">
        <v>531</v>
      </c>
      <c r="CW50" s="1265"/>
      <c r="CX50" s="1265"/>
      <c r="CY50" s="1265"/>
      <c r="CZ50" s="1265"/>
      <c r="DA50" s="1265"/>
      <c r="DB50" s="1265"/>
      <c r="DC50" s="1265"/>
    </row>
    <row r="51" spans="1:109" ht="13.5" customHeight="1" x14ac:dyDescent="0.2">
      <c r="B51" s="1240"/>
      <c r="G51" s="1266"/>
      <c r="H51" s="1266"/>
      <c r="I51" s="1267"/>
      <c r="J51" s="1267"/>
      <c r="K51" s="1268"/>
      <c r="L51" s="1268"/>
      <c r="M51" s="1268"/>
      <c r="N51" s="1268"/>
      <c r="AM51" s="1258"/>
      <c r="AN51" s="1269" t="s">
        <v>635</v>
      </c>
      <c r="AO51" s="1269"/>
      <c r="AP51" s="1269"/>
      <c r="AQ51" s="1269"/>
      <c r="AR51" s="1269"/>
      <c r="AS51" s="1269"/>
      <c r="AT51" s="1269"/>
      <c r="AU51" s="1269"/>
      <c r="AV51" s="1269"/>
      <c r="AW51" s="1269"/>
      <c r="AX51" s="1269"/>
      <c r="AY51" s="1269"/>
      <c r="AZ51" s="1269"/>
      <c r="BA51" s="1269"/>
      <c r="BB51" s="1269" t="s">
        <v>636</v>
      </c>
      <c r="BC51" s="1269"/>
      <c r="BD51" s="1269"/>
      <c r="BE51" s="1269"/>
      <c r="BF51" s="1269"/>
      <c r="BG51" s="1269"/>
      <c r="BH51" s="1269"/>
      <c r="BI51" s="1269"/>
      <c r="BJ51" s="1269"/>
      <c r="BK51" s="1269"/>
      <c r="BL51" s="1269"/>
      <c r="BM51" s="1269"/>
      <c r="BN51" s="1269"/>
      <c r="BO51" s="1269"/>
      <c r="BP51" s="1270"/>
      <c r="BQ51" s="1271"/>
      <c r="BR51" s="1271"/>
      <c r="BS51" s="1271"/>
      <c r="BT51" s="1271"/>
      <c r="BU51" s="1271"/>
      <c r="BV51" s="1271"/>
      <c r="BW51" s="1271"/>
      <c r="BX51" s="1271">
        <v>32.1</v>
      </c>
      <c r="BY51" s="1271"/>
      <c r="BZ51" s="1271"/>
      <c r="CA51" s="1271"/>
      <c r="CB51" s="1271"/>
      <c r="CC51" s="1271"/>
      <c r="CD51" s="1271"/>
      <c r="CE51" s="1271"/>
      <c r="CF51" s="1271">
        <v>19.8</v>
      </c>
      <c r="CG51" s="1271"/>
      <c r="CH51" s="1271"/>
      <c r="CI51" s="1271"/>
      <c r="CJ51" s="1271"/>
      <c r="CK51" s="1271"/>
      <c r="CL51" s="1271"/>
      <c r="CM51" s="1271"/>
      <c r="CN51" s="1271">
        <v>12.5</v>
      </c>
      <c r="CO51" s="1271"/>
      <c r="CP51" s="1271"/>
      <c r="CQ51" s="1271"/>
      <c r="CR51" s="1271"/>
      <c r="CS51" s="1271"/>
      <c r="CT51" s="1271"/>
      <c r="CU51" s="1271"/>
      <c r="CV51" s="1271">
        <v>22.7</v>
      </c>
      <c r="CW51" s="1271"/>
      <c r="CX51" s="1271"/>
      <c r="CY51" s="1271"/>
      <c r="CZ51" s="1271"/>
      <c r="DA51" s="1271"/>
      <c r="DB51" s="1271"/>
      <c r="DC51" s="1271"/>
    </row>
    <row r="52" spans="1:109" ht="13" x14ac:dyDescent="0.2">
      <c r="B52" s="1240"/>
      <c r="G52" s="1266"/>
      <c r="H52" s="1266"/>
      <c r="I52" s="1267"/>
      <c r="J52" s="1267"/>
      <c r="K52" s="1268"/>
      <c r="L52" s="1268"/>
      <c r="M52" s="1268"/>
      <c r="N52" s="1268"/>
      <c r="AM52" s="1258"/>
      <c r="AN52" s="1269"/>
      <c r="AO52" s="1269"/>
      <c r="AP52" s="1269"/>
      <c r="AQ52" s="1269"/>
      <c r="AR52" s="1269"/>
      <c r="AS52" s="1269"/>
      <c r="AT52" s="1269"/>
      <c r="AU52" s="1269"/>
      <c r="AV52" s="1269"/>
      <c r="AW52" s="1269"/>
      <c r="AX52" s="1269"/>
      <c r="AY52" s="1269"/>
      <c r="AZ52" s="1269"/>
      <c r="BA52" s="1269"/>
      <c r="BB52" s="1269"/>
      <c r="BC52" s="1269"/>
      <c r="BD52" s="1269"/>
      <c r="BE52" s="1269"/>
      <c r="BF52" s="1269"/>
      <c r="BG52" s="1269"/>
      <c r="BH52" s="1269"/>
      <c r="BI52" s="1269"/>
      <c r="BJ52" s="1269"/>
      <c r="BK52" s="1269"/>
      <c r="BL52" s="1269"/>
      <c r="BM52" s="1269"/>
      <c r="BN52" s="1269"/>
      <c r="BO52" s="1269"/>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ht="13" x14ac:dyDescent="0.2">
      <c r="A53" s="1248"/>
      <c r="B53" s="1240"/>
      <c r="G53" s="1266"/>
      <c r="H53" s="1266"/>
      <c r="I53" s="1259"/>
      <c r="J53" s="1259"/>
      <c r="K53" s="1268"/>
      <c r="L53" s="1268"/>
      <c r="M53" s="1268"/>
      <c r="N53" s="1268"/>
      <c r="AM53" s="1258"/>
      <c r="AN53" s="1269"/>
      <c r="AO53" s="1269"/>
      <c r="AP53" s="1269"/>
      <c r="AQ53" s="1269"/>
      <c r="AR53" s="1269"/>
      <c r="AS53" s="1269"/>
      <c r="AT53" s="1269"/>
      <c r="AU53" s="1269"/>
      <c r="AV53" s="1269"/>
      <c r="AW53" s="1269"/>
      <c r="AX53" s="1269"/>
      <c r="AY53" s="1269"/>
      <c r="AZ53" s="1269"/>
      <c r="BA53" s="1269"/>
      <c r="BB53" s="1269" t="s">
        <v>637</v>
      </c>
      <c r="BC53" s="1269"/>
      <c r="BD53" s="1269"/>
      <c r="BE53" s="1269"/>
      <c r="BF53" s="1269"/>
      <c r="BG53" s="1269"/>
      <c r="BH53" s="1269"/>
      <c r="BI53" s="1269"/>
      <c r="BJ53" s="1269"/>
      <c r="BK53" s="1269"/>
      <c r="BL53" s="1269"/>
      <c r="BM53" s="1269"/>
      <c r="BN53" s="1269"/>
      <c r="BO53" s="1269"/>
      <c r="BP53" s="1270"/>
      <c r="BQ53" s="1271"/>
      <c r="BR53" s="1271"/>
      <c r="BS53" s="1271"/>
      <c r="BT53" s="1271"/>
      <c r="BU53" s="1271"/>
      <c r="BV53" s="1271"/>
      <c r="BW53" s="1271"/>
      <c r="BX53" s="1271">
        <v>29</v>
      </c>
      <c r="BY53" s="1271"/>
      <c r="BZ53" s="1271"/>
      <c r="CA53" s="1271"/>
      <c r="CB53" s="1271"/>
      <c r="CC53" s="1271"/>
      <c r="CD53" s="1271"/>
      <c r="CE53" s="1271"/>
      <c r="CF53" s="1271">
        <v>29.6</v>
      </c>
      <c r="CG53" s="1271"/>
      <c r="CH53" s="1271"/>
      <c r="CI53" s="1271"/>
      <c r="CJ53" s="1271"/>
      <c r="CK53" s="1271"/>
      <c r="CL53" s="1271"/>
      <c r="CM53" s="1271"/>
      <c r="CN53" s="1271">
        <v>30.2</v>
      </c>
      <c r="CO53" s="1271"/>
      <c r="CP53" s="1271"/>
      <c r="CQ53" s="1271"/>
      <c r="CR53" s="1271"/>
      <c r="CS53" s="1271"/>
      <c r="CT53" s="1271"/>
      <c r="CU53" s="1271"/>
      <c r="CV53" s="1271">
        <v>47.9</v>
      </c>
      <c r="CW53" s="1271"/>
      <c r="CX53" s="1271"/>
      <c r="CY53" s="1271"/>
      <c r="CZ53" s="1271"/>
      <c r="DA53" s="1271"/>
      <c r="DB53" s="1271"/>
      <c r="DC53" s="1271"/>
    </row>
    <row r="54" spans="1:109" ht="13" x14ac:dyDescent="0.2">
      <c r="A54" s="1248"/>
      <c r="B54" s="1240"/>
      <c r="G54" s="1266"/>
      <c r="H54" s="1266"/>
      <c r="I54" s="1259"/>
      <c r="J54" s="1259"/>
      <c r="K54" s="1268"/>
      <c r="L54" s="1268"/>
      <c r="M54" s="1268"/>
      <c r="N54" s="1268"/>
      <c r="AM54" s="1258"/>
      <c r="AN54" s="1269"/>
      <c r="AO54" s="1269"/>
      <c r="AP54" s="1269"/>
      <c r="AQ54" s="1269"/>
      <c r="AR54" s="1269"/>
      <c r="AS54" s="1269"/>
      <c r="AT54" s="1269"/>
      <c r="AU54" s="1269"/>
      <c r="AV54" s="1269"/>
      <c r="AW54" s="1269"/>
      <c r="AX54" s="1269"/>
      <c r="AY54" s="1269"/>
      <c r="AZ54" s="1269"/>
      <c r="BA54" s="1269"/>
      <c r="BB54" s="1269"/>
      <c r="BC54" s="1269"/>
      <c r="BD54" s="1269"/>
      <c r="BE54" s="1269"/>
      <c r="BF54" s="1269"/>
      <c r="BG54" s="1269"/>
      <c r="BH54" s="1269"/>
      <c r="BI54" s="1269"/>
      <c r="BJ54" s="1269"/>
      <c r="BK54" s="1269"/>
      <c r="BL54" s="1269"/>
      <c r="BM54" s="1269"/>
      <c r="BN54" s="1269"/>
      <c r="BO54" s="1269"/>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ht="13" x14ac:dyDescent="0.2">
      <c r="A55" s="1248"/>
      <c r="B55" s="1240"/>
      <c r="G55" s="1259"/>
      <c r="H55" s="1259"/>
      <c r="I55" s="1259"/>
      <c r="J55" s="1259"/>
      <c r="K55" s="1268"/>
      <c r="L55" s="1268"/>
      <c r="M55" s="1268"/>
      <c r="N55" s="1268"/>
      <c r="AN55" s="1265" t="s">
        <v>638</v>
      </c>
      <c r="AO55" s="1265"/>
      <c r="AP55" s="1265"/>
      <c r="AQ55" s="1265"/>
      <c r="AR55" s="1265"/>
      <c r="AS55" s="1265"/>
      <c r="AT55" s="1265"/>
      <c r="AU55" s="1265"/>
      <c r="AV55" s="1265"/>
      <c r="AW55" s="1265"/>
      <c r="AX55" s="1265"/>
      <c r="AY55" s="1265"/>
      <c r="AZ55" s="1265"/>
      <c r="BA55" s="1265"/>
      <c r="BB55" s="1269" t="s">
        <v>636</v>
      </c>
      <c r="BC55" s="1269"/>
      <c r="BD55" s="1269"/>
      <c r="BE55" s="1269"/>
      <c r="BF55" s="1269"/>
      <c r="BG55" s="1269"/>
      <c r="BH55" s="1269"/>
      <c r="BI55" s="1269"/>
      <c r="BJ55" s="1269"/>
      <c r="BK55" s="1269"/>
      <c r="BL55" s="1269"/>
      <c r="BM55" s="1269"/>
      <c r="BN55" s="1269"/>
      <c r="BO55" s="1269"/>
      <c r="BP55" s="1270"/>
      <c r="BQ55" s="1271"/>
      <c r="BR55" s="1271"/>
      <c r="BS55" s="1271"/>
      <c r="BT55" s="1271"/>
      <c r="BU55" s="1271"/>
      <c r="BV55" s="1271"/>
      <c r="BW55" s="1271"/>
      <c r="BX55" s="1271"/>
      <c r="BY55" s="1271"/>
      <c r="BZ55" s="1271"/>
      <c r="CA55" s="1271"/>
      <c r="CB55" s="1271"/>
      <c r="CC55" s="1271"/>
      <c r="CD55" s="1271"/>
      <c r="CE55" s="1271"/>
      <c r="CF55" s="1271"/>
      <c r="CG55" s="1271"/>
      <c r="CH55" s="1271"/>
      <c r="CI55" s="1271"/>
      <c r="CJ55" s="1271"/>
      <c r="CK55" s="1271"/>
      <c r="CL55" s="1271"/>
      <c r="CM55" s="1271"/>
      <c r="CN55" s="1271"/>
      <c r="CO55" s="1271"/>
      <c r="CP55" s="1271"/>
      <c r="CQ55" s="1271"/>
      <c r="CR55" s="1271"/>
      <c r="CS55" s="1271"/>
      <c r="CT55" s="1271"/>
      <c r="CU55" s="1271"/>
      <c r="CV55" s="1271"/>
      <c r="CW55" s="1271"/>
      <c r="CX55" s="1271"/>
      <c r="CY55" s="1271"/>
      <c r="CZ55" s="1271"/>
      <c r="DA55" s="1271"/>
      <c r="DB55" s="1271"/>
      <c r="DC55" s="1271"/>
    </row>
    <row r="56" spans="1:109" ht="13" x14ac:dyDescent="0.2">
      <c r="A56" s="1248"/>
      <c r="B56" s="1240"/>
      <c r="G56" s="1259"/>
      <c r="H56" s="1259"/>
      <c r="I56" s="1259"/>
      <c r="J56" s="1259"/>
      <c r="K56" s="1268"/>
      <c r="L56" s="1268"/>
      <c r="M56" s="1268"/>
      <c r="N56" s="1268"/>
      <c r="AN56" s="1265"/>
      <c r="AO56" s="1265"/>
      <c r="AP56" s="1265"/>
      <c r="AQ56" s="1265"/>
      <c r="AR56" s="1265"/>
      <c r="AS56" s="1265"/>
      <c r="AT56" s="1265"/>
      <c r="AU56" s="1265"/>
      <c r="AV56" s="1265"/>
      <c r="AW56" s="1265"/>
      <c r="AX56" s="1265"/>
      <c r="AY56" s="1265"/>
      <c r="AZ56" s="1265"/>
      <c r="BA56" s="1265"/>
      <c r="BB56" s="1269"/>
      <c r="BC56" s="1269"/>
      <c r="BD56" s="1269"/>
      <c r="BE56" s="1269"/>
      <c r="BF56" s="1269"/>
      <c r="BG56" s="1269"/>
      <c r="BH56" s="1269"/>
      <c r="BI56" s="1269"/>
      <c r="BJ56" s="1269"/>
      <c r="BK56" s="1269"/>
      <c r="BL56" s="1269"/>
      <c r="BM56" s="1269"/>
      <c r="BN56" s="1269"/>
      <c r="BO56" s="1269"/>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1248" customFormat="1" ht="13" x14ac:dyDescent="0.2">
      <c r="B57" s="1272"/>
      <c r="G57" s="1259"/>
      <c r="H57" s="1259"/>
      <c r="I57" s="1273"/>
      <c r="J57" s="1273"/>
      <c r="K57" s="1268"/>
      <c r="L57" s="1268"/>
      <c r="M57" s="1268"/>
      <c r="N57" s="1268"/>
      <c r="AM57" s="1233"/>
      <c r="AN57" s="1265"/>
      <c r="AO57" s="1265"/>
      <c r="AP57" s="1265"/>
      <c r="AQ57" s="1265"/>
      <c r="AR57" s="1265"/>
      <c r="AS57" s="1265"/>
      <c r="AT57" s="1265"/>
      <c r="AU57" s="1265"/>
      <c r="AV57" s="1265"/>
      <c r="AW57" s="1265"/>
      <c r="AX57" s="1265"/>
      <c r="AY57" s="1265"/>
      <c r="AZ57" s="1265"/>
      <c r="BA57" s="1265"/>
      <c r="BB57" s="1269" t="s">
        <v>637</v>
      </c>
      <c r="BC57" s="1269"/>
      <c r="BD57" s="1269"/>
      <c r="BE57" s="1269"/>
      <c r="BF57" s="1269"/>
      <c r="BG57" s="1269"/>
      <c r="BH57" s="1269"/>
      <c r="BI57" s="1269"/>
      <c r="BJ57" s="1269"/>
      <c r="BK57" s="1269"/>
      <c r="BL57" s="1269"/>
      <c r="BM57" s="1269"/>
      <c r="BN57" s="1269"/>
      <c r="BO57" s="1269"/>
      <c r="BP57" s="1270"/>
      <c r="BQ57" s="1271"/>
      <c r="BR57" s="1271"/>
      <c r="BS57" s="1271"/>
      <c r="BT57" s="1271"/>
      <c r="BU57" s="1271"/>
      <c r="BV57" s="1271"/>
      <c r="BW57" s="1271"/>
      <c r="BX57" s="1271"/>
      <c r="BY57" s="1271"/>
      <c r="BZ57" s="1271"/>
      <c r="CA57" s="1271"/>
      <c r="CB57" s="1271"/>
      <c r="CC57" s="1271"/>
      <c r="CD57" s="1271"/>
      <c r="CE57" s="1271"/>
      <c r="CF57" s="1271"/>
      <c r="CG57" s="1271"/>
      <c r="CH57" s="1271"/>
      <c r="CI57" s="1271"/>
      <c r="CJ57" s="1271"/>
      <c r="CK57" s="1271"/>
      <c r="CL57" s="1271"/>
      <c r="CM57" s="1271"/>
      <c r="CN57" s="1271"/>
      <c r="CO57" s="1271"/>
      <c r="CP57" s="1271"/>
      <c r="CQ57" s="1271"/>
      <c r="CR57" s="1271"/>
      <c r="CS57" s="1271"/>
      <c r="CT57" s="1271"/>
      <c r="CU57" s="1271"/>
      <c r="CV57" s="1271"/>
      <c r="CW57" s="1271"/>
      <c r="CX57" s="1271"/>
      <c r="CY57" s="1271"/>
      <c r="CZ57" s="1271"/>
      <c r="DA57" s="1271"/>
      <c r="DB57" s="1271"/>
      <c r="DC57" s="1271"/>
      <c r="DD57" s="1274"/>
      <c r="DE57" s="1272"/>
    </row>
    <row r="58" spans="1:109" s="1248" customFormat="1" ht="13" x14ac:dyDescent="0.2">
      <c r="A58" s="1233"/>
      <c r="B58" s="1272"/>
      <c r="G58" s="1259"/>
      <c r="H58" s="1259"/>
      <c r="I58" s="1273"/>
      <c r="J58" s="1273"/>
      <c r="K58" s="1268"/>
      <c r="L58" s="1268"/>
      <c r="M58" s="1268"/>
      <c r="N58" s="1268"/>
      <c r="AM58" s="1233"/>
      <c r="AN58" s="1265"/>
      <c r="AO58" s="1265"/>
      <c r="AP58" s="1265"/>
      <c r="AQ58" s="1265"/>
      <c r="AR58" s="1265"/>
      <c r="AS58" s="1265"/>
      <c r="AT58" s="1265"/>
      <c r="AU58" s="1265"/>
      <c r="AV58" s="1265"/>
      <c r="AW58" s="1265"/>
      <c r="AX58" s="1265"/>
      <c r="AY58" s="1265"/>
      <c r="AZ58" s="1265"/>
      <c r="BA58" s="1265"/>
      <c r="BB58" s="1269"/>
      <c r="BC58" s="1269"/>
      <c r="BD58" s="1269"/>
      <c r="BE58" s="1269"/>
      <c r="BF58" s="1269"/>
      <c r="BG58" s="1269"/>
      <c r="BH58" s="1269"/>
      <c r="BI58" s="1269"/>
      <c r="BJ58" s="1269"/>
      <c r="BK58" s="1269"/>
      <c r="BL58" s="1269"/>
      <c r="BM58" s="1269"/>
      <c r="BN58" s="1269"/>
      <c r="BO58" s="1269"/>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1274"/>
      <c r="DE58" s="1272"/>
    </row>
    <row r="59" spans="1:109" s="1248" customFormat="1" ht="13" x14ac:dyDescent="0.2">
      <c r="A59" s="1233"/>
      <c r="B59" s="1272"/>
      <c r="K59" s="1275"/>
      <c r="L59" s="1275"/>
      <c r="M59" s="1275"/>
      <c r="N59" s="1275"/>
      <c r="AQ59" s="1275"/>
      <c r="AR59" s="1275"/>
      <c r="AS59" s="1275"/>
      <c r="AT59" s="1275"/>
      <c r="BC59" s="1275"/>
      <c r="BD59" s="1275"/>
      <c r="BE59" s="1275"/>
      <c r="BF59" s="1275"/>
      <c r="BO59" s="1275"/>
      <c r="BP59" s="1275"/>
      <c r="BQ59" s="1275"/>
      <c r="BR59" s="1275"/>
      <c r="CA59" s="1275"/>
      <c r="CB59" s="1275"/>
      <c r="CC59" s="1275"/>
      <c r="CD59" s="1275"/>
      <c r="CM59" s="1275"/>
      <c r="CN59" s="1275"/>
      <c r="CO59" s="1275"/>
      <c r="CP59" s="1275"/>
      <c r="CY59" s="1275"/>
      <c r="CZ59" s="1275"/>
      <c r="DA59" s="1275"/>
      <c r="DB59" s="1275"/>
      <c r="DC59" s="1275"/>
      <c r="DD59" s="1274"/>
      <c r="DE59" s="1272"/>
    </row>
    <row r="60" spans="1:109" s="1248" customFormat="1" ht="13" x14ac:dyDescent="0.2">
      <c r="A60" s="1233"/>
      <c r="B60" s="1272"/>
      <c r="K60" s="1275"/>
      <c r="L60" s="1275"/>
      <c r="M60" s="1275"/>
      <c r="N60" s="1275"/>
      <c r="AQ60" s="1275"/>
      <c r="AR60" s="1275"/>
      <c r="AS60" s="1275"/>
      <c r="AT60" s="1275"/>
      <c r="BC60" s="1275"/>
      <c r="BD60" s="1275"/>
      <c r="BE60" s="1275"/>
      <c r="BF60" s="1275"/>
      <c r="BO60" s="1275"/>
      <c r="BP60" s="1275"/>
      <c r="BQ60" s="1275"/>
      <c r="BR60" s="1275"/>
      <c r="CA60" s="1275"/>
      <c r="CB60" s="1275"/>
      <c r="CC60" s="1275"/>
      <c r="CD60" s="1275"/>
      <c r="CM60" s="1275"/>
      <c r="CN60" s="1275"/>
      <c r="CO60" s="1275"/>
      <c r="CP60" s="1275"/>
      <c r="CY60" s="1275"/>
      <c r="CZ60" s="1275"/>
      <c r="DA60" s="1275"/>
      <c r="DB60" s="1275"/>
      <c r="DC60" s="1275"/>
      <c r="DD60" s="1274"/>
      <c r="DE60" s="1272"/>
    </row>
    <row r="61" spans="1:109" s="1248" customFormat="1" ht="13" x14ac:dyDescent="0.2">
      <c r="A61" s="1233"/>
      <c r="B61" s="1276"/>
      <c r="C61" s="1277"/>
      <c r="D61" s="1277"/>
      <c r="E61" s="1277"/>
      <c r="F61" s="1277"/>
      <c r="G61" s="1277"/>
      <c r="H61" s="1277"/>
      <c r="I61" s="1277"/>
      <c r="J61" s="1277"/>
      <c r="K61" s="1277"/>
      <c r="L61" s="1277"/>
      <c r="M61" s="1278"/>
      <c r="N61" s="1278"/>
      <c r="O61" s="1277"/>
      <c r="P61" s="1277"/>
      <c r="Q61" s="1277"/>
      <c r="R61" s="1277"/>
      <c r="S61" s="1277"/>
      <c r="T61" s="1277"/>
      <c r="U61" s="1277"/>
      <c r="V61" s="1277"/>
      <c r="W61" s="1277"/>
      <c r="X61" s="1277"/>
      <c r="Y61" s="1277"/>
      <c r="Z61" s="1277"/>
      <c r="AA61" s="1277"/>
      <c r="AB61" s="1277"/>
      <c r="AC61" s="1277"/>
      <c r="AD61" s="1277"/>
      <c r="AE61" s="1277"/>
      <c r="AF61" s="1277"/>
      <c r="AG61" s="1277"/>
      <c r="AH61" s="1277"/>
      <c r="AI61" s="1277"/>
      <c r="AJ61" s="1277"/>
      <c r="AK61" s="1277"/>
      <c r="AL61" s="1277"/>
      <c r="AM61" s="1277"/>
      <c r="AN61" s="1277"/>
      <c r="AO61" s="1277"/>
      <c r="AP61" s="1277"/>
      <c r="AQ61" s="1277"/>
      <c r="AR61" s="1277"/>
      <c r="AS61" s="1278"/>
      <c r="AT61" s="1278"/>
      <c r="AU61" s="1277"/>
      <c r="AV61" s="1277"/>
      <c r="AW61" s="1277"/>
      <c r="AX61" s="1277"/>
      <c r="AY61" s="1277"/>
      <c r="AZ61" s="1277"/>
      <c r="BA61" s="1277"/>
      <c r="BB61" s="1277"/>
      <c r="BC61" s="1277"/>
      <c r="BD61" s="1277"/>
      <c r="BE61" s="1278"/>
      <c r="BF61" s="1278"/>
      <c r="BG61" s="1277"/>
      <c r="BH61" s="1277"/>
      <c r="BI61" s="1277"/>
      <c r="BJ61" s="1277"/>
      <c r="BK61" s="1277"/>
      <c r="BL61" s="1277"/>
      <c r="BM61" s="1277"/>
      <c r="BN61" s="1277"/>
      <c r="BO61" s="1277"/>
      <c r="BP61" s="1277"/>
      <c r="BQ61" s="1278"/>
      <c r="BR61" s="1278"/>
      <c r="BS61" s="1277"/>
      <c r="BT61" s="1277"/>
      <c r="BU61" s="1277"/>
      <c r="BV61" s="1277"/>
      <c r="BW61" s="1277"/>
      <c r="BX61" s="1277"/>
      <c r="BY61" s="1277"/>
      <c r="BZ61" s="1277"/>
      <c r="CA61" s="1277"/>
      <c r="CB61" s="1277"/>
      <c r="CC61" s="1278"/>
      <c r="CD61" s="1278"/>
      <c r="CE61" s="1277"/>
      <c r="CF61" s="1277"/>
      <c r="CG61" s="1277"/>
      <c r="CH61" s="1277"/>
      <c r="CI61" s="1277"/>
      <c r="CJ61" s="1277"/>
      <c r="CK61" s="1277"/>
      <c r="CL61" s="1277"/>
      <c r="CM61" s="1277"/>
      <c r="CN61" s="1277"/>
      <c r="CO61" s="1278"/>
      <c r="CP61" s="1278"/>
      <c r="CQ61" s="1277"/>
      <c r="CR61" s="1277"/>
      <c r="CS61" s="1277"/>
      <c r="CT61" s="1277"/>
      <c r="CU61" s="1277"/>
      <c r="CV61" s="1277"/>
      <c r="CW61" s="1277"/>
      <c r="CX61" s="1277"/>
      <c r="CY61" s="1277"/>
      <c r="CZ61" s="1277"/>
      <c r="DA61" s="1278"/>
      <c r="DB61" s="1278"/>
      <c r="DC61" s="1278"/>
      <c r="DD61" s="1279"/>
      <c r="DE61" s="1272"/>
    </row>
    <row r="62" spans="1:109" ht="13" x14ac:dyDescent="0.2">
      <c r="B62" s="1245"/>
      <c r="C62" s="1245"/>
      <c r="D62" s="1245"/>
      <c r="E62" s="1245"/>
      <c r="F62" s="1245"/>
      <c r="G62" s="1245"/>
      <c r="H62" s="1245"/>
      <c r="I62" s="1245"/>
      <c r="J62" s="1245"/>
      <c r="K62" s="1245"/>
      <c r="L62" s="1245"/>
      <c r="M62" s="1245"/>
      <c r="N62" s="1245"/>
      <c r="O62" s="1245"/>
      <c r="P62" s="1245"/>
      <c r="Q62" s="1245"/>
      <c r="R62" s="1245"/>
      <c r="S62" s="1245"/>
      <c r="T62" s="1245"/>
      <c r="U62" s="1245"/>
      <c r="V62" s="1245"/>
      <c r="W62" s="1245"/>
      <c r="X62" s="1245"/>
      <c r="Y62" s="1245"/>
      <c r="Z62" s="1245"/>
      <c r="AA62" s="1245"/>
      <c r="AB62" s="1245"/>
      <c r="AC62" s="1245"/>
      <c r="AD62" s="1245"/>
      <c r="AE62" s="1245"/>
      <c r="AF62" s="1245"/>
      <c r="AG62" s="1245"/>
      <c r="AH62" s="1245"/>
      <c r="AI62" s="1245"/>
      <c r="AJ62" s="1245"/>
      <c r="AK62" s="1245"/>
      <c r="AL62" s="1245"/>
      <c r="AM62" s="1245"/>
      <c r="AN62" s="1245"/>
      <c r="AO62" s="1245"/>
      <c r="AP62" s="1245"/>
      <c r="AQ62" s="1245"/>
      <c r="AR62" s="1245"/>
      <c r="AS62" s="1245"/>
      <c r="AT62" s="1245"/>
      <c r="AU62" s="1245"/>
      <c r="AV62" s="1245"/>
      <c r="AW62" s="1245"/>
      <c r="AX62" s="1245"/>
      <c r="AY62" s="1245"/>
      <c r="AZ62" s="1245"/>
      <c r="BA62" s="1245"/>
      <c r="BB62" s="1245"/>
      <c r="BC62" s="1245"/>
      <c r="BD62" s="1245"/>
      <c r="BE62" s="1245"/>
      <c r="BF62" s="1245"/>
      <c r="BG62" s="1245"/>
      <c r="BH62" s="1245"/>
      <c r="BI62" s="1245"/>
      <c r="BJ62" s="1245"/>
      <c r="BK62" s="1245"/>
      <c r="BL62" s="1245"/>
      <c r="BM62" s="1245"/>
      <c r="BN62" s="1245"/>
      <c r="BO62" s="1245"/>
      <c r="BP62" s="1245"/>
      <c r="BQ62" s="1245"/>
      <c r="BR62" s="1245"/>
      <c r="BS62" s="1245"/>
      <c r="BT62" s="1245"/>
      <c r="BU62" s="1245"/>
      <c r="BV62" s="1245"/>
      <c r="BW62" s="1245"/>
      <c r="BX62" s="1245"/>
      <c r="BY62" s="1245"/>
      <c r="BZ62" s="1245"/>
      <c r="CA62" s="1245"/>
      <c r="CB62" s="1245"/>
      <c r="CC62" s="1245"/>
      <c r="CD62" s="1245"/>
      <c r="CE62" s="1245"/>
      <c r="CF62" s="1245"/>
      <c r="CG62" s="1245"/>
      <c r="CH62" s="1245"/>
      <c r="CI62" s="1245"/>
      <c r="CJ62" s="1245"/>
      <c r="CK62" s="1245"/>
      <c r="CL62" s="1245"/>
      <c r="CM62" s="1245"/>
      <c r="CN62" s="1245"/>
      <c r="CO62" s="1245"/>
      <c r="CP62" s="1245"/>
      <c r="CQ62" s="1245"/>
      <c r="CR62" s="1245"/>
      <c r="CS62" s="1245"/>
      <c r="CT62" s="1245"/>
      <c r="CU62" s="1245"/>
      <c r="CV62" s="1245"/>
      <c r="CW62" s="1245"/>
      <c r="CX62" s="1245"/>
      <c r="CY62" s="1245"/>
      <c r="CZ62" s="1245"/>
      <c r="DA62" s="1245"/>
      <c r="DB62" s="1245"/>
      <c r="DC62" s="1245"/>
      <c r="DD62" s="1245"/>
      <c r="DE62" s="1233"/>
    </row>
    <row r="63" spans="1:109" ht="16.5" x14ac:dyDescent="0.2">
      <c r="B63" s="1280" t="s">
        <v>639</v>
      </c>
    </row>
    <row r="64" spans="1:109" ht="13" x14ac:dyDescent="0.2">
      <c r="B64" s="1240"/>
      <c r="G64" s="1247"/>
      <c r="I64" s="1281"/>
      <c r="J64" s="1281"/>
      <c r="K64" s="1281"/>
      <c r="L64" s="1281"/>
      <c r="M64" s="1281"/>
      <c r="N64" s="1282"/>
      <c r="AM64" s="1247"/>
      <c r="AN64" s="1247" t="s">
        <v>632</v>
      </c>
      <c r="AP64" s="1248"/>
      <c r="AQ64" s="1248"/>
      <c r="AR64" s="1248"/>
      <c r="AY64" s="1247"/>
      <c r="BA64" s="1248"/>
      <c r="BB64" s="1248"/>
      <c r="BC64" s="1248"/>
      <c r="BK64" s="1247"/>
      <c r="BM64" s="1248"/>
      <c r="BN64" s="1248"/>
      <c r="BO64" s="1248"/>
      <c r="BW64" s="1247"/>
      <c r="BY64" s="1248"/>
      <c r="BZ64" s="1248"/>
      <c r="CA64" s="1248"/>
      <c r="CI64" s="1247"/>
      <c r="CK64" s="1248"/>
      <c r="CL64" s="1248"/>
      <c r="CM64" s="1248"/>
      <c r="CU64" s="1247"/>
      <c r="CW64" s="1248"/>
      <c r="CX64" s="1248"/>
      <c r="CY64" s="1248"/>
    </row>
    <row r="65" spans="2:107" ht="13" x14ac:dyDescent="0.2">
      <c r="B65" s="1240"/>
      <c r="AN65" s="1249" t="s">
        <v>640</v>
      </c>
      <c r="AO65" s="1250"/>
      <c r="AP65" s="1250"/>
      <c r="AQ65" s="1250"/>
      <c r="AR65" s="1250"/>
      <c r="AS65" s="1250"/>
      <c r="AT65" s="1250"/>
      <c r="AU65" s="1250"/>
      <c r="AV65" s="1250"/>
      <c r="AW65" s="1250"/>
      <c r="AX65" s="1250"/>
      <c r="AY65" s="1250"/>
      <c r="AZ65" s="1250"/>
      <c r="BA65" s="1250"/>
      <c r="BB65" s="1250"/>
      <c r="BC65" s="1250"/>
      <c r="BD65" s="1250"/>
      <c r="BE65" s="1250"/>
      <c r="BF65" s="1250"/>
      <c r="BG65" s="1250"/>
      <c r="BH65" s="1250"/>
      <c r="BI65" s="1250"/>
      <c r="BJ65" s="1250"/>
      <c r="BK65" s="1250"/>
      <c r="BL65" s="1250"/>
      <c r="BM65" s="1250"/>
      <c r="BN65" s="1250"/>
      <c r="BO65" s="1250"/>
      <c r="BP65" s="1250"/>
      <c r="BQ65" s="1250"/>
      <c r="BR65" s="1250"/>
      <c r="BS65" s="1250"/>
      <c r="BT65" s="1250"/>
      <c r="BU65" s="1250"/>
      <c r="BV65" s="1250"/>
      <c r="BW65" s="1250"/>
      <c r="BX65" s="1250"/>
      <c r="BY65" s="1250"/>
      <c r="BZ65" s="1250"/>
      <c r="CA65" s="1250"/>
      <c r="CB65" s="1250"/>
      <c r="CC65" s="1250"/>
      <c r="CD65" s="1250"/>
      <c r="CE65" s="1250"/>
      <c r="CF65" s="1250"/>
      <c r="CG65" s="1250"/>
      <c r="CH65" s="1250"/>
      <c r="CI65" s="1250"/>
      <c r="CJ65" s="1250"/>
      <c r="CK65" s="1250"/>
      <c r="CL65" s="1250"/>
      <c r="CM65" s="1250"/>
      <c r="CN65" s="1250"/>
      <c r="CO65" s="1250"/>
      <c r="CP65" s="1250"/>
      <c r="CQ65" s="1250"/>
      <c r="CR65" s="1250"/>
      <c r="CS65" s="1250"/>
      <c r="CT65" s="1250"/>
      <c r="CU65" s="1250"/>
      <c r="CV65" s="1250"/>
      <c r="CW65" s="1250"/>
      <c r="CX65" s="1250"/>
      <c r="CY65" s="1250"/>
      <c r="CZ65" s="1250"/>
      <c r="DA65" s="1250"/>
      <c r="DB65" s="1250"/>
      <c r="DC65" s="1251"/>
    </row>
    <row r="66" spans="2:107" ht="13" x14ac:dyDescent="0.2">
      <c r="B66" s="1240"/>
      <c r="AN66" s="1252"/>
      <c r="AO66" s="1253"/>
      <c r="AP66" s="1253"/>
      <c r="AQ66" s="1253"/>
      <c r="AR66" s="1253"/>
      <c r="AS66" s="1253"/>
      <c r="AT66" s="1253"/>
      <c r="AU66" s="1253"/>
      <c r="AV66" s="1253"/>
      <c r="AW66" s="1253"/>
      <c r="AX66" s="1253"/>
      <c r="AY66" s="1253"/>
      <c r="AZ66" s="1253"/>
      <c r="BA66" s="1253"/>
      <c r="BB66" s="1253"/>
      <c r="BC66" s="1253"/>
      <c r="BD66" s="1253"/>
      <c r="BE66" s="1253"/>
      <c r="BF66" s="1253"/>
      <c r="BG66" s="1253"/>
      <c r="BH66" s="1253"/>
      <c r="BI66" s="1253"/>
      <c r="BJ66" s="1253"/>
      <c r="BK66" s="1253"/>
      <c r="BL66" s="1253"/>
      <c r="BM66" s="1253"/>
      <c r="BN66" s="1253"/>
      <c r="BO66" s="1253"/>
      <c r="BP66" s="1253"/>
      <c r="BQ66" s="1253"/>
      <c r="BR66" s="1253"/>
      <c r="BS66" s="1253"/>
      <c r="BT66" s="1253"/>
      <c r="BU66" s="1253"/>
      <c r="BV66" s="1253"/>
      <c r="BW66" s="1253"/>
      <c r="BX66" s="1253"/>
      <c r="BY66" s="1253"/>
      <c r="BZ66" s="1253"/>
      <c r="CA66" s="1253"/>
      <c r="CB66" s="1253"/>
      <c r="CC66" s="1253"/>
      <c r="CD66" s="1253"/>
      <c r="CE66" s="1253"/>
      <c r="CF66" s="1253"/>
      <c r="CG66" s="1253"/>
      <c r="CH66" s="1253"/>
      <c r="CI66" s="1253"/>
      <c r="CJ66" s="1253"/>
      <c r="CK66" s="1253"/>
      <c r="CL66" s="1253"/>
      <c r="CM66" s="1253"/>
      <c r="CN66" s="1253"/>
      <c r="CO66" s="1253"/>
      <c r="CP66" s="1253"/>
      <c r="CQ66" s="1253"/>
      <c r="CR66" s="1253"/>
      <c r="CS66" s="1253"/>
      <c r="CT66" s="1253"/>
      <c r="CU66" s="1253"/>
      <c r="CV66" s="1253"/>
      <c r="CW66" s="1253"/>
      <c r="CX66" s="1253"/>
      <c r="CY66" s="1253"/>
      <c r="CZ66" s="1253"/>
      <c r="DA66" s="1253"/>
      <c r="DB66" s="1253"/>
      <c r="DC66" s="1254"/>
    </row>
    <row r="67" spans="2:107" ht="13" x14ac:dyDescent="0.2">
      <c r="B67" s="1240"/>
      <c r="AN67" s="1252"/>
      <c r="AO67" s="1253"/>
      <c r="AP67" s="1253"/>
      <c r="AQ67" s="1253"/>
      <c r="AR67" s="1253"/>
      <c r="AS67" s="1253"/>
      <c r="AT67" s="1253"/>
      <c r="AU67" s="1253"/>
      <c r="AV67" s="1253"/>
      <c r="AW67" s="1253"/>
      <c r="AX67" s="1253"/>
      <c r="AY67" s="1253"/>
      <c r="AZ67" s="1253"/>
      <c r="BA67" s="1253"/>
      <c r="BB67" s="1253"/>
      <c r="BC67" s="1253"/>
      <c r="BD67" s="1253"/>
      <c r="BE67" s="1253"/>
      <c r="BF67" s="1253"/>
      <c r="BG67" s="1253"/>
      <c r="BH67" s="1253"/>
      <c r="BI67" s="1253"/>
      <c r="BJ67" s="1253"/>
      <c r="BK67" s="1253"/>
      <c r="BL67" s="1253"/>
      <c r="BM67" s="1253"/>
      <c r="BN67" s="1253"/>
      <c r="BO67" s="1253"/>
      <c r="BP67" s="1253"/>
      <c r="BQ67" s="1253"/>
      <c r="BR67" s="1253"/>
      <c r="BS67" s="1253"/>
      <c r="BT67" s="1253"/>
      <c r="BU67" s="1253"/>
      <c r="BV67" s="1253"/>
      <c r="BW67" s="1253"/>
      <c r="BX67" s="1253"/>
      <c r="BY67" s="1253"/>
      <c r="BZ67" s="1253"/>
      <c r="CA67" s="1253"/>
      <c r="CB67" s="1253"/>
      <c r="CC67" s="1253"/>
      <c r="CD67" s="1253"/>
      <c r="CE67" s="1253"/>
      <c r="CF67" s="1253"/>
      <c r="CG67" s="1253"/>
      <c r="CH67" s="1253"/>
      <c r="CI67" s="1253"/>
      <c r="CJ67" s="1253"/>
      <c r="CK67" s="1253"/>
      <c r="CL67" s="1253"/>
      <c r="CM67" s="1253"/>
      <c r="CN67" s="1253"/>
      <c r="CO67" s="1253"/>
      <c r="CP67" s="1253"/>
      <c r="CQ67" s="1253"/>
      <c r="CR67" s="1253"/>
      <c r="CS67" s="1253"/>
      <c r="CT67" s="1253"/>
      <c r="CU67" s="1253"/>
      <c r="CV67" s="1253"/>
      <c r="CW67" s="1253"/>
      <c r="CX67" s="1253"/>
      <c r="CY67" s="1253"/>
      <c r="CZ67" s="1253"/>
      <c r="DA67" s="1253"/>
      <c r="DB67" s="1253"/>
      <c r="DC67" s="1254"/>
    </row>
    <row r="68" spans="2:107" ht="13" x14ac:dyDescent="0.2">
      <c r="B68" s="1240"/>
      <c r="AN68" s="1252"/>
      <c r="AO68" s="1253"/>
      <c r="AP68" s="1253"/>
      <c r="AQ68" s="1253"/>
      <c r="AR68" s="1253"/>
      <c r="AS68" s="1253"/>
      <c r="AT68" s="1253"/>
      <c r="AU68" s="1253"/>
      <c r="AV68" s="1253"/>
      <c r="AW68" s="1253"/>
      <c r="AX68" s="1253"/>
      <c r="AY68" s="1253"/>
      <c r="AZ68" s="1253"/>
      <c r="BA68" s="1253"/>
      <c r="BB68" s="1253"/>
      <c r="BC68" s="1253"/>
      <c r="BD68" s="1253"/>
      <c r="BE68" s="1253"/>
      <c r="BF68" s="1253"/>
      <c r="BG68" s="1253"/>
      <c r="BH68" s="1253"/>
      <c r="BI68" s="1253"/>
      <c r="BJ68" s="1253"/>
      <c r="BK68" s="1253"/>
      <c r="BL68" s="1253"/>
      <c r="BM68" s="1253"/>
      <c r="BN68" s="1253"/>
      <c r="BO68" s="1253"/>
      <c r="BP68" s="1253"/>
      <c r="BQ68" s="1253"/>
      <c r="BR68" s="1253"/>
      <c r="BS68" s="1253"/>
      <c r="BT68" s="1253"/>
      <c r="BU68" s="1253"/>
      <c r="BV68" s="1253"/>
      <c r="BW68" s="1253"/>
      <c r="BX68" s="1253"/>
      <c r="BY68" s="1253"/>
      <c r="BZ68" s="1253"/>
      <c r="CA68" s="1253"/>
      <c r="CB68" s="1253"/>
      <c r="CC68" s="1253"/>
      <c r="CD68" s="1253"/>
      <c r="CE68" s="1253"/>
      <c r="CF68" s="1253"/>
      <c r="CG68" s="1253"/>
      <c r="CH68" s="1253"/>
      <c r="CI68" s="1253"/>
      <c r="CJ68" s="1253"/>
      <c r="CK68" s="1253"/>
      <c r="CL68" s="1253"/>
      <c r="CM68" s="1253"/>
      <c r="CN68" s="1253"/>
      <c r="CO68" s="1253"/>
      <c r="CP68" s="1253"/>
      <c r="CQ68" s="1253"/>
      <c r="CR68" s="1253"/>
      <c r="CS68" s="1253"/>
      <c r="CT68" s="1253"/>
      <c r="CU68" s="1253"/>
      <c r="CV68" s="1253"/>
      <c r="CW68" s="1253"/>
      <c r="CX68" s="1253"/>
      <c r="CY68" s="1253"/>
      <c r="CZ68" s="1253"/>
      <c r="DA68" s="1253"/>
      <c r="DB68" s="1253"/>
      <c r="DC68" s="1254"/>
    </row>
    <row r="69" spans="2:107" ht="13" x14ac:dyDescent="0.2">
      <c r="B69" s="1240"/>
      <c r="AN69" s="1255"/>
      <c r="AO69" s="1256"/>
      <c r="AP69" s="1256"/>
      <c r="AQ69" s="1256"/>
      <c r="AR69" s="1256"/>
      <c r="AS69" s="1256"/>
      <c r="AT69" s="1256"/>
      <c r="AU69" s="1256"/>
      <c r="AV69" s="1256"/>
      <c r="AW69" s="1256"/>
      <c r="AX69" s="1256"/>
      <c r="AY69" s="1256"/>
      <c r="AZ69" s="1256"/>
      <c r="BA69" s="1256"/>
      <c r="BB69" s="1256"/>
      <c r="BC69" s="1256"/>
      <c r="BD69" s="1256"/>
      <c r="BE69" s="1256"/>
      <c r="BF69" s="1256"/>
      <c r="BG69" s="1256"/>
      <c r="BH69" s="1256"/>
      <c r="BI69" s="1256"/>
      <c r="BJ69" s="1256"/>
      <c r="BK69" s="1256"/>
      <c r="BL69" s="1256"/>
      <c r="BM69" s="1256"/>
      <c r="BN69" s="1256"/>
      <c r="BO69" s="1256"/>
      <c r="BP69" s="1256"/>
      <c r="BQ69" s="1256"/>
      <c r="BR69" s="1256"/>
      <c r="BS69" s="1256"/>
      <c r="BT69" s="1256"/>
      <c r="BU69" s="1256"/>
      <c r="BV69" s="1256"/>
      <c r="BW69" s="1256"/>
      <c r="BX69" s="1256"/>
      <c r="BY69" s="1256"/>
      <c r="BZ69" s="1256"/>
      <c r="CA69" s="1256"/>
      <c r="CB69" s="1256"/>
      <c r="CC69" s="1256"/>
      <c r="CD69" s="1256"/>
      <c r="CE69" s="1256"/>
      <c r="CF69" s="1256"/>
      <c r="CG69" s="1256"/>
      <c r="CH69" s="1256"/>
      <c r="CI69" s="1256"/>
      <c r="CJ69" s="1256"/>
      <c r="CK69" s="1256"/>
      <c r="CL69" s="1256"/>
      <c r="CM69" s="1256"/>
      <c r="CN69" s="1256"/>
      <c r="CO69" s="1256"/>
      <c r="CP69" s="1256"/>
      <c r="CQ69" s="1256"/>
      <c r="CR69" s="1256"/>
      <c r="CS69" s="1256"/>
      <c r="CT69" s="1256"/>
      <c r="CU69" s="1256"/>
      <c r="CV69" s="1256"/>
      <c r="CW69" s="1256"/>
      <c r="CX69" s="1256"/>
      <c r="CY69" s="1256"/>
      <c r="CZ69" s="1256"/>
      <c r="DA69" s="1256"/>
      <c r="DB69" s="1256"/>
      <c r="DC69" s="1257"/>
    </row>
    <row r="70" spans="2:107" ht="13" x14ac:dyDescent="0.2">
      <c r="B70" s="1240"/>
      <c r="H70" s="1283"/>
      <c r="I70" s="1283"/>
      <c r="J70" s="1284"/>
      <c r="K70" s="1284"/>
      <c r="L70" s="1285"/>
      <c r="M70" s="1284"/>
      <c r="N70" s="1285"/>
      <c r="AN70" s="1258"/>
      <c r="AO70" s="1258"/>
      <c r="AP70" s="1258"/>
      <c r="AZ70" s="1258"/>
      <c r="BA70" s="1258"/>
      <c r="BB70" s="1258"/>
      <c r="BL70" s="1258"/>
      <c r="BM70" s="1258"/>
      <c r="BN70" s="1258"/>
      <c r="BX70" s="1258"/>
      <c r="BY70" s="1258"/>
      <c r="BZ70" s="1258"/>
      <c r="CJ70" s="1258"/>
      <c r="CK70" s="1258"/>
      <c r="CL70" s="1258"/>
      <c r="CV70" s="1258"/>
      <c r="CW70" s="1258"/>
      <c r="CX70" s="1258"/>
    </row>
    <row r="71" spans="2:107" ht="13" x14ac:dyDescent="0.2">
      <c r="B71" s="1240"/>
      <c r="G71" s="1286"/>
      <c r="I71" s="1287"/>
      <c r="J71" s="1284"/>
      <c r="K71" s="1284"/>
      <c r="L71" s="1285"/>
      <c r="M71" s="1284"/>
      <c r="N71" s="1285"/>
      <c r="AM71" s="1286"/>
      <c r="AN71" s="1233" t="s">
        <v>634</v>
      </c>
    </row>
    <row r="72" spans="2:107" ht="13" x14ac:dyDescent="0.2">
      <c r="B72" s="1240"/>
      <c r="G72" s="1259"/>
      <c r="H72" s="1259"/>
      <c r="I72" s="1259"/>
      <c r="J72" s="1259"/>
      <c r="K72" s="1260"/>
      <c r="L72" s="1260"/>
      <c r="M72" s="1261"/>
      <c r="N72" s="1261"/>
      <c r="AN72" s="1262"/>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4"/>
      <c r="BP72" s="1265" t="s">
        <v>527</v>
      </c>
      <c r="BQ72" s="1265"/>
      <c r="BR72" s="1265"/>
      <c r="BS72" s="1265"/>
      <c r="BT72" s="1265"/>
      <c r="BU72" s="1265"/>
      <c r="BV72" s="1265"/>
      <c r="BW72" s="1265"/>
      <c r="BX72" s="1265" t="s">
        <v>528</v>
      </c>
      <c r="BY72" s="1265"/>
      <c r="BZ72" s="1265"/>
      <c r="CA72" s="1265"/>
      <c r="CB72" s="1265"/>
      <c r="CC72" s="1265"/>
      <c r="CD72" s="1265"/>
      <c r="CE72" s="1265"/>
      <c r="CF72" s="1265" t="s">
        <v>529</v>
      </c>
      <c r="CG72" s="1265"/>
      <c r="CH72" s="1265"/>
      <c r="CI72" s="1265"/>
      <c r="CJ72" s="1265"/>
      <c r="CK72" s="1265"/>
      <c r="CL72" s="1265"/>
      <c r="CM72" s="1265"/>
      <c r="CN72" s="1265" t="s">
        <v>530</v>
      </c>
      <c r="CO72" s="1265"/>
      <c r="CP72" s="1265"/>
      <c r="CQ72" s="1265"/>
      <c r="CR72" s="1265"/>
      <c r="CS72" s="1265"/>
      <c r="CT72" s="1265"/>
      <c r="CU72" s="1265"/>
      <c r="CV72" s="1265" t="s">
        <v>531</v>
      </c>
      <c r="CW72" s="1265"/>
      <c r="CX72" s="1265"/>
      <c r="CY72" s="1265"/>
      <c r="CZ72" s="1265"/>
      <c r="DA72" s="1265"/>
      <c r="DB72" s="1265"/>
      <c r="DC72" s="1265"/>
    </row>
    <row r="73" spans="2:107" ht="13" x14ac:dyDescent="0.2">
      <c r="B73" s="1240"/>
      <c r="G73" s="1266"/>
      <c r="H73" s="1266"/>
      <c r="I73" s="1266"/>
      <c r="J73" s="1266"/>
      <c r="K73" s="1288"/>
      <c r="L73" s="1288"/>
      <c r="M73" s="1288"/>
      <c r="N73" s="1288"/>
      <c r="AM73" s="1258"/>
      <c r="AN73" s="1269" t="s">
        <v>635</v>
      </c>
      <c r="AO73" s="1269"/>
      <c r="AP73" s="1269"/>
      <c r="AQ73" s="1269"/>
      <c r="AR73" s="1269"/>
      <c r="AS73" s="1269"/>
      <c r="AT73" s="1269"/>
      <c r="AU73" s="1269"/>
      <c r="AV73" s="1269"/>
      <c r="AW73" s="1269"/>
      <c r="AX73" s="1269"/>
      <c r="AY73" s="1269"/>
      <c r="AZ73" s="1269"/>
      <c r="BA73" s="1269"/>
      <c r="BB73" s="1269" t="s">
        <v>636</v>
      </c>
      <c r="BC73" s="1269"/>
      <c r="BD73" s="1269"/>
      <c r="BE73" s="1269"/>
      <c r="BF73" s="1269"/>
      <c r="BG73" s="1269"/>
      <c r="BH73" s="1269"/>
      <c r="BI73" s="1269"/>
      <c r="BJ73" s="1269"/>
      <c r="BK73" s="1269"/>
      <c r="BL73" s="1269"/>
      <c r="BM73" s="1269"/>
      <c r="BN73" s="1269"/>
      <c r="BO73" s="1269"/>
      <c r="BP73" s="1271">
        <v>49.7</v>
      </c>
      <c r="BQ73" s="1271"/>
      <c r="BR73" s="1271"/>
      <c r="BS73" s="1271"/>
      <c r="BT73" s="1271"/>
      <c r="BU73" s="1271"/>
      <c r="BV73" s="1271"/>
      <c r="BW73" s="1271"/>
      <c r="BX73" s="1271">
        <v>32.1</v>
      </c>
      <c r="BY73" s="1271"/>
      <c r="BZ73" s="1271"/>
      <c r="CA73" s="1271"/>
      <c r="CB73" s="1271"/>
      <c r="CC73" s="1271"/>
      <c r="CD73" s="1271"/>
      <c r="CE73" s="1271"/>
      <c r="CF73" s="1271">
        <v>19.8</v>
      </c>
      <c r="CG73" s="1271"/>
      <c r="CH73" s="1271"/>
      <c r="CI73" s="1271"/>
      <c r="CJ73" s="1271"/>
      <c r="CK73" s="1271"/>
      <c r="CL73" s="1271"/>
      <c r="CM73" s="1271"/>
      <c r="CN73" s="1271">
        <v>12.5</v>
      </c>
      <c r="CO73" s="1271"/>
      <c r="CP73" s="1271"/>
      <c r="CQ73" s="1271"/>
      <c r="CR73" s="1271"/>
      <c r="CS73" s="1271"/>
      <c r="CT73" s="1271"/>
      <c r="CU73" s="1271"/>
      <c r="CV73" s="1271">
        <v>22.7</v>
      </c>
      <c r="CW73" s="1271"/>
      <c r="CX73" s="1271"/>
      <c r="CY73" s="1271"/>
      <c r="CZ73" s="1271"/>
      <c r="DA73" s="1271"/>
      <c r="DB73" s="1271"/>
      <c r="DC73" s="1271"/>
    </row>
    <row r="74" spans="2:107" ht="13" x14ac:dyDescent="0.2">
      <c r="B74" s="1240"/>
      <c r="G74" s="1266"/>
      <c r="H74" s="1266"/>
      <c r="I74" s="1266"/>
      <c r="J74" s="1266"/>
      <c r="K74" s="1288"/>
      <c r="L74" s="1288"/>
      <c r="M74" s="1288"/>
      <c r="N74" s="1288"/>
      <c r="AM74" s="1258"/>
      <c r="AN74" s="1269"/>
      <c r="AO74" s="1269"/>
      <c r="AP74" s="1269"/>
      <c r="AQ74" s="1269"/>
      <c r="AR74" s="1269"/>
      <c r="AS74" s="1269"/>
      <c r="AT74" s="1269"/>
      <c r="AU74" s="1269"/>
      <c r="AV74" s="1269"/>
      <c r="AW74" s="1269"/>
      <c r="AX74" s="1269"/>
      <c r="AY74" s="1269"/>
      <c r="AZ74" s="1269"/>
      <c r="BA74" s="1269"/>
      <c r="BB74" s="1269"/>
      <c r="BC74" s="1269"/>
      <c r="BD74" s="1269"/>
      <c r="BE74" s="1269"/>
      <c r="BF74" s="1269"/>
      <c r="BG74" s="1269"/>
      <c r="BH74" s="1269"/>
      <c r="BI74" s="1269"/>
      <c r="BJ74" s="1269"/>
      <c r="BK74" s="1269"/>
      <c r="BL74" s="1269"/>
      <c r="BM74" s="1269"/>
      <c r="BN74" s="1269"/>
      <c r="BO74" s="1269"/>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ht="13" x14ac:dyDescent="0.2">
      <c r="B75" s="1240"/>
      <c r="G75" s="1266"/>
      <c r="H75" s="1266"/>
      <c r="I75" s="1259"/>
      <c r="J75" s="1259"/>
      <c r="K75" s="1268"/>
      <c r="L75" s="1268"/>
      <c r="M75" s="1268"/>
      <c r="N75" s="1268"/>
      <c r="AM75" s="1258"/>
      <c r="AN75" s="1269"/>
      <c r="AO75" s="1269"/>
      <c r="AP75" s="1269"/>
      <c r="AQ75" s="1269"/>
      <c r="AR75" s="1269"/>
      <c r="AS75" s="1269"/>
      <c r="AT75" s="1269"/>
      <c r="AU75" s="1269"/>
      <c r="AV75" s="1269"/>
      <c r="AW75" s="1269"/>
      <c r="AX75" s="1269"/>
      <c r="AY75" s="1269"/>
      <c r="AZ75" s="1269"/>
      <c r="BA75" s="1269"/>
      <c r="BB75" s="1269" t="s">
        <v>641</v>
      </c>
      <c r="BC75" s="1269"/>
      <c r="BD75" s="1269"/>
      <c r="BE75" s="1269"/>
      <c r="BF75" s="1269"/>
      <c r="BG75" s="1269"/>
      <c r="BH75" s="1269"/>
      <c r="BI75" s="1269"/>
      <c r="BJ75" s="1269"/>
      <c r="BK75" s="1269"/>
      <c r="BL75" s="1269"/>
      <c r="BM75" s="1269"/>
      <c r="BN75" s="1269"/>
      <c r="BO75" s="1269"/>
      <c r="BP75" s="1271">
        <v>0.7</v>
      </c>
      <c r="BQ75" s="1271"/>
      <c r="BR75" s="1271"/>
      <c r="BS75" s="1271"/>
      <c r="BT75" s="1271"/>
      <c r="BU75" s="1271"/>
      <c r="BV75" s="1271"/>
      <c r="BW75" s="1271"/>
      <c r="BX75" s="1271">
        <v>1.3</v>
      </c>
      <c r="BY75" s="1271"/>
      <c r="BZ75" s="1271"/>
      <c r="CA75" s="1271"/>
      <c r="CB75" s="1271"/>
      <c r="CC75" s="1271"/>
      <c r="CD75" s="1271"/>
      <c r="CE75" s="1271"/>
      <c r="CF75" s="1271">
        <v>1.5</v>
      </c>
      <c r="CG75" s="1271"/>
      <c r="CH75" s="1271"/>
      <c r="CI75" s="1271"/>
      <c r="CJ75" s="1271"/>
      <c r="CK75" s="1271"/>
      <c r="CL75" s="1271"/>
      <c r="CM75" s="1271"/>
      <c r="CN75" s="1271">
        <v>1.6</v>
      </c>
      <c r="CO75" s="1271"/>
      <c r="CP75" s="1271"/>
      <c r="CQ75" s="1271"/>
      <c r="CR75" s="1271"/>
      <c r="CS75" s="1271"/>
      <c r="CT75" s="1271"/>
      <c r="CU75" s="1271"/>
      <c r="CV75" s="1271">
        <v>1.5</v>
      </c>
      <c r="CW75" s="1271"/>
      <c r="CX75" s="1271"/>
      <c r="CY75" s="1271"/>
      <c r="CZ75" s="1271"/>
      <c r="DA75" s="1271"/>
      <c r="DB75" s="1271"/>
      <c r="DC75" s="1271"/>
    </row>
    <row r="76" spans="2:107" ht="13" x14ac:dyDescent="0.2">
      <c r="B76" s="1240"/>
      <c r="G76" s="1266"/>
      <c r="H76" s="1266"/>
      <c r="I76" s="1259"/>
      <c r="J76" s="1259"/>
      <c r="K76" s="1268"/>
      <c r="L76" s="1268"/>
      <c r="M76" s="1268"/>
      <c r="N76" s="1268"/>
      <c r="AM76" s="1258"/>
      <c r="AN76" s="1269"/>
      <c r="AO76" s="1269"/>
      <c r="AP76" s="1269"/>
      <c r="AQ76" s="1269"/>
      <c r="AR76" s="1269"/>
      <c r="AS76" s="1269"/>
      <c r="AT76" s="1269"/>
      <c r="AU76" s="1269"/>
      <c r="AV76" s="1269"/>
      <c r="AW76" s="1269"/>
      <c r="AX76" s="1269"/>
      <c r="AY76" s="1269"/>
      <c r="AZ76" s="1269"/>
      <c r="BA76" s="1269"/>
      <c r="BB76" s="1269"/>
      <c r="BC76" s="1269"/>
      <c r="BD76" s="1269"/>
      <c r="BE76" s="1269"/>
      <c r="BF76" s="1269"/>
      <c r="BG76" s="1269"/>
      <c r="BH76" s="1269"/>
      <c r="BI76" s="1269"/>
      <c r="BJ76" s="1269"/>
      <c r="BK76" s="1269"/>
      <c r="BL76" s="1269"/>
      <c r="BM76" s="1269"/>
      <c r="BN76" s="1269"/>
      <c r="BO76" s="1269"/>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ht="13" x14ac:dyDescent="0.2">
      <c r="B77" s="1240"/>
      <c r="G77" s="1259"/>
      <c r="H77" s="1259"/>
      <c r="I77" s="1259"/>
      <c r="J77" s="1259"/>
      <c r="K77" s="1288"/>
      <c r="L77" s="1288"/>
      <c r="M77" s="1288"/>
      <c r="N77" s="1288"/>
      <c r="AN77" s="1265" t="s">
        <v>638</v>
      </c>
      <c r="AO77" s="1265"/>
      <c r="AP77" s="1265"/>
      <c r="AQ77" s="1265"/>
      <c r="AR77" s="1265"/>
      <c r="AS77" s="1265"/>
      <c r="AT77" s="1265"/>
      <c r="AU77" s="1265"/>
      <c r="AV77" s="1265"/>
      <c r="AW77" s="1265"/>
      <c r="AX77" s="1265"/>
      <c r="AY77" s="1265"/>
      <c r="AZ77" s="1265"/>
      <c r="BA77" s="1265"/>
      <c r="BB77" s="1269" t="s">
        <v>636</v>
      </c>
      <c r="BC77" s="1269"/>
      <c r="BD77" s="1269"/>
      <c r="BE77" s="1269"/>
      <c r="BF77" s="1269"/>
      <c r="BG77" s="1269"/>
      <c r="BH77" s="1269"/>
      <c r="BI77" s="1269"/>
      <c r="BJ77" s="1269"/>
      <c r="BK77" s="1269"/>
      <c r="BL77" s="1269"/>
      <c r="BM77" s="1269"/>
      <c r="BN77" s="1269"/>
      <c r="BO77" s="1269"/>
      <c r="BP77" s="1271"/>
      <c r="BQ77" s="1271"/>
      <c r="BR77" s="1271"/>
      <c r="BS77" s="1271"/>
      <c r="BT77" s="1271"/>
      <c r="BU77" s="1271"/>
      <c r="BV77" s="1271"/>
      <c r="BW77" s="1271"/>
      <c r="BX77" s="1271"/>
      <c r="BY77" s="1271"/>
      <c r="BZ77" s="1271"/>
      <c r="CA77" s="1271"/>
      <c r="CB77" s="1271"/>
      <c r="CC77" s="1271"/>
      <c r="CD77" s="1271"/>
      <c r="CE77" s="1271"/>
      <c r="CF77" s="1271"/>
      <c r="CG77" s="1271"/>
      <c r="CH77" s="1271"/>
      <c r="CI77" s="1271"/>
      <c r="CJ77" s="1271"/>
      <c r="CK77" s="1271"/>
      <c r="CL77" s="1271"/>
      <c r="CM77" s="1271"/>
      <c r="CN77" s="1271"/>
      <c r="CO77" s="1271"/>
      <c r="CP77" s="1271"/>
      <c r="CQ77" s="1271"/>
      <c r="CR77" s="1271"/>
      <c r="CS77" s="1271"/>
      <c r="CT77" s="1271"/>
      <c r="CU77" s="1271"/>
      <c r="CV77" s="1271"/>
      <c r="CW77" s="1271"/>
      <c r="CX77" s="1271"/>
      <c r="CY77" s="1271"/>
      <c r="CZ77" s="1271"/>
      <c r="DA77" s="1271"/>
      <c r="DB77" s="1271"/>
      <c r="DC77" s="1271"/>
    </row>
    <row r="78" spans="2:107" ht="13" x14ac:dyDescent="0.2">
      <c r="B78" s="1240"/>
      <c r="G78" s="1259"/>
      <c r="H78" s="1259"/>
      <c r="I78" s="1259"/>
      <c r="J78" s="1259"/>
      <c r="K78" s="1288"/>
      <c r="L78" s="1288"/>
      <c r="M78" s="1288"/>
      <c r="N78" s="1288"/>
      <c r="AN78" s="1265"/>
      <c r="AO78" s="1265"/>
      <c r="AP78" s="1265"/>
      <c r="AQ78" s="1265"/>
      <c r="AR78" s="1265"/>
      <c r="AS78" s="1265"/>
      <c r="AT78" s="1265"/>
      <c r="AU78" s="1265"/>
      <c r="AV78" s="1265"/>
      <c r="AW78" s="1265"/>
      <c r="AX78" s="1265"/>
      <c r="AY78" s="1265"/>
      <c r="AZ78" s="1265"/>
      <c r="BA78" s="1265"/>
      <c r="BB78" s="1269"/>
      <c r="BC78" s="1269"/>
      <c r="BD78" s="1269"/>
      <c r="BE78" s="1269"/>
      <c r="BF78" s="1269"/>
      <c r="BG78" s="1269"/>
      <c r="BH78" s="1269"/>
      <c r="BI78" s="1269"/>
      <c r="BJ78" s="1269"/>
      <c r="BK78" s="1269"/>
      <c r="BL78" s="1269"/>
      <c r="BM78" s="1269"/>
      <c r="BN78" s="1269"/>
      <c r="BO78" s="1269"/>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ht="13" x14ac:dyDescent="0.2">
      <c r="B79" s="1240"/>
      <c r="G79" s="1259"/>
      <c r="H79" s="1259"/>
      <c r="I79" s="1273"/>
      <c r="J79" s="1273"/>
      <c r="K79" s="1289"/>
      <c r="L79" s="1289"/>
      <c r="M79" s="1289"/>
      <c r="N79" s="1289"/>
      <c r="AN79" s="1265"/>
      <c r="AO79" s="1265"/>
      <c r="AP79" s="1265"/>
      <c r="AQ79" s="1265"/>
      <c r="AR79" s="1265"/>
      <c r="AS79" s="1265"/>
      <c r="AT79" s="1265"/>
      <c r="AU79" s="1265"/>
      <c r="AV79" s="1265"/>
      <c r="AW79" s="1265"/>
      <c r="AX79" s="1265"/>
      <c r="AY79" s="1265"/>
      <c r="AZ79" s="1265"/>
      <c r="BA79" s="1265"/>
      <c r="BB79" s="1269" t="s">
        <v>641</v>
      </c>
      <c r="BC79" s="1269"/>
      <c r="BD79" s="1269"/>
      <c r="BE79" s="1269"/>
      <c r="BF79" s="1269"/>
      <c r="BG79" s="1269"/>
      <c r="BH79" s="1269"/>
      <c r="BI79" s="1269"/>
      <c r="BJ79" s="1269"/>
      <c r="BK79" s="1269"/>
      <c r="BL79" s="1269"/>
      <c r="BM79" s="1269"/>
      <c r="BN79" s="1269"/>
      <c r="BO79" s="1269"/>
      <c r="BP79" s="1271"/>
      <c r="BQ79" s="1271"/>
      <c r="BR79" s="1271"/>
      <c r="BS79" s="1271"/>
      <c r="BT79" s="1271"/>
      <c r="BU79" s="1271"/>
      <c r="BV79" s="1271"/>
      <c r="BW79" s="1271"/>
      <c r="BX79" s="1271"/>
      <c r="BY79" s="1271"/>
      <c r="BZ79" s="1271"/>
      <c r="CA79" s="1271"/>
      <c r="CB79" s="1271"/>
      <c r="CC79" s="1271"/>
      <c r="CD79" s="1271"/>
      <c r="CE79" s="1271"/>
      <c r="CF79" s="1271"/>
      <c r="CG79" s="1271"/>
      <c r="CH79" s="1271"/>
      <c r="CI79" s="1271"/>
      <c r="CJ79" s="1271"/>
      <c r="CK79" s="1271"/>
      <c r="CL79" s="1271"/>
      <c r="CM79" s="1271"/>
      <c r="CN79" s="1271"/>
      <c r="CO79" s="1271"/>
      <c r="CP79" s="1271"/>
      <c r="CQ79" s="1271"/>
      <c r="CR79" s="1271"/>
      <c r="CS79" s="1271"/>
      <c r="CT79" s="1271"/>
      <c r="CU79" s="1271"/>
      <c r="CV79" s="1271"/>
      <c r="CW79" s="1271"/>
      <c r="CX79" s="1271"/>
      <c r="CY79" s="1271"/>
      <c r="CZ79" s="1271"/>
      <c r="DA79" s="1271"/>
      <c r="DB79" s="1271"/>
      <c r="DC79" s="1271"/>
    </row>
    <row r="80" spans="2:107" ht="13" x14ac:dyDescent="0.2">
      <c r="B80" s="1240"/>
      <c r="G80" s="1259"/>
      <c r="H80" s="1259"/>
      <c r="I80" s="1273"/>
      <c r="J80" s="1273"/>
      <c r="K80" s="1289"/>
      <c r="L80" s="1289"/>
      <c r="M80" s="1289"/>
      <c r="N80" s="1289"/>
      <c r="AN80" s="1265"/>
      <c r="AO80" s="1265"/>
      <c r="AP80" s="1265"/>
      <c r="AQ80" s="1265"/>
      <c r="AR80" s="1265"/>
      <c r="AS80" s="1265"/>
      <c r="AT80" s="1265"/>
      <c r="AU80" s="1265"/>
      <c r="AV80" s="1265"/>
      <c r="AW80" s="1265"/>
      <c r="AX80" s="1265"/>
      <c r="AY80" s="1265"/>
      <c r="AZ80" s="1265"/>
      <c r="BA80" s="1265"/>
      <c r="BB80" s="1269"/>
      <c r="BC80" s="1269"/>
      <c r="BD80" s="1269"/>
      <c r="BE80" s="1269"/>
      <c r="BF80" s="1269"/>
      <c r="BG80" s="1269"/>
      <c r="BH80" s="1269"/>
      <c r="BI80" s="1269"/>
      <c r="BJ80" s="1269"/>
      <c r="BK80" s="1269"/>
      <c r="BL80" s="1269"/>
      <c r="BM80" s="1269"/>
      <c r="BN80" s="1269"/>
      <c r="BO80" s="1269"/>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ht="13" x14ac:dyDescent="0.2">
      <c r="B81" s="1240"/>
    </row>
    <row r="82" spans="2:109" ht="16.5" x14ac:dyDescent="0.2">
      <c r="B82" s="1240"/>
      <c r="K82" s="1290"/>
      <c r="L82" s="1290"/>
      <c r="M82" s="1290"/>
      <c r="N82" s="1290"/>
      <c r="AQ82" s="1290"/>
      <c r="AR82" s="1290"/>
      <c r="AS82" s="1290"/>
      <c r="AT82" s="1290"/>
      <c r="BC82" s="1290"/>
      <c r="BD82" s="1290"/>
      <c r="BE82" s="1290"/>
      <c r="BF82" s="1290"/>
      <c r="BO82" s="1290"/>
      <c r="BP82" s="1290"/>
      <c r="BQ82" s="1290"/>
      <c r="BR82" s="1290"/>
      <c r="CA82" s="1290"/>
      <c r="CB82" s="1290"/>
      <c r="CC82" s="1290"/>
      <c r="CD82" s="1290"/>
      <c r="CM82" s="1290"/>
      <c r="CN82" s="1290"/>
      <c r="CO82" s="1290"/>
      <c r="CP82" s="1290"/>
      <c r="CY82" s="1290"/>
      <c r="CZ82" s="1290"/>
      <c r="DA82" s="1290"/>
      <c r="DB82" s="1290"/>
      <c r="DC82" s="1290"/>
    </row>
    <row r="83" spans="2:109" ht="13" x14ac:dyDescent="0.2">
      <c r="B83" s="1242"/>
      <c r="C83" s="1243"/>
      <c r="D83" s="1243"/>
      <c r="E83" s="1243"/>
      <c r="F83" s="1243"/>
      <c r="G83" s="1243"/>
      <c r="H83" s="1243"/>
      <c r="I83" s="1243"/>
      <c r="J83" s="1243"/>
      <c r="K83" s="1243"/>
      <c r="L83" s="1243"/>
      <c r="M83" s="1243"/>
      <c r="N83" s="1243"/>
      <c r="O83" s="1243"/>
      <c r="P83" s="1243"/>
      <c r="Q83" s="1243"/>
      <c r="R83" s="1243"/>
      <c r="S83" s="1243"/>
      <c r="T83" s="1243"/>
      <c r="U83" s="1243"/>
      <c r="V83" s="1243"/>
      <c r="W83" s="1243"/>
      <c r="X83" s="1243"/>
      <c r="Y83" s="1243"/>
      <c r="Z83" s="1243"/>
      <c r="AA83" s="1243"/>
      <c r="AB83" s="1243"/>
      <c r="AC83" s="1243"/>
      <c r="AD83" s="1243"/>
      <c r="AE83" s="1243"/>
      <c r="AF83" s="1243"/>
      <c r="AG83" s="1243"/>
      <c r="AH83" s="1243"/>
      <c r="AI83" s="1243"/>
      <c r="AJ83" s="1243"/>
      <c r="AK83" s="1243"/>
      <c r="AL83" s="1243"/>
      <c r="AM83" s="1243"/>
      <c r="AN83" s="1243"/>
      <c r="AO83" s="1243"/>
      <c r="AP83" s="1243"/>
      <c r="AQ83" s="1243"/>
      <c r="AR83" s="1243"/>
      <c r="AS83" s="1243"/>
      <c r="AT83" s="1243"/>
      <c r="AU83" s="1243"/>
      <c r="AV83" s="1243"/>
      <c r="AW83" s="1243"/>
      <c r="AX83" s="1243"/>
      <c r="AY83" s="1243"/>
      <c r="AZ83" s="1243"/>
      <c r="BA83" s="1243"/>
      <c r="BB83" s="1243"/>
      <c r="BC83" s="1243"/>
      <c r="BD83" s="1243"/>
      <c r="BE83" s="1243"/>
      <c r="BF83" s="1243"/>
      <c r="BG83" s="1243"/>
      <c r="BH83" s="1243"/>
      <c r="BI83" s="1243"/>
      <c r="BJ83" s="1243"/>
      <c r="BK83" s="1243"/>
      <c r="BL83" s="1243"/>
      <c r="BM83" s="1243"/>
      <c r="BN83" s="1243"/>
      <c r="BO83" s="1243"/>
      <c r="BP83" s="1243"/>
      <c r="BQ83" s="1243"/>
      <c r="BR83" s="1243"/>
      <c r="BS83" s="1243"/>
      <c r="BT83" s="1243"/>
      <c r="BU83" s="1243"/>
      <c r="BV83" s="1243"/>
      <c r="BW83" s="1243"/>
      <c r="BX83" s="1243"/>
      <c r="BY83" s="1243"/>
      <c r="BZ83" s="1243"/>
      <c r="CA83" s="1243"/>
      <c r="CB83" s="1243"/>
      <c r="CC83" s="1243"/>
      <c r="CD83" s="1243"/>
      <c r="CE83" s="1243"/>
      <c r="CF83" s="1243"/>
      <c r="CG83" s="1243"/>
      <c r="CH83" s="1243"/>
      <c r="CI83" s="1243"/>
      <c r="CJ83" s="1243"/>
      <c r="CK83" s="1243"/>
      <c r="CL83" s="1243"/>
      <c r="CM83" s="1243"/>
      <c r="CN83" s="1243"/>
      <c r="CO83" s="1243"/>
      <c r="CP83" s="1243"/>
      <c r="CQ83" s="1243"/>
      <c r="CR83" s="1243"/>
      <c r="CS83" s="1243"/>
      <c r="CT83" s="1243"/>
      <c r="CU83" s="1243"/>
      <c r="CV83" s="1243"/>
      <c r="CW83" s="1243"/>
      <c r="CX83" s="1243"/>
      <c r="CY83" s="1243"/>
      <c r="CZ83" s="1243"/>
      <c r="DA83" s="1243"/>
      <c r="DB83" s="1243"/>
      <c r="DC83" s="1243"/>
      <c r="DD83" s="1244"/>
    </row>
    <row r="84" spans="2:109" ht="13" x14ac:dyDescent="0.2">
      <c r="DD84" s="1233"/>
      <c r="DE84" s="1233"/>
    </row>
    <row r="85" spans="2:109" ht="13" x14ac:dyDescent="0.2">
      <c r="DD85" s="1233"/>
      <c r="DE85" s="1233"/>
    </row>
    <row r="86" spans="2:109" ht="13" hidden="1" x14ac:dyDescent="0.2">
      <c r="DD86" s="1233"/>
      <c r="DE86" s="1233"/>
    </row>
    <row r="87" spans="2:109" ht="13" hidden="1" x14ac:dyDescent="0.2">
      <c r="K87" s="1291"/>
      <c r="AQ87" s="1291"/>
      <c r="BC87" s="1291"/>
      <c r="BO87" s="1291"/>
      <c r="CA87" s="1291"/>
      <c r="CM87" s="1291"/>
      <c r="CY87" s="1291"/>
      <c r="DD87" s="1233"/>
      <c r="DE87" s="1233"/>
    </row>
    <row r="88" spans="2:109" ht="13" hidden="1" x14ac:dyDescent="0.2">
      <c r="DD88" s="1233"/>
      <c r="DE88" s="1233"/>
    </row>
    <row r="89" spans="2:109" ht="13" hidden="1" x14ac:dyDescent="0.2">
      <c r="DD89" s="1233"/>
      <c r="DE89" s="1233"/>
    </row>
    <row r="90" spans="2:109" ht="13" hidden="1" x14ac:dyDescent="0.2">
      <c r="DD90" s="1233"/>
      <c r="DE90" s="1233"/>
    </row>
    <row r="91" spans="2:109" ht="13" hidden="1" x14ac:dyDescent="0.2">
      <c r="DD91" s="1233"/>
      <c r="DE91" s="1233"/>
    </row>
    <row r="92" spans="2:109" ht="13.5" hidden="1" customHeight="1" x14ac:dyDescent="0.2">
      <c r="DD92" s="1233"/>
      <c r="DE92" s="1233"/>
    </row>
    <row r="93" spans="2:109" ht="13.5" hidden="1" customHeight="1" x14ac:dyDescent="0.2">
      <c r="DD93" s="1233"/>
      <c r="DE93" s="1233"/>
    </row>
    <row r="94" spans="2:109" ht="13.5" hidden="1" customHeight="1" x14ac:dyDescent="0.2">
      <c r="DD94" s="1233"/>
      <c r="DE94" s="1233"/>
    </row>
    <row r="95" spans="2:109" ht="13.5" hidden="1" customHeight="1" x14ac:dyDescent="0.2">
      <c r="DD95" s="1233"/>
      <c r="DE95" s="1233"/>
    </row>
    <row r="96" spans="2:109" ht="13.5" hidden="1" customHeight="1" x14ac:dyDescent="0.2">
      <c r="DD96" s="1233"/>
      <c r="DE96" s="1233"/>
    </row>
    <row r="97" spans="108:109" ht="13.5" hidden="1" customHeight="1" x14ac:dyDescent="0.2">
      <c r="DD97" s="1233"/>
      <c r="DE97" s="1233"/>
    </row>
    <row r="98" spans="108:109" ht="13.5" hidden="1" customHeight="1" x14ac:dyDescent="0.2">
      <c r="DD98" s="1233"/>
      <c r="DE98" s="1233"/>
    </row>
    <row r="99" spans="108:109" ht="13.5" hidden="1" customHeight="1" x14ac:dyDescent="0.2">
      <c r="DD99" s="1233"/>
      <c r="DE99" s="1233"/>
    </row>
    <row r="100" spans="108:109" ht="13.5" hidden="1" customHeight="1" x14ac:dyDescent="0.2">
      <c r="DD100" s="1233"/>
      <c r="DE100" s="1233"/>
    </row>
    <row r="101" spans="108:109" ht="13.5" hidden="1" customHeight="1" x14ac:dyDescent="0.2">
      <c r="DD101" s="1233"/>
      <c r="DE101" s="1233"/>
    </row>
    <row r="102" spans="108:109" ht="13.5" hidden="1" customHeight="1" x14ac:dyDescent="0.2">
      <c r="DD102" s="1233"/>
      <c r="DE102" s="1233"/>
    </row>
    <row r="103" spans="108:109" ht="13.5" hidden="1" customHeight="1" x14ac:dyDescent="0.2">
      <c r="DD103" s="1233"/>
      <c r="DE103" s="1233"/>
    </row>
    <row r="104" spans="108:109" ht="13.5" hidden="1" customHeight="1" x14ac:dyDescent="0.2">
      <c r="DD104" s="1233"/>
      <c r="DE104" s="1233"/>
    </row>
    <row r="105" spans="108:109" ht="13.5" hidden="1" customHeight="1" x14ac:dyDescent="0.2">
      <c r="DD105" s="1233"/>
      <c r="DE105" s="1233"/>
    </row>
    <row r="106" spans="108:109" ht="13.5" hidden="1" customHeight="1" x14ac:dyDescent="0.2">
      <c r="DD106" s="1233"/>
      <c r="DE106" s="1233"/>
    </row>
    <row r="107" spans="108:109" ht="13.5" hidden="1" customHeight="1" x14ac:dyDescent="0.2">
      <c r="DD107" s="1233"/>
      <c r="DE107" s="1233"/>
    </row>
    <row r="108" spans="108:109" ht="13.5" hidden="1" customHeight="1" x14ac:dyDescent="0.2">
      <c r="DD108" s="1233"/>
      <c r="DE108" s="1233"/>
    </row>
    <row r="109" spans="108:109" ht="13.5" hidden="1" customHeight="1" x14ac:dyDescent="0.2">
      <c r="DD109" s="1233"/>
      <c r="DE109" s="1233"/>
    </row>
    <row r="110" spans="108:109" ht="13.5" hidden="1" customHeight="1" x14ac:dyDescent="0.2">
      <c r="DD110" s="1233"/>
      <c r="DE110" s="1233"/>
    </row>
    <row r="111" spans="108:109" ht="13.5" hidden="1" customHeight="1" x14ac:dyDescent="0.2">
      <c r="DD111" s="1233"/>
      <c r="DE111" s="1233"/>
    </row>
    <row r="112" spans="108:109" ht="13.5" hidden="1" customHeight="1" x14ac:dyDescent="0.2">
      <c r="DD112" s="1233"/>
      <c r="DE112" s="1233"/>
    </row>
    <row r="113" spans="108:109" ht="13.5" hidden="1" customHeight="1" x14ac:dyDescent="0.2">
      <c r="DD113" s="1233"/>
      <c r="DE113" s="1233"/>
    </row>
    <row r="114" spans="108:109" ht="13.5" hidden="1" customHeight="1" x14ac:dyDescent="0.2">
      <c r="DD114" s="1233"/>
      <c r="DE114" s="1233"/>
    </row>
    <row r="115" spans="108:109" ht="13.5" hidden="1" customHeight="1" x14ac:dyDescent="0.2">
      <c r="DD115" s="1233"/>
      <c r="DE115" s="1233"/>
    </row>
    <row r="116" spans="108:109" ht="13.5" hidden="1" customHeight="1" x14ac:dyDescent="0.2">
      <c r="DD116" s="1233"/>
      <c r="DE116" s="1233"/>
    </row>
    <row r="117" spans="108:109" ht="13.5" hidden="1" customHeight="1" x14ac:dyDescent="0.2">
      <c r="DD117" s="1233"/>
      <c r="DE117" s="1233"/>
    </row>
    <row r="118" spans="108:109" ht="13.5" hidden="1" customHeight="1" x14ac:dyDescent="0.2">
      <c r="DD118" s="1233"/>
      <c r="DE118" s="1233"/>
    </row>
    <row r="119" spans="108:109" ht="13.5" hidden="1" customHeight="1" x14ac:dyDescent="0.2">
      <c r="DD119" s="1233"/>
      <c r="DE119" s="1233"/>
    </row>
    <row r="120" spans="108:109" ht="13.5" hidden="1" customHeight="1" x14ac:dyDescent="0.2">
      <c r="DD120" s="1233"/>
      <c r="DE120" s="1233"/>
    </row>
    <row r="121" spans="108:109" ht="13.5" hidden="1" customHeight="1" x14ac:dyDescent="0.2">
      <c r="DD121" s="1233"/>
      <c r="DE121" s="1233"/>
    </row>
    <row r="122" spans="108:109" ht="13.5" hidden="1" customHeight="1" x14ac:dyDescent="0.2">
      <c r="DD122" s="1233"/>
      <c r="DE122" s="1233"/>
    </row>
    <row r="123" spans="108:109" ht="13.5" hidden="1" customHeight="1" x14ac:dyDescent="0.2">
      <c r="DD123" s="1233"/>
      <c r="DE123" s="1233"/>
    </row>
    <row r="124" spans="108:109" ht="13.5" hidden="1" customHeight="1" x14ac:dyDescent="0.2">
      <c r="DD124" s="1233"/>
      <c r="DE124" s="1233"/>
    </row>
    <row r="125" spans="108:109" ht="13.5" hidden="1" customHeight="1" x14ac:dyDescent="0.2">
      <c r="DD125" s="1233"/>
      <c r="DE125" s="1233"/>
    </row>
    <row r="126" spans="108:109" ht="13.5" hidden="1" customHeight="1" x14ac:dyDescent="0.2">
      <c r="DD126" s="1233"/>
      <c r="DE126" s="1233"/>
    </row>
    <row r="127" spans="108:109" ht="13.5" hidden="1" customHeight="1" x14ac:dyDescent="0.2">
      <c r="DD127" s="1233"/>
      <c r="DE127" s="1233"/>
    </row>
    <row r="128" spans="108:109" ht="13.5" hidden="1" customHeight="1" x14ac:dyDescent="0.2">
      <c r="DD128" s="1233"/>
      <c r="DE128" s="1233"/>
    </row>
    <row r="129" spans="108:109" ht="13.5" hidden="1" customHeight="1" x14ac:dyDescent="0.2">
      <c r="DD129" s="1233"/>
      <c r="DE129" s="1233"/>
    </row>
    <row r="130" spans="108:109" ht="13.5" hidden="1" customHeight="1" x14ac:dyDescent="0.2">
      <c r="DD130" s="1233"/>
      <c r="DE130" s="1233"/>
    </row>
    <row r="131" spans="108:109" ht="13.5" hidden="1" customHeight="1" x14ac:dyDescent="0.2">
      <c r="DD131" s="1233"/>
      <c r="DE131" s="1233"/>
    </row>
    <row r="132" spans="108:109" ht="13.5" hidden="1" customHeight="1" x14ac:dyDescent="0.2">
      <c r="DD132" s="1233"/>
      <c r="DE132" s="1233"/>
    </row>
    <row r="133" spans="108:109" ht="13.5" hidden="1" customHeight="1" x14ac:dyDescent="0.2">
      <c r="DD133" s="1233"/>
      <c r="DE133" s="1233"/>
    </row>
    <row r="134" spans="108:109" ht="13.5" hidden="1" customHeight="1" x14ac:dyDescent="0.2">
      <c r="DD134" s="1233"/>
      <c r="DE134" s="1233"/>
    </row>
    <row r="135" spans="108:109" ht="13.5" hidden="1" customHeight="1" x14ac:dyDescent="0.2">
      <c r="DD135" s="1233"/>
      <c r="DE135" s="1233"/>
    </row>
    <row r="136" spans="108:109" ht="13.5" hidden="1" customHeight="1" x14ac:dyDescent="0.2">
      <c r="DD136" s="1233"/>
      <c r="DE136" s="1233"/>
    </row>
    <row r="137" spans="108:109" ht="13.5" hidden="1" customHeight="1" x14ac:dyDescent="0.2">
      <c r="DD137" s="1233"/>
      <c r="DE137" s="1233"/>
    </row>
    <row r="138" spans="108:109" ht="13.5" hidden="1" customHeight="1" x14ac:dyDescent="0.2">
      <c r="DD138" s="1233"/>
      <c r="DE138" s="1233"/>
    </row>
    <row r="139" spans="108:109" ht="13.5" hidden="1" customHeight="1" x14ac:dyDescent="0.2">
      <c r="DD139" s="1233"/>
      <c r="DE139" s="1233"/>
    </row>
    <row r="140" spans="108:109" ht="13.5" hidden="1" customHeight="1" x14ac:dyDescent="0.2">
      <c r="DD140" s="1233"/>
      <c r="DE140" s="1233"/>
    </row>
    <row r="141" spans="108:109" ht="13.5" hidden="1" customHeight="1" x14ac:dyDescent="0.2">
      <c r="DD141" s="1233"/>
      <c r="DE141" s="1233"/>
    </row>
    <row r="142" spans="108:109" ht="13.5" hidden="1" customHeight="1" x14ac:dyDescent="0.2">
      <c r="DD142" s="1233"/>
      <c r="DE142" s="1233"/>
    </row>
    <row r="143" spans="108:109" ht="13.5" hidden="1" customHeight="1" x14ac:dyDescent="0.2">
      <c r="DD143" s="1233"/>
      <c r="DE143" s="1233"/>
    </row>
    <row r="144" spans="108:109" ht="13.5" hidden="1" customHeight="1" x14ac:dyDescent="0.2">
      <c r="DD144" s="1233"/>
      <c r="DE144" s="1233"/>
    </row>
    <row r="145" spans="108:109" ht="13.5" hidden="1" customHeight="1" x14ac:dyDescent="0.2">
      <c r="DD145" s="1233"/>
      <c r="DE145" s="1233"/>
    </row>
    <row r="146" spans="108:109" ht="13.5" hidden="1" customHeight="1" x14ac:dyDescent="0.2">
      <c r="DD146" s="1233"/>
      <c r="DE146" s="1233"/>
    </row>
    <row r="147" spans="108:109" ht="13.5" hidden="1" customHeight="1" x14ac:dyDescent="0.2">
      <c r="DD147" s="1233"/>
      <c r="DE147" s="1233"/>
    </row>
    <row r="148" spans="108:109" ht="13.5" hidden="1" customHeight="1" x14ac:dyDescent="0.2">
      <c r="DD148" s="1233"/>
      <c r="DE148" s="1233"/>
    </row>
    <row r="149" spans="108:109" ht="13.5" hidden="1" customHeight="1" x14ac:dyDescent="0.2">
      <c r="DD149" s="1233"/>
      <c r="DE149" s="1233"/>
    </row>
    <row r="150" spans="108:109" ht="13.5" hidden="1" customHeight="1" x14ac:dyDescent="0.2">
      <c r="DD150" s="1233"/>
      <c r="DE150" s="1233"/>
    </row>
    <row r="151" spans="108:109" ht="13.5" hidden="1" customHeight="1" x14ac:dyDescent="0.2">
      <c r="DD151" s="1233"/>
      <c r="DE151" s="1233"/>
    </row>
    <row r="152" spans="108:109" ht="13.5" hidden="1" customHeight="1" x14ac:dyDescent="0.2">
      <c r="DD152" s="1233"/>
      <c r="DE152" s="1233"/>
    </row>
    <row r="153" spans="108:109" ht="13.5" hidden="1" customHeight="1" x14ac:dyDescent="0.2">
      <c r="DD153" s="1233"/>
      <c r="DE153" s="1233"/>
    </row>
    <row r="154" spans="108:109" ht="13.5" hidden="1" customHeight="1" x14ac:dyDescent="0.2">
      <c r="DD154" s="1233"/>
      <c r="DE154" s="1233"/>
    </row>
    <row r="155" spans="108:109" ht="13.5" hidden="1" customHeight="1" x14ac:dyDescent="0.2">
      <c r="DD155" s="1233"/>
      <c r="DE155" s="1233"/>
    </row>
    <row r="156" spans="108:109" ht="13.5" hidden="1" customHeight="1" x14ac:dyDescent="0.2">
      <c r="DD156" s="1233"/>
      <c r="DE156" s="1233"/>
    </row>
    <row r="157" spans="108:109" ht="13.5" hidden="1" customHeight="1" x14ac:dyDescent="0.2">
      <c r="DD157" s="1233"/>
      <c r="DE157" s="1233"/>
    </row>
    <row r="158" spans="108:109" ht="13.5" hidden="1" customHeight="1" x14ac:dyDescent="0.2">
      <c r="DD158" s="1233"/>
      <c r="DE158" s="1233"/>
    </row>
    <row r="159" spans="108:109" ht="13.5" hidden="1" customHeight="1" x14ac:dyDescent="0.2">
      <c r="DD159" s="1233"/>
      <c r="DE159" s="1233"/>
    </row>
    <row r="160" spans="108:109" ht="13.5" hidden="1" customHeight="1" x14ac:dyDescent="0.2">
      <c r="DD160" s="1233"/>
      <c r="DE160" s="123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rBd5ny97F6GEcJkaJRJeBorq/b4TWkuArZezCTA7IRvZaS03BXq/16pVxZC7RFLZN/8WZfNkZkY1Z7x+m6W9Mw==" saltValue="hf1MouqAGtQisW4Nd91g2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Eb8m3bXWXKI3m/0+ivjwjCs+a6CCkl5N4gf75zG2DOakDCK02/4wIYvXR1nzPNM5LhNpYx/U84wAm+P9QfngQ==" saltValue="H0Mi/HHJkQ1wxEpnvHYl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ruqItdwua0iUfXkLMxqVY90M8G1Zcng29/cOnaZPZCRIW9ImkODMpFP6xiPAEcx4C8PX16dQXHFZoaj1T8rNeA==" saltValue="di5ohsqvHKatPdxZ4uQ+1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41</v>
      </c>
      <c r="E2" s="126"/>
      <c r="F2" s="127" t="s">
        <v>42</v>
      </c>
      <c r="G2" s="128"/>
      <c r="H2" s="129"/>
    </row>
    <row r="3" spans="1:8" x14ac:dyDescent="0.2">
      <c r="A3" s="125" t="s">
        <v>520</v>
      </c>
      <c r="B3" s="130"/>
      <c r="C3" s="131"/>
      <c r="D3" s="132">
        <v>56666</v>
      </c>
      <c r="E3" s="133"/>
      <c r="F3" s="134"/>
      <c r="G3" s="135"/>
      <c r="H3" s="136"/>
    </row>
    <row r="4" spans="1:8" x14ac:dyDescent="0.2">
      <c r="A4" s="137"/>
      <c r="B4" s="138"/>
      <c r="C4" s="139"/>
      <c r="D4" s="140">
        <v>36647</v>
      </c>
      <c r="E4" s="141"/>
      <c r="F4" s="142"/>
      <c r="G4" s="143"/>
      <c r="H4" s="144"/>
    </row>
    <row r="5" spans="1:8" x14ac:dyDescent="0.2">
      <c r="A5" s="125" t="s">
        <v>522</v>
      </c>
      <c r="B5" s="130"/>
      <c r="C5" s="131"/>
      <c r="D5" s="132">
        <v>57088</v>
      </c>
      <c r="E5" s="133"/>
      <c r="F5" s="134"/>
      <c r="G5" s="135"/>
      <c r="H5" s="136"/>
    </row>
    <row r="6" spans="1:8" x14ac:dyDescent="0.2">
      <c r="A6" s="137"/>
      <c r="B6" s="138"/>
      <c r="C6" s="139"/>
      <c r="D6" s="140">
        <v>38740</v>
      </c>
      <c r="E6" s="141"/>
      <c r="F6" s="142"/>
      <c r="G6" s="143"/>
      <c r="H6" s="144"/>
    </row>
    <row r="7" spans="1:8" x14ac:dyDescent="0.2">
      <c r="A7" s="125" t="s">
        <v>523</v>
      </c>
      <c r="B7" s="130"/>
      <c r="C7" s="131"/>
      <c r="D7" s="132">
        <v>64326</v>
      </c>
      <c r="E7" s="133"/>
      <c r="F7" s="134"/>
      <c r="G7" s="135"/>
      <c r="H7" s="136"/>
    </row>
    <row r="8" spans="1:8" x14ac:dyDescent="0.2">
      <c r="A8" s="137"/>
      <c r="B8" s="138"/>
      <c r="C8" s="139"/>
      <c r="D8" s="140">
        <v>45769</v>
      </c>
      <c r="E8" s="141"/>
      <c r="F8" s="142"/>
      <c r="G8" s="143"/>
      <c r="H8" s="144"/>
    </row>
    <row r="9" spans="1:8" x14ac:dyDescent="0.2">
      <c r="A9" s="125" t="s">
        <v>524</v>
      </c>
      <c r="B9" s="130"/>
      <c r="C9" s="131"/>
      <c r="D9" s="132">
        <v>59777</v>
      </c>
      <c r="E9" s="133"/>
      <c r="F9" s="134"/>
      <c r="G9" s="135"/>
      <c r="H9" s="136"/>
    </row>
    <row r="10" spans="1:8" x14ac:dyDescent="0.2">
      <c r="A10" s="137"/>
      <c r="B10" s="138"/>
      <c r="C10" s="139"/>
      <c r="D10" s="140">
        <v>43310</v>
      </c>
      <c r="E10" s="141"/>
      <c r="F10" s="142"/>
      <c r="G10" s="143"/>
      <c r="H10" s="144"/>
    </row>
    <row r="11" spans="1:8" x14ac:dyDescent="0.2">
      <c r="A11" s="125" t="s">
        <v>525</v>
      </c>
      <c r="B11" s="130"/>
      <c r="C11" s="131"/>
      <c r="D11" s="132">
        <v>107309</v>
      </c>
      <c r="E11" s="133"/>
      <c r="F11" s="134"/>
      <c r="G11" s="135"/>
      <c r="H11" s="136"/>
    </row>
    <row r="12" spans="1:8" x14ac:dyDescent="0.2">
      <c r="A12" s="137"/>
      <c r="B12" s="138"/>
      <c r="C12" s="145"/>
      <c r="D12" s="140">
        <v>91806</v>
      </c>
      <c r="E12" s="141"/>
      <c r="F12" s="142"/>
      <c r="G12" s="143"/>
      <c r="H12" s="144"/>
    </row>
    <row r="13" spans="1:8" x14ac:dyDescent="0.2">
      <c r="A13" s="125"/>
      <c r="B13" s="130"/>
      <c r="C13" s="146"/>
      <c r="D13" s="147">
        <v>69033</v>
      </c>
      <c r="E13" s="148"/>
      <c r="F13" s="149"/>
      <c r="G13" s="150"/>
      <c r="H13" s="136"/>
    </row>
    <row r="14" spans="1:8" x14ac:dyDescent="0.2">
      <c r="A14" s="137"/>
      <c r="B14" s="138"/>
      <c r="C14" s="139"/>
      <c r="D14" s="140">
        <v>51254</v>
      </c>
      <c r="E14" s="141"/>
      <c r="F14" s="142"/>
      <c r="G14" s="143"/>
      <c r="H14" s="144"/>
    </row>
    <row r="17" spans="1:11" x14ac:dyDescent="0.2">
      <c r="A17" s="121" t="s">
        <v>43</v>
      </c>
    </row>
    <row r="18" spans="1:11" x14ac:dyDescent="0.2">
      <c r="A18" s="151"/>
      <c r="B18" s="151" t="e">
        <f>#REF!</f>
        <v>#REF!</v>
      </c>
      <c r="C18" s="151" t="e">
        <f>#REF!</f>
        <v>#REF!</v>
      </c>
      <c r="D18" s="151" t="e">
        <f>#REF!</f>
        <v>#REF!</v>
      </c>
      <c r="E18" s="151" t="e">
        <f>#REF!</f>
        <v>#REF!</v>
      </c>
      <c r="F18" s="151" t="e">
        <f>#REF!</f>
        <v>#REF!</v>
      </c>
    </row>
    <row r="19" spans="1:11" x14ac:dyDescent="0.2">
      <c r="A19" s="151" t="s">
        <v>44</v>
      </c>
      <c r="B19" s="151" t="e">
        <f>ROUND(VALUE(SUBSTITUTE(#REF!,"▲","-")),2)</f>
        <v>#REF!</v>
      </c>
      <c r="C19" s="151" t="e">
        <f>ROUND(VALUE(SUBSTITUTE(#REF!,"▲","-")),2)</f>
        <v>#REF!</v>
      </c>
      <c r="D19" s="151" t="e">
        <f>ROUND(VALUE(SUBSTITUTE(#REF!,"▲","-")),2)</f>
        <v>#REF!</v>
      </c>
      <c r="E19" s="151" t="e">
        <f>ROUND(VALUE(SUBSTITUTE(#REF!,"▲","-")),2)</f>
        <v>#REF!</v>
      </c>
      <c r="F19" s="151" t="e">
        <f>ROUND(VALUE(SUBSTITUTE(#REF!,"▲","-")),2)</f>
        <v>#REF!</v>
      </c>
    </row>
    <row r="20" spans="1:11" x14ac:dyDescent="0.2">
      <c r="A20" s="151" t="s">
        <v>45</v>
      </c>
      <c r="B20" s="151" t="e">
        <f>ROUND(VALUE(SUBSTITUTE(#REF!,"▲","-")),2)</f>
        <v>#REF!</v>
      </c>
      <c r="C20" s="151" t="e">
        <f>ROUND(VALUE(SUBSTITUTE(#REF!,"▲","-")),2)</f>
        <v>#REF!</v>
      </c>
      <c r="D20" s="151" t="e">
        <f>ROUND(VALUE(SUBSTITUTE(#REF!,"▲","-")),2)</f>
        <v>#REF!</v>
      </c>
      <c r="E20" s="151" t="e">
        <f>ROUND(VALUE(SUBSTITUTE(#REF!,"▲","-")),2)</f>
        <v>#REF!</v>
      </c>
      <c r="F20" s="151" t="e">
        <f>ROUND(VALUE(SUBSTITUTE(#REF!,"▲","-")),2)</f>
        <v>#REF!</v>
      </c>
    </row>
    <row r="21" spans="1:11" x14ac:dyDescent="0.2">
      <c r="A21" s="151" t="s">
        <v>46</v>
      </c>
      <c r="B21" s="151" t="e">
        <f>IF(ISNUMBER(VALUE(SUBSTITUTE(#REF!,"▲","-"))),ROUND(VALUE(SUBSTITUTE(#REF!,"▲","-")),2),NA())</f>
        <v>#N/A</v>
      </c>
      <c r="C21" s="151" t="e">
        <f>IF(ISNUMBER(VALUE(SUBSTITUTE(#REF!,"▲","-"))),ROUND(VALUE(SUBSTITUTE(#REF!,"▲","-")),2),NA())</f>
        <v>#N/A</v>
      </c>
      <c r="D21" s="151" t="e">
        <f>IF(ISNUMBER(VALUE(SUBSTITUTE(#REF!,"▲","-"))),ROUND(VALUE(SUBSTITUTE(#REF!,"▲","-")),2),NA())</f>
        <v>#N/A</v>
      </c>
      <c r="E21" s="151" t="e">
        <f>IF(ISNUMBER(VALUE(SUBSTITUTE(#REF!,"▲","-"))),ROUND(VALUE(SUBSTITUTE(#REF!,"▲","-")),2),NA())</f>
        <v>#N/A</v>
      </c>
      <c r="F21" s="151" t="e">
        <f>IF(ISNUMBER(VALUE(SUBSTITUTE(#REF!,"▲","-"))),ROUND(VALUE(SUBSTITUTE(#REF!,"▲","-")),2),NA())</f>
        <v>#N/A</v>
      </c>
    </row>
    <row r="24" spans="1:11" x14ac:dyDescent="0.2">
      <c r="A24" s="121" t="s">
        <v>47</v>
      </c>
    </row>
    <row r="25" spans="1:11" x14ac:dyDescent="0.2">
      <c r="A25" s="152"/>
      <c r="B25" s="152" t="e">
        <f>#REF!</f>
        <v>#REF!</v>
      </c>
      <c r="C25" s="152"/>
      <c r="D25" s="152" t="e">
        <f>#REF!</f>
        <v>#REF!</v>
      </c>
      <c r="E25" s="152"/>
      <c r="F25" s="152" t="e">
        <f>#REF!</f>
        <v>#REF!</v>
      </c>
      <c r="G25" s="152"/>
      <c r="H25" s="152" t="e">
        <f>#REF!</f>
        <v>#REF!</v>
      </c>
      <c r="I25" s="152"/>
      <c r="J25" s="152" t="e">
        <f>#REF!</f>
        <v>#REF!</v>
      </c>
      <c r="K25" s="152"/>
    </row>
    <row r="26" spans="1:11" x14ac:dyDescent="0.2">
      <c r="A26" s="152"/>
      <c r="B26" s="152" t="s">
        <v>48</v>
      </c>
      <c r="C26" s="152" t="s">
        <v>49</v>
      </c>
      <c r="D26" s="152" t="s">
        <v>48</v>
      </c>
      <c r="E26" s="152" t="s">
        <v>49</v>
      </c>
      <c r="F26" s="152" t="s">
        <v>48</v>
      </c>
      <c r="G26" s="152" t="s">
        <v>49</v>
      </c>
      <c r="H26" s="152" t="s">
        <v>48</v>
      </c>
      <c r="I26" s="152" t="s">
        <v>49</v>
      </c>
      <c r="J26" s="152" t="s">
        <v>48</v>
      </c>
      <c r="K26" s="152" t="s">
        <v>49</v>
      </c>
    </row>
    <row r="27" spans="1:11" x14ac:dyDescent="0.2">
      <c r="A27" s="152" t="e">
        <f>IF(#REF!="",NA(),#REF!)</f>
        <v>#REF!</v>
      </c>
      <c r="B27" s="152" t="e">
        <f>IF(ROUND(VALUE(SUBSTITUTE(#REF!,"▲", "-")), 2) &lt; 0, ABS(ROUND(VALUE(SUBSTITUTE(#REF!,"▲", "-")), 2)), NA())</f>
        <v>#REF!</v>
      </c>
      <c r="C27" s="152" t="e">
        <f>IF(ROUND(VALUE(SUBSTITUTE(#REF!,"▲", "-")), 2) &gt;= 0, ABS(ROUND(VALUE(SUBSTITUTE(#REF!,"▲", "-")), 2)), NA())</f>
        <v>#REF!</v>
      </c>
      <c r="D27" s="152" t="e">
        <f>IF(ROUND(VALUE(SUBSTITUTE(#REF!,"▲", "-")), 2) &lt; 0, ABS(ROUND(VALUE(SUBSTITUTE(#REF!,"▲", "-")), 2)), NA())</f>
        <v>#REF!</v>
      </c>
      <c r="E27" s="152" t="e">
        <f>IF(ROUND(VALUE(SUBSTITUTE(#REF!,"▲", "-")), 2) &gt;= 0, ABS(ROUND(VALUE(SUBSTITUTE(#REF!,"▲", "-")), 2)), NA())</f>
        <v>#REF!</v>
      </c>
      <c r="F27" s="152" t="e">
        <f>IF(ROUND(VALUE(SUBSTITUTE(#REF!,"▲", "-")), 2) &lt; 0, ABS(ROUND(VALUE(SUBSTITUTE(#REF!,"▲", "-")), 2)), NA())</f>
        <v>#REF!</v>
      </c>
      <c r="G27" s="152" t="e">
        <f>IF(ROUND(VALUE(SUBSTITUTE(#REF!,"▲", "-")), 2) &gt;= 0, ABS(ROUND(VALUE(SUBSTITUTE(#REF!,"▲", "-")), 2)), NA())</f>
        <v>#REF!</v>
      </c>
      <c r="H27" s="152" t="e">
        <f>IF(ROUND(VALUE(SUBSTITUTE(#REF!,"▲", "-")), 2) &lt; 0, ABS(ROUND(VALUE(SUBSTITUTE(#REF!,"▲", "-")), 2)), NA())</f>
        <v>#REF!</v>
      </c>
      <c r="I27" s="152" t="e">
        <f>IF(ROUND(VALUE(SUBSTITUTE(#REF!,"▲", "-")), 2) &gt;= 0, ABS(ROUND(VALUE(SUBSTITUTE(#REF!,"▲", "-")), 2)), NA())</f>
        <v>#REF!</v>
      </c>
      <c r="J27" s="152" t="e">
        <f>IF(ROUND(VALUE(SUBSTITUTE(#REF!,"▲", "-")), 2) &lt; 0, ABS(ROUND(VALUE(SUBSTITUTE(#REF!,"▲", "-")), 2)), NA())</f>
        <v>#REF!</v>
      </c>
      <c r="K27" s="152" t="e">
        <f>IF(ROUND(VALUE(SUBSTITUTE(#REF!,"▲", "-")), 2) &gt;= 0, ABS(ROUND(VALUE(SUBSTITUTE(#REF!,"▲", "-")), 2)), NA())</f>
        <v>#REF!</v>
      </c>
    </row>
    <row r="28" spans="1:11" x14ac:dyDescent="0.2">
      <c r="A28" s="152" t="e">
        <f>IF(#REF!="",NA(),#REF!)</f>
        <v>#REF!</v>
      </c>
      <c r="B28" s="152" t="e">
        <f>IF(ROUND(VALUE(SUBSTITUTE(#REF!,"▲", "-")), 2) &lt; 0, ABS(ROUND(VALUE(SUBSTITUTE(#REF!,"▲", "-")), 2)), NA())</f>
        <v>#REF!</v>
      </c>
      <c r="C28" s="152" t="e">
        <f>IF(ROUND(VALUE(SUBSTITUTE(#REF!,"▲", "-")), 2) &gt;= 0, ABS(ROUND(VALUE(SUBSTITUTE(#REF!,"▲", "-")), 2)), NA())</f>
        <v>#REF!</v>
      </c>
      <c r="D28" s="152" t="e">
        <f>IF(ROUND(VALUE(SUBSTITUTE(#REF!,"▲", "-")), 2) &lt; 0, ABS(ROUND(VALUE(SUBSTITUTE(#REF!,"▲", "-")), 2)), NA())</f>
        <v>#REF!</v>
      </c>
      <c r="E28" s="152" t="e">
        <f>IF(ROUND(VALUE(SUBSTITUTE(#REF!,"▲", "-")), 2) &gt;= 0, ABS(ROUND(VALUE(SUBSTITUTE(#REF!,"▲", "-")), 2)), NA())</f>
        <v>#REF!</v>
      </c>
      <c r="F28" s="152" t="e">
        <f>IF(ROUND(VALUE(SUBSTITUTE(#REF!,"▲", "-")), 2) &lt; 0, ABS(ROUND(VALUE(SUBSTITUTE(#REF!,"▲", "-")), 2)), NA())</f>
        <v>#REF!</v>
      </c>
      <c r="G28" s="152" t="e">
        <f>IF(ROUND(VALUE(SUBSTITUTE(#REF!,"▲", "-")), 2) &gt;= 0, ABS(ROUND(VALUE(SUBSTITUTE(#REF!,"▲", "-")), 2)), NA())</f>
        <v>#REF!</v>
      </c>
      <c r="H28" s="152" t="e">
        <f>IF(ROUND(VALUE(SUBSTITUTE(#REF!,"▲", "-")), 2) &lt; 0, ABS(ROUND(VALUE(SUBSTITUTE(#REF!,"▲", "-")), 2)), NA())</f>
        <v>#REF!</v>
      </c>
      <c r="I28" s="152" t="e">
        <f>IF(ROUND(VALUE(SUBSTITUTE(#REF!,"▲", "-")), 2) &gt;= 0, ABS(ROUND(VALUE(SUBSTITUTE(#REF!,"▲", "-")), 2)), NA())</f>
        <v>#REF!</v>
      </c>
      <c r="J28" s="152" t="e">
        <f>IF(ROUND(VALUE(SUBSTITUTE(#REF!,"▲", "-")), 2) &lt; 0, ABS(ROUND(VALUE(SUBSTITUTE(#REF!,"▲", "-")), 2)), NA())</f>
        <v>#REF!</v>
      </c>
      <c r="K28" s="152" t="e">
        <f>IF(ROUND(VALUE(SUBSTITUTE(#REF!,"▲", "-")), 2) &gt;= 0, ABS(ROUND(VALUE(SUBSTITUTE(#REF!,"▲", "-")), 2)), NA())</f>
        <v>#REF!</v>
      </c>
    </row>
    <row r="29" spans="1:11" x14ac:dyDescent="0.2">
      <c r="A29" s="152" t="e">
        <f>IF(#REF!="",NA(),#REF!)</f>
        <v>#REF!</v>
      </c>
      <c r="B29" s="152" t="e">
        <f>IF(ROUND(VALUE(SUBSTITUTE(#REF!,"▲", "-")), 2) &lt; 0, ABS(ROUND(VALUE(SUBSTITUTE(#REF!,"▲", "-")), 2)), NA())</f>
        <v>#REF!</v>
      </c>
      <c r="C29" s="152" t="e">
        <f>IF(ROUND(VALUE(SUBSTITUTE(#REF!,"▲", "-")), 2) &gt;= 0, ABS(ROUND(VALUE(SUBSTITUTE(#REF!,"▲", "-")), 2)), NA())</f>
        <v>#REF!</v>
      </c>
      <c r="D29" s="152" t="e">
        <f>IF(ROUND(VALUE(SUBSTITUTE(#REF!,"▲", "-")), 2) &lt; 0, ABS(ROUND(VALUE(SUBSTITUTE(#REF!,"▲", "-")), 2)), NA())</f>
        <v>#REF!</v>
      </c>
      <c r="E29" s="152" t="e">
        <f>IF(ROUND(VALUE(SUBSTITUTE(#REF!,"▲", "-")), 2) &gt;= 0, ABS(ROUND(VALUE(SUBSTITUTE(#REF!,"▲", "-")), 2)), NA())</f>
        <v>#REF!</v>
      </c>
      <c r="F29" s="152" t="e">
        <f>IF(ROUND(VALUE(SUBSTITUTE(#REF!,"▲", "-")), 2) &lt; 0, ABS(ROUND(VALUE(SUBSTITUTE(#REF!,"▲", "-")), 2)), NA())</f>
        <v>#REF!</v>
      </c>
      <c r="G29" s="152" t="e">
        <f>IF(ROUND(VALUE(SUBSTITUTE(#REF!,"▲", "-")), 2) &gt;= 0, ABS(ROUND(VALUE(SUBSTITUTE(#REF!,"▲", "-")), 2)), NA())</f>
        <v>#REF!</v>
      </c>
      <c r="H29" s="152" t="e">
        <f>IF(ROUND(VALUE(SUBSTITUTE(#REF!,"▲", "-")), 2) &lt; 0, ABS(ROUND(VALUE(SUBSTITUTE(#REF!,"▲", "-")), 2)), NA())</f>
        <v>#REF!</v>
      </c>
      <c r="I29" s="152" t="e">
        <f>IF(ROUND(VALUE(SUBSTITUTE(#REF!,"▲", "-")), 2) &gt;= 0, ABS(ROUND(VALUE(SUBSTITUTE(#REF!,"▲", "-")), 2)), NA())</f>
        <v>#REF!</v>
      </c>
      <c r="J29" s="152" t="e">
        <f>IF(ROUND(VALUE(SUBSTITUTE(#REF!,"▲", "-")), 2) &lt; 0, ABS(ROUND(VALUE(SUBSTITUTE(#REF!,"▲", "-")), 2)), NA())</f>
        <v>#REF!</v>
      </c>
      <c r="K29" s="152" t="e">
        <f>IF(ROUND(VALUE(SUBSTITUTE(#REF!,"▲", "-")), 2) &gt;= 0, ABS(ROUND(VALUE(SUBSTITUTE(#REF!,"▲", "-")), 2)), NA())</f>
        <v>#REF!</v>
      </c>
    </row>
    <row r="30" spans="1:11" x14ac:dyDescent="0.2">
      <c r="A30" s="152" t="e">
        <f>IF(#REF!="",NA(),#REF!)</f>
        <v>#REF!</v>
      </c>
      <c r="B30" s="152" t="e">
        <f>IF(ROUND(VALUE(SUBSTITUTE(#REF!,"▲", "-")), 2) &lt; 0, ABS(ROUND(VALUE(SUBSTITUTE(#REF!,"▲", "-")), 2)), NA())</f>
        <v>#REF!</v>
      </c>
      <c r="C30" s="152" t="e">
        <f>IF(ROUND(VALUE(SUBSTITUTE(#REF!,"▲", "-")), 2) &gt;= 0, ABS(ROUND(VALUE(SUBSTITUTE(#REF!,"▲", "-")), 2)), NA())</f>
        <v>#REF!</v>
      </c>
      <c r="D30" s="152" t="e">
        <f>IF(ROUND(VALUE(SUBSTITUTE(#REF!,"▲", "-")), 2) &lt; 0, ABS(ROUND(VALUE(SUBSTITUTE(#REF!,"▲", "-")), 2)), NA())</f>
        <v>#REF!</v>
      </c>
      <c r="E30" s="152" t="e">
        <f>IF(ROUND(VALUE(SUBSTITUTE(#REF!,"▲", "-")), 2) &gt;= 0, ABS(ROUND(VALUE(SUBSTITUTE(#REF!,"▲", "-")), 2)), NA())</f>
        <v>#REF!</v>
      </c>
      <c r="F30" s="152" t="e">
        <f>IF(ROUND(VALUE(SUBSTITUTE(#REF!,"▲", "-")), 2) &lt; 0, ABS(ROUND(VALUE(SUBSTITUTE(#REF!,"▲", "-")), 2)), NA())</f>
        <v>#REF!</v>
      </c>
      <c r="G30" s="152" t="e">
        <f>IF(ROUND(VALUE(SUBSTITUTE(#REF!,"▲", "-")), 2) &gt;= 0, ABS(ROUND(VALUE(SUBSTITUTE(#REF!,"▲", "-")), 2)), NA())</f>
        <v>#REF!</v>
      </c>
      <c r="H30" s="152" t="e">
        <f>IF(ROUND(VALUE(SUBSTITUTE(#REF!,"▲", "-")), 2) &lt; 0, ABS(ROUND(VALUE(SUBSTITUTE(#REF!,"▲", "-")), 2)), NA())</f>
        <v>#REF!</v>
      </c>
      <c r="I30" s="152" t="e">
        <f>IF(ROUND(VALUE(SUBSTITUTE(#REF!,"▲", "-")), 2) &gt;= 0, ABS(ROUND(VALUE(SUBSTITUTE(#REF!,"▲", "-")), 2)), NA())</f>
        <v>#REF!</v>
      </c>
      <c r="J30" s="152" t="e">
        <f>IF(ROUND(VALUE(SUBSTITUTE(#REF!,"▲", "-")), 2) &lt; 0, ABS(ROUND(VALUE(SUBSTITUTE(#REF!,"▲", "-")), 2)), NA())</f>
        <v>#REF!</v>
      </c>
      <c r="K30" s="152" t="e">
        <f>IF(ROUND(VALUE(SUBSTITUTE(#REF!,"▲", "-")), 2) &gt;= 0, ABS(ROUND(VALUE(SUBSTITUTE(#REF!,"▲", "-")), 2)), NA())</f>
        <v>#REF!</v>
      </c>
    </row>
    <row r="31" spans="1:11" x14ac:dyDescent="0.2">
      <c r="A31" s="152" t="e">
        <f>IF(#REF!="",NA(),#REF!)</f>
        <v>#REF!</v>
      </c>
      <c r="B31" s="152" t="e">
        <f>IF(ROUND(VALUE(SUBSTITUTE(#REF!,"▲", "-")), 2) &lt; 0, ABS(ROUND(VALUE(SUBSTITUTE(#REF!,"▲", "-")), 2)), NA())</f>
        <v>#REF!</v>
      </c>
      <c r="C31" s="152" t="e">
        <f>IF(ROUND(VALUE(SUBSTITUTE(#REF!,"▲", "-")), 2) &gt;= 0, ABS(ROUND(VALUE(SUBSTITUTE(#REF!,"▲", "-")), 2)), NA())</f>
        <v>#REF!</v>
      </c>
      <c r="D31" s="152" t="e">
        <f>IF(ROUND(VALUE(SUBSTITUTE(#REF!,"▲", "-")), 2) &lt; 0, ABS(ROUND(VALUE(SUBSTITUTE(#REF!,"▲", "-")), 2)), NA())</f>
        <v>#REF!</v>
      </c>
      <c r="E31" s="152" t="e">
        <f>IF(ROUND(VALUE(SUBSTITUTE(#REF!,"▲", "-")), 2) &gt;= 0, ABS(ROUND(VALUE(SUBSTITUTE(#REF!,"▲", "-")), 2)), NA())</f>
        <v>#REF!</v>
      </c>
      <c r="F31" s="152" t="e">
        <f>IF(ROUND(VALUE(SUBSTITUTE(#REF!,"▲", "-")), 2) &lt; 0, ABS(ROUND(VALUE(SUBSTITUTE(#REF!,"▲", "-")), 2)), NA())</f>
        <v>#REF!</v>
      </c>
      <c r="G31" s="152" t="e">
        <f>IF(ROUND(VALUE(SUBSTITUTE(#REF!,"▲", "-")), 2) &gt;= 0, ABS(ROUND(VALUE(SUBSTITUTE(#REF!,"▲", "-")), 2)), NA())</f>
        <v>#REF!</v>
      </c>
      <c r="H31" s="152" t="e">
        <f>IF(ROUND(VALUE(SUBSTITUTE(#REF!,"▲", "-")), 2) &lt; 0, ABS(ROUND(VALUE(SUBSTITUTE(#REF!,"▲", "-")), 2)), NA())</f>
        <v>#REF!</v>
      </c>
      <c r="I31" s="152" t="e">
        <f>IF(ROUND(VALUE(SUBSTITUTE(#REF!,"▲", "-")), 2) &gt;= 0, ABS(ROUND(VALUE(SUBSTITUTE(#REF!,"▲", "-")), 2)), NA())</f>
        <v>#REF!</v>
      </c>
      <c r="J31" s="152" t="e">
        <f>IF(ROUND(VALUE(SUBSTITUTE(#REF!,"▲", "-")), 2) &lt; 0, ABS(ROUND(VALUE(SUBSTITUTE(#REF!,"▲", "-")), 2)), NA())</f>
        <v>#REF!</v>
      </c>
      <c r="K31" s="152" t="e">
        <f>IF(ROUND(VALUE(SUBSTITUTE(#REF!,"▲", "-")), 2) &gt;= 0, ABS(ROUND(VALUE(SUBSTITUTE(#REF!,"▲", "-")), 2)), NA())</f>
        <v>#REF!</v>
      </c>
    </row>
    <row r="32" spans="1:11" x14ac:dyDescent="0.2">
      <c r="A32" s="152" t="e">
        <f>IF(#REF!="",NA(),#REF!)</f>
        <v>#REF!</v>
      </c>
      <c r="B32" s="152" t="e">
        <f>IF(ROUND(VALUE(SUBSTITUTE(#REF!,"▲", "-")), 2) &lt; 0, ABS(ROUND(VALUE(SUBSTITUTE(#REF!,"▲", "-")), 2)), NA())</f>
        <v>#REF!</v>
      </c>
      <c r="C32" s="152" t="e">
        <f>IF(ROUND(VALUE(SUBSTITUTE(#REF!,"▲", "-")), 2) &gt;= 0, ABS(ROUND(VALUE(SUBSTITUTE(#REF!,"▲", "-")), 2)), NA())</f>
        <v>#REF!</v>
      </c>
      <c r="D32" s="152" t="e">
        <f>IF(ROUND(VALUE(SUBSTITUTE(#REF!,"▲", "-")), 2) &lt; 0, ABS(ROUND(VALUE(SUBSTITUTE(#REF!,"▲", "-")), 2)), NA())</f>
        <v>#REF!</v>
      </c>
      <c r="E32" s="152" t="e">
        <f>IF(ROUND(VALUE(SUBSTITUTE(#REF!,"▲", "-")), 2) &gt;= 0, ABS(ROUND(VALUE(SUBSTITUTE(#REF!,"▲", "-")), 2)), NA())</f>
        <v>#REF!</v>
      </c>
      <c r="F32" s="152" t="e">
        <f>IF(ROUND(VALUE(SUBSTITUTE(#REF!,"▲", "-")), 2) &lt; 0, ABS(ROUND(VALUE(SUBSTITUTE(#REF!,"▲", "-")), 2)), NA())</f>
        <v>#REF!</v>
      </c>
      <c r="G32" s="152" t="e">
        <f>IF(ROUND(VALUE(SUBSTITUTE(#REF!,"▲", "-")), 2) &gt;= 0, ABS(ROUND(VALUE(SUBSTITUTE(#REF!,"▲", "-")), 2)), NA())</f>
        <v>#REF!</v>
      </c>
      <c r="H32" s="152" t="e">
        <f>IF(ROUND(VALUE(SUBSTITUTE(#REF!,"▲", "-")), 2) &lt; 0, ABS(ROUND(VALUE(SUBSTITUTE(#REF!,"▲", "-")), 2)), NA())</f>
        <v>#REF!</v>
      </c>
      <c r="I32" s="152" t="e">
        <f>IF(ROUND(VALUE(SUBSTITUTE(#REF!,"▲", "-")), 2) &gt;= 0, ABS(ROUND(VALUE(SUBSTITUTE(#REF!,"▲", "-")), 2)), NA())</f>
        <v>#REF!</v>
      </c>
      <c r="J32" s="152" t="e">
        <f>IF(ROUND(VALUE(SUBSTITUTE(#REF!,"▲", "-")), 2) &lt; 0, ABS(ROUND(VALUE(SUBSTITUTE(#REF!,"▲", "-")), 2)), NA())</f>
        <v>#REF!</v>
      </c>
      <c r="K32" s="152" t="e">
        <f>IF(ROUND(VALUE(SUBSTITUTE(#REF!,"▲", "-")), 2) &gt;= 0, ABS(ROUND(VALUE(SUBSTITUTE(#REF!,"▲", "-")), 2)), NA())</f>
        <v>#REF!</v>
      </c>
    </row>
    <row r="33" spans="1:16" x14ac:dyDescent="0.2">
      <c r="A33" s="152" t="e">
        <f>IF(#REF!="",NA(),#REF!)</f>
        <v>#REF!</v>
      </c>
      <c r="B33" s="152" t="e">
        <f>IF(ROUND(VALUE(SUBSTITUTE(#REF!,"▲", "-")), 2) &lt; 0, ABS(ROUND(VALUE(SUBSTITUTE(#REF!,"▲", "-")), 2)), NA())</f>
        <v>#REF!</v>
      </c>
      <c r="C33" s="152" t="e">
        <f>IF(ROUND(VALUE(SUBSTITUTE(#REF!,"▲", "-")), 2) &gt;= 0, ABS(ROUND(VALUE(SUBSTITUTE(#REF!,"▲", "-")), 2)), NA())</f>
        <v>#REF!</v>
      </c>
      <c r="D33" s="152" t="e">
        <f>IF(ROUND(VALUE(SUBSTITUTE(#REF!,"▲", "-")), 2) &lt; 0, ABS(ROUND(VALUE(SUBSTITUTE(#REF!,"▲", "-")), 2)), NA())</f>
        <v>#REF!</v>
      </c>
      <c r="E33" s="152" t="e">
        <f>IF(ROUND(VALUE(SUBSTITUTE(#REF!,"▲", "-")), 2) &gt;= 0, ABS(ROUND(VALUE(SUBSTITUTE(#REF!,"▲", "-")), 2)), NA())</f>
        <v>#REF!</v>
      </c>
      <c r="F33" s="152" t="e">
        <f>IF(ROUND(VALUE(SUBSTITUTE(#REF!,"▲", "-")), 2) &lt; 0, ABS(ROUND(VALUE(SUBSTITUTE(#REF!,"▲", "-")), 2)), NA())</f>
        <v>#REF!</v>
      </c>
      <c r="G33" s="152" t="e">
        <f>IF(ROUND(VALUE(SUBSTITUTE(#REF!,"▲", "-")), 2) &gt;= 0, ABS(ROUND(VALUE(SUBSTITUTE(#REF!,"▲", "-")), 2)), NA())</f>
        <v>#REF!</v>
      </c>
      <c r="H33" s="152" t="e">
        <f>IF(ROUND(VALUE(SUBSTITUTE(#REF!,"▲", "-")), 2) &lt; 0, ABS(ROUND(VALUE(SUBSTITUTE(#REF!,"▲", "-")), 2)), NA())</f>
        <v>#REF!</v>
      </c>
      <c r="I33" s="152" t="e">
        <f>IF(ROUND(VALUE(SUBSTITUTE(#REF!,"▲", "-")), 2) &gt;= 0, ABS(ROUND(VALUE(SUBSTITUTE(#REF!,"▲", "-")), 2)), NA())</f>
        <v>#REF!</v>
      </c>
      <c r="J33" s="152" t="e">
        <f>IF(ROUND(VALUE(SUBSTITUTE(#REF!,"▲", "-")), 2) &lt; 0, ABS(ROUND(VALUE(SUBSTITUTE(#REF!,"▲", "-")), 2)), NA())</f>
        <v>#REF!</v>
      </c>
      <c r="K33" s="152" t="e">
        <f>IF(ROUND(VALUE(SUBSTITUTE(#REF!,"▲", "-")), 2) &gt;= 0, ABS(ROUND(VALUE(SUBSTITUTE(#REF!,"▲", "-")), 2)), NA())</f>
        <v>#REF!</v>
      </c>
    </row>
    <row r="34" spans="1:16" x14ac:dyDescent="0.2">
      <c r="A34" s="152" t="e">
        <f>IF(#REF!="",NA(),#REF!)</f>
        <v>#REF!</v>
      </c>
      <c r="B34" s="152" t="e">
        <f>IF(ROUND(VALUE(SUBSTITUTE(#REF!,"▲", "-")), 2) &lt; 0, ABS(ROUND(VALUE(SUBSTITUTE(#REF!,"▲", "-")), 2)), NA())</f>
        <v>#REF!</v>
      </c>
      <c r="C34" s="152" t="e">
        <f>IF(ROUND(VALUE(SUBSTITUTE(#REF!,"▲", "-")), 2) &gt;= 0, ABS(ROUND(VALUE(SUBSTITUTE(#REF!,"▲", "-")), 2)), NA())</f>
        <v>#REF!</v>
      </c>
      <c r="D34" s="152" t="e">
        <f>IF(ROUND(VALUE(SUBSTITUTE(#REF!,"▲", "-")), 2) &lt; 0, ABS(ROUND(VALUE(SUBSTITUTE(#REF!,"▲", "-")), 2)), NA())</f>
        <v>#REF!</v>
      </c>
      <c r="E34" s="152" t="e">
        <f>IF(ROUND(VALUE(SUBSTITUTE(#REF!,"▲", "-")), 2) &gt;= 0, ABS(ROUND(VALUE(SUBSTITUTE(#REF!,"▲", "-")), 2)), NA())</f>
        <v>#REF!</v>
      </c>
      <c r="F34" s="152" t="e">
        <f>IF(ROUND(VALUE(SUBSTITUTE(#REF!,"▲", "-")), 2) &lt; 0, ABS(ROUND(VALUE(SUBSTITUTE(#REF!,"▲", "-")), 2)), NA())</f>
        <v>#REF!</v>
      </c>
      <c r="G34" s="152" t="e">
        <f>IF(ROUND(VALUE(SUBSTITUTE(#REF!,"▲", "-")), 2) &gt;= 0, ABS(ROUND(VALUE(SUBSTITUTE(#REF!,"▲", "-")), 2)), NA())</f>
        <v>#REF!</v>
      </c>
      <c r="H34" s="152" t="e">
        <f>IF(ROUND(VALUE(SUBSTITUTE(#REF!,"▲", "-")), 2) &lt; 0, ABS(ROUND(VALUE(SUBSTITUTE(#REF!,"▲", "-")), 2)), NA())</f>
        <v>#REF!</v>
      </c>
      <c r="I34" s="152" t="e">
        <f>IF(ROUND(VALUE(SUBSTITUTE(#REF!,"▲", "-")), 2) &gt;= 0, ABS(ROUND(VALUE(SUBSTITUTE(#REF!,"▲", "-")), 2)), NA())</f>
        <v>#REF!</v>
      </c>
      <c r="J34" s="152" t="e">
        <f>IF(ROUND(VALUE(SUBSTITUTE(#REF!,"▲", "-")), 2) &lt; 0, ABS(ROUND(VALUE(SUBSTITUTE(#REF!,"▲", "-")), 2)), NA())</f>
        <v>#REF!</v>
      </c>
      <c r="K34" s="152" t="e">
        <f>IF(ROUND(VALUE(SUBSTITUTE(#REF!,"▲", "-")), 2) &gt;= 0, ABS(ROUND(VALUE(SUBSTITUTE(#REF!,"▲", "-")), 2)), NA())</f>
        <v>#REF!</v>
      </c>
    </row>
    <row r="35" spans="1:16" x14ac:dyDescent="0.2">
      <c r="A35" s="152" t="e">
        <f>IF(#REF!="",NA(),#REF!)</f>
        <v>#REF!</v>
      </c>
      <c r="B35" s="152" t="e">
        <f>IF(ROUND(VALUE(SUBSTITUTE(#REF!,"▲", "-")), 2) &lt; 0, ABS(ROUND(VALUE(SUBSTITUTE(#REF!,"▲", "-")), 2)), NA())</f>
        <v>#REF!</v>
      </c>
      <c r="C35" s="152" t="e">
        <f>IF(ROUND(VALUE(SUBSTITUTE(#REF!,"▲", "-")), 2) &gt;= 0, ABS(ROUND(VALUE(SUBSTITUTE(#REF!,"▲", "-")), 2)), NA())</f>
        <v>#REF!</v>
      </c>
      <c r="D35" s="152" t="e">
        <f>IF(ROUND(VALUE(SUBSTITUTE(#REF!,"▲", "-")), 2) &lt; 0, ABS(ROUND(VALUE(SUBSTITUTE(#REF!,"▲", "-")), 2)), NA())</f>
        <v>#REF!</v>
      </c>
      <c r="E35" s="152" t="e">
        <f>IF(ROUND(VALUE(SUBSTITUTE(#REF!,"▲", "-")), 2) &gt;= 0, ABS(ROUND(VALUE(SUBSTITUTE(#REF!,"▲", "-")), 2)), NA())</f>
        <v>#REF!</v>
      </c>
      <c r="F35" s="152" t="e">
        <f>IF(ROUND(VALUE(SUBSTITUTE(#REF!,"▲", "-")), 2) &lt; 0, ABS(ROUND(VALUE(SUBSTITUTE(#REF!,"▲", "-")), 2)), NA())</f>
        <v>#REF!</v>
      </c>
      <c r="G35" s="152" t="e">
        <f>IF(ROUND(VALUE(SUBSTITUTE(#REF!,"▲", "-")), 2) &gt;= 0, ABS(ROUND(VALUE(SUBSTITUTE(#REF!,"▲", "-")), 2)), NA())</f>
        <v>#REF!</v>
      </c>
      <c r="H35" s="152" t="e">
        <f>IF(ROUND(VALUE(SUBSTITUTE(#REF!,"▲", "-")), 2) &lt; 0, ABS(ROUND(VALUE(SUBSTITUTE(#REF!,"▲", "-")), 2)), NA())</f>
        <v>#REF!</v>
      </c>
      <c r="I35" s="152" t="e">
        <f>IF(ROUND(VALUE(SUBSTITUTE(#REF!,"▲", "-")), 2) &gt;= 0, ABS(ROUND(VALUE(SUBSTITUTE(#REF!,"▲", "-")), 2)), NA())</f>
        <v>#REF!</v>
      </c>
      <c r="J35" s="152" t="e">
        <f>IF(ROUND(VALUE(SUBSTITUTE(#REF!,"▲", "-")), 2) &lt; 0, ABS(ROUND(VALUE(SUBSTITUTE(#REF!,"▲", "-")), 2)), NA())</f>
        <v>#REF!</v>
      </c>
      <c r="K35" s="152" t="e">
        <f>IF(ROUND(VALUE(SUBSTITUTE(#REF!,"▲", "-")), 2) &gt;= 0, ABS(ROUND(VALUE(SUBSTITUTE(#REF!,"▲", "-")), 2)), NA())</f>
        <v>#REF!</v>
      </c>
    </row>
    <row r="36" spans="1:16" x14ac:dyDescent="0.2">
      <c r="A36" s="152" t="e">
        <f>IF(#REF!="",NA(),#REF!)</f>
        <v>#REF!</v>
      </c>
      <c r="B36" s="152" t="e">
        <f>IF(ROUND(VALUE(SUBSTITUTE(#REF!,"▲", "-")), 2) &lt; 0, ABS(ROUND(VALUE(SUBSTITUTE(#REF!,"▲", "-")), 2)), NA())</f>
        <v>#REF!</v>
      </c>
      <c r="C36" s="152" t="e">
        <f>IF(ROUND(VALUE(SUBSTITUTE(#REF!,"▲", "-")), 2) &gt;= 0, ABS(ROUND(VALUE(SUBSTITUTE(#REF!,"▲", "-")), 2)), NA())</f>
        <v>#REF!</v>
      </c>
      <c r="D36" s="152" t="e">
        <f>IF(ROUND(VALUE(SUBSTITUTE(#REF!,"▲", "-")), 2) &lt; 0, ABS(ROUND(VALUE(SUBSTITUTE(#REF!,"▲", "-")), 2)), NA())</f>
        <v>#REF!</v>
      </c>
      <c r="E36" s="152" t="e">
        <f>IF(ROUND(VALUE(SUBSTITUTE(#REF!,"▲", "-")), 2) &gt;= 0, ABS(ROUND(VALUE(SUBSTITUTE(#REF!,"▲", "-")), 2)), NA())</f>
        <v>#REF!</v>
      </c>
      <c r="F36" s="152" t="e">
        <f>IF(ROUND(VALUE(SUBSTITUTE(#REF!,"▲", "-")), 2) &lt; 0, ABS(ROUND(VALUE(SUBSTITUTE(#REF!,"▲", "-")), 2)), NA())</f>
        <v>#REF!</v>
      </c>
      <c r="G36" s="152" t="e">
        <f>IF(ROUND(VALUE(SUBSTITUTE(#REF!,"▲", "-")), 2) &gt;= 0, ABS(ROUND(VALUE(SUBSTITUTE(#REF!,"▲", "-")), 2)), NA())</f>
        <v>#REF!</v>
      </c>
      <c r="H36" s="152" t="e">
        <f>IF(ROUND(VALUE(SUBSTITUTE(#REF!,"▲", "-")), 2) &lt; 0, ABS(ROUND(VALUE(SUBSTITUTE(#REF!,"▲", "-")), 2)), NA())</f>
        <v>#REF!</v>
      </c>
      <c r="I36" s="152" t="e">
        <f>IF(ROUND(VALUE(SUBSTITUTE(#REF!,"▲", "-")), 2) &gt;= 0, ABS(ROUND(VALUE(SUBSTITUTE(#REF!,"▲", "-")), 2)), NA())</f>
        <v>#REF!</v>
      </c>
      <c r="J36" s="152" t="e">
        <f>IF(ROUND(VALUE(SUBSTITUTE(#REF!,"▲", "-")), 2) &lt; 0, ABS(ROUND(VALUE(SUBSTITUTE(#REF!,"▲", "-")), 2)), NA())</f>
        <v>#REF!</v>
      </c>
      <c r="K36" s="152" t="e">
        <f>IF(ROUND(VALUE(SUBSTITUTE(#REF!,"▲", "-")), 2) &gt;= 0, ABS(ROUND(VALUE(SUBSTITUTE(#REF!,"▲", "-")), 2)), NA())</f>
        <v>#REF!</v>
      </c>
    </row>
    <row r="39" spans="1:16" x14ac:dyDescent="0.2">
      <c r="A39" s="121" t="s">
        <v>50</v>
      </c>
    </row>
    <row r="40" spans="1:16" x14ac:dyDescent="0.2">
      <c r="A40" s="153"/>
      <c r="B40" s="153" t="e">
        <f>#REF!</f>
        <v>#REF!</v>
      </c>
      <c r="C40" s="153"/>
      <c r="D40" s="153"/>
      <c r="E40" s="153" t="e">
        <f>#REF!</f>
        <v>#REF!</v>
      </c>
      <c r="F40" s="153"/>
      <c r="G40" s="153"/>
      <c r="H40" s="153" t="e">
        <f>#REF!</f>
        <v>#REF!</v>
      </c>
      <c r="I40" s="153"/>
      <c r="J40" s="153"/>
      <c r="K40" s="153" t="e">
        <f>#REF!</f>
        <v>#REF!</v>
      </c>
      <c r="L40" s="153"/>
      <c r="M40" s="153"/>
      <c r="N40" s="153" t="e">
        <f>#REF!</f>
        <v>#REF!</v>
      </c>
      <c r="O40" s="153"/>
      <c r="P40" s="153"/>
    </row>
    <row r="41" spans="1:16" x14ac:dyDescent="0.2">
      <c r="A41" s="153"/>
      <c r="B41" s="153" t="s">
        <v>51</v>
      </c>
      <c r="C41" s="153"/>
      <c r="D41" s="153" t="s">
        <v>52</v>
      </c>
      <c r="E41" s="153" t="s">
        <v>51</v>
      </c>
      <c r="F41" s="153"/>
      <c r="G41" s="153" t="s">
        <v>52</v>
      </c>
      <c r="H41" s="153" t="s">
        <v>51</v>
      </c>
      <c r="I41" s="153"/>
      <c r="J41" s="153" t="s">
        <v>52</v>
      </c>
      <c r="K41" s="153" t="s">
        <v>51</v>
      </c>
      <c r="L41" s="153"/>
      <c r="M41" s="153" t="s">
        <v>52</v>
      </c>
      <c r="N41" s="153" t="s">
        <v>51</v>
      </c>
      <c r="O41" s="153"/>
      <c r="P41" s="153" t="s">
        <v>52</v>
      </c>
    </row>
    <row r="42" spans="1:16" x14ac:dyDescent="0.2">
      <c r="A42" s="153" t="s">
        <v>53</v>
      </c>
      <c r="B42" s="153"/>
      <c r="C42" s="153"/>
      <c r="D42" s="153" t="e">
        <f>#REF!</f>
        <v>#REF!</v>
      </c>
      <c r="E42" s="153"/>
      <c r="F42" s="153"/>
      <c r="G42" s="153" t="e">
        <f>#REF!</f>
        <v>#REF!</v>
      </c>
      <c r="H42" s="153"/>
      <c r="I42" s="153"/>
      <c r="J42" s="153" t="e">
        <f>#REF!</f>
        <v>#REF!</v>
      </c>
      <c r="K42" s="153"/>
      <c r="L42" s="153"/>
      <c r="M42" s="153" t="e">
        <f>#REF!</f>
        <v>#REF!</v>
      </c>
      <c r="N42" s="153"/>
      <c r="O42" s="153"/>
      <c r="P42" s="153" t="e">
        <f>#REF!</f>
        <v>#REF!</v>
      </c>
    </row>
    <row r="43" spans="1:16" x14ac:dyDescent="0.2">
      <c r="A43" s="153" t="s">
        <v>54</v>
      </c>
      <c r="B43" s="153" t="e">
        <f>#REF!</f>
        <v>#REF!</v>
      </c>
      <c r="C43" s="153"/>
      <c r="D43" s="153"/>
      <c r="E43" s="153" t="e">
        <f>#REF!</f>
        <v>#REF!</v>
      </c>
      <c r="F43" s="153"/>
      <c r="G43" s="153"/>
      <c r="H43" s="153" t="e">
        <f>#REF!</f>
        <v>#REF!</v>
      </c>
      <c r="I43" s="153"/>
      <c r="J43" s="153"/>
      <c r="K43" s="153" t="e">
        <f>#REF!</f>
        <v>#REF!</v>
      </c>
      <c r="L43" s="153"/>
      <c r="M43" s="153"/>
      <c r="N43" s="153" t="e">
        <f>#REF!</f>
        <v>#REF!</v>
      </c>
      <c r="O43" s="153"/>
      <c r="P43" s="153"/>
    </row>
    <row r="44" spans="1:16" x14ac:dyDescent="0.2">
      <c r="A44" s="153" t="s">
        <v>55</v>
      </c>
      <c r="B44" s="153" t="e">
        <f>#REF!</f>
        <v>#REF!</v>
      </c>
      <c r="C44" s="153"/>
      <c r="D44" s="153"/>
      <c r="E44" s="153" t="e">
        <f>#REF!</f>
        <v>#REF!</v>
      </c>
      <c r="F44" s="153"/>
      <c r="G44" s="153"/>
      <c r="H44" s="153" t="e">
        <f>#REF!</f>
        <v>#REF!</v>
      </c>
      <c r="I44" s="153"/>
      <c r="J44" s="153"/>
      <c r="K44" s="153" t="e">
        <f>#REF!</f>
        <v>#REF!</v>
      </c>
      <c r="L44" s="153"/>
      <c r="M44" s="153"/>
      <c r="N44" s="153" t="e">
        <f>#REF!</f>
        <v>#REF!</v>
      </c>
      <c r="O44" s="153"/>
      <c r="P44" s="153"/>
    </row>
    <row r="45" spans="1:16" x14ac:dyDescent="0.2">
      <c r="A45" s="153" t="s">
        <v>56</v>
      </c>
      <c r="B45" s="153" t="e">
        <f>#REF!</f>
        <v>#REF!</v>
      </c>
      <c r="C45" s="153"/>
      <c r="D45" s="153"/>
      <c r="E45" s="153" t="e">
        <f>#REF!</f>
        <v>#REF!</v>
      </c>
      <c r="F45" s="153"/>
      <c r="G45" s="153"/>
      <c r="H45" s="153" t="e">
        <f>#REF!</f>
        <v>#REF!</v>
      </c>
      <c r="I45" s="153"/>
      <c r="J45" s="153"/>
      <c r="K45" s="153" t="e">
        <f>#REF!</f>
        <v>#REF!</v>
      </c>
      <c r="L45" s="153"/>
      <c r="M45" s="153"/>
      <c r="N45" s="153" t="e">
        <f>#REF!</f>
        <v>#REF!</v>
      </c>
      <c r="O45" s="153"/>
      <c r="P45" s="153"/>
    </row>
    <row r="46" spans="1:16" x14ac:dyDescent="0.2">
      <c r="A46" s="153" t="s">
        <v>57</v>
      </c>
      <c r="B46" s="153" t="e">
        <f>#REF!</f>
        <v>#REF!</v>
      </c>
      <c r="C46" s="153"/>
      <c r="D46" s="153"/>
      <c r="E46" s="153" t="e">
        <f>#REF!</f>
        <v>#REF!</v>
      </c>
      <c r="F46" s="153"/>
      <c r="G46" s="153"/>
      <c r="H46" s="153" t="e">
        <f>#REF!</f>
        <v>#REF!</v>
      </c>
      <c r="I46" s="153"/>
      <c r="J46" s="153"/>
      <c r="K46" s="153" t="e">
        <f>#REF!</f>
        <v>#REF!</v>
      </c>
      <c r="L46" s="153"/>
      <c r="M46" s="153"/>
      <c r="N46" s="153" t="e">
        <f>#REF!</f>
        <v>#REF!</v>
      </c>
      <c r="O46" s="153"/>
      <c r="P46" s="153"/>
    </row>
    <row r="47" spans="1:16" x14ac:dyDescent="0.2">
      <c r="A47" s="153" t="s">
        <v>58</v>
      </c>
      <c r="B47" s="153" t="e">
        <f>#REF!</f>
        <v>#REF!</v>
      </c>
      <c r="C47" s="153"/>
      <c r="D47" s="153"/>
      <c r="E47" s="153" t="e">
        <f>#REF!</f>
        <v>#REF!</v>
      </c>
      <c r="F47" s="153"/>
      <c r="G47" s="153"/>
      <c r="H47" s="153" t="e">
        <f>#REF!</f>
        <v>#REF!</v>
      </c>
      <c r="I47" s="153"/>
      <c r="J47" s="153"/>
      <c r="K47" s="153" t="e">
        <f>#REF!</f>
        <v>#REF!</v>
      </c>
      <c r="L47" s="153"/>
      <c r="M47" s="153"/>
      <c r="N47" s="153" t="e">
        <f>#REF!</f>
        <v>#REF!</v>
      </c>
      <c r="O47" s="153"/>
      <c r="P47" s="153"/>
    </row>
    <row r="48" spans="1:16" x14ac:dyDescent="0.2">
      <c r="A48" s="153" t="s">
        <v>59</v>
      </c>
      <c r="B48" s="153" t="e">
        <f>#REF!</f>
        <v>#REF!</v>
      </c>
      <c r="C48" s="153"/>
      <c r="D48" s="153"/>
      <c r="E48" s="153" t="e">
        <f>#REF!</f>
        <v>#REF!</v>
      </c>
      <c r="F48" s="153"/>
      <c r="G48" s="153"/>
      <c r="H48" s="153" t="e">
        <f>#REF!</f>
        <v>#REF!</v>
      </c>
      <c r="I48" s="153"/>
      <c r="J48" s="153"/>
      <c r="K48" s="153" t="e">
        <f>#REF!</f>
        <v>#REF!</v>
      </c>
      <c r="L48" s="153"/>
      <c r="M48" s="153"/>
      <c r="N48" s="153" t="e">
        <f>#REF!</f>
        <v>#REF!</v>
      </c>
      <c r="O48" s="153"/>
      <c r="P48" s="153"/>
    </row>
    <row r="49" spans="1:16" x14ac:dyDescent="0.2">
      <c r="A49" s="153" t="s">
        <v>60</v>
      </c>
      <c r="B49" s="153" t="e">
        <f>#REF!</f>
        <v>#REF!</v>
      </c>
      <c r="C49" s="153"/>
      <c r="D49" s="153"/>
      <c r="E49" s="153" t="e">
        <f>#REF!</f>
        <v>#REF!</v>
      </c>
      <c r="F49" s="153"/>
      <c r="G49" s="153"/>
      <c r="H49" s="153" t="e">
        <f>#REF!</f>
        <v>#REF!</v>
      </c>
      <c r="I49" s="153"/>
      <c r="J49" s="153"/>
      <c r="K49" s="153" t="e">
        <f>#REF!</f>
        <v>#REF!</v>
      </c>
      <c r="L49" s="153"/>
      <c r="M49" s="153"/>
      <c r="N49" s="153" t="e">
        <f>#REF!</f>
        <v>#REF!</v>
      </c>
      <c r="O49" s="153"/>
      <c r="P49" s="153"/>
    </row>
    <row r="50" spans="1:16" x14ac:dyDescent="0.2">
      <c r="A50" s="153" t="s">
        <v>61</v>
      </c>
      <c r="B50" s="153" t="e">
        <f>NA()</f>
        <v>#N/A</v>
      </c>
      <c r="C50" s="153" t="e">
        <f>IF(ISNUMBER(#REF!),#REF!,NA())</f>
        <v>#N/A</v>
      </c>
      <c r="D50" s="153" t="e">
        <f>NA()</f>
        <v>#N/A</v>
      </c>
      <c r="E50" s="153" t="e">
        <f>NA()</f>
        <v>#N/A</v>
      </c>
      <c r="F50" s="153" t="e">
        <f>IF(ISNUMBER(#REF!),#REF!,NA())</f>
        <v>#N/A</v>
      </c>
      <c r="G50" s="153" t="e">
        <f>NA()</f>
        <v>#N/A</v>
      </c>
      <c r="H50" s="153" t="e">
        <f>NA()</f>
        <v>#N/A</v>
      </c>
      <c r="I50" s="153" t="e">
        <f>IF(ISNUMBER(#REF!),#REF!,NA())</f>
        <v>#N/A</v>
      </c>
      <c r="J50" s="153" t="e">
        <f>NA()</f>
        <v>#N/A</v>
      </c>
      <c r="K50" s="153" t="e">
        <f>NA()</f>
        <v>#N/A</v>
      </c>
      <c r="L50" s="153" t="e">
        <f>IF(ISNUMBER(#REF!),#REF!,NA())</f>
        <v>#N/A</v>
      </c>
      <c r="M50" s="153" t="e">
        <f>NA()</f>
        <v>#N/A</v>
      </c>
      <c r="N50" s="153" t="e">
        <f>NA()</f>
        <v>#N/A</v>
      </c>
      <c r="O50" s="153" t="e">
        <f>IF(ISNUMBER(#REF!),#REF!,NA())</f>
        <v>#N/A</v>
      </c>
      <c r="P50" s="153" t="e">
        <f>NA()</f>
        <v>#N/A</v>
      </c>
    </row>
    <row r="53" spans="1:16" x14ac:dyDescent="0.2">
      <c r="A53" s="121" t="s">
        <v>62</v>
      </c>
    </row>
    <row r="54" spans="1:16" x14ac:dyDescent="0.2">
      <c r="A54" s="152"/>
      <c r="B54" s="152" t="e">
        <f>#REF!</f>
        <v>#REF!</v>
      </c>
      <c r="C54" s="152"/>
      <c r="D54" s="152"/>
      <c r="E54" s="152" t="e">
        <f>#REF!</f>
        <v>#REF!</v>
      </c>
      <c r="F54" s="152"/>
      <c r="G54" s="152"/>
      <c r="H54" s="152" t="e">
        <f>#REF!</f>
        <v>#REF!</v>
      </c>
      <c r="I54" s="152"/>
      <c r="J54" s="152"/>
      <c r="K54" s="152" t="e">
        <f>#REF!</f>
        <v>#REF!</v>
      </c>
      <c r="L54" s="152"/>
      <c r="M54" s="152"/>
      <c r="N54" s="152" t="e">
        <f>#REF!</f>
        <v>#REF!</v>
      </c>
      <c r="O54" s="152"/>
      <c r="P54" s="152"/>
    </row>
    <row r="55" spans="1:16" x14ac:dyDescent="0.2">
      <c r="A55" s="152"/>
      <c r="B55" s="152" t="s">
        <v>63</v>
      </c>
      <c r="C55" s="152"/>
      <c r="D55" s="152" t="s">
        <v>64</v>
      </c>
      <c r="E55" s="152" t="s">
        <v>63</v>
      </c>
      <c r="F55" s="152"/>
      <c r="G55" s="152" t="s">
        <v>64</v>
      </c>
      <c r="H55" s="152" t="s">
        <v>63</v>
      </c>
      <c r="I55" s="152"/>
      <c r="J55" s="152" t="s">
        <v>64</v>
      </c>
      <c r="K55" s="152" t="s">
        <v>63</v>
      </c>
      <c r="L55" s="152"/>
      <c r="M55" s="152" t="s">
        <v>64</v>
      </c>
      <c r="N55" s="152" t="s">
        <v>63</v>
      </c>
      <c r="O55" s="152"/>
      <c r="P55" s="152" t="s">
        <v>64</v>
      </c>
    </row>
    <row r="56" spans="1:16" x14ac:dyDescent="0.2">
      <c r="A56" s="152" t="s">
        <v>34</v>
      </c>
      <c r="B56" s="152"/>
      <c r="C56" s="152"/>
      <c r="D56" s="152" t="e">
        <f>#REF!</f>
        <v>#REF!</v>
      </c>
      <c r="E56" s="152"/>
      <c r="F56" s="152"/>
      <c r="G56" s="152" t="e">
        <f>#REF!</f>
        <v>#REF!</v>
      </c>
      <c r="H56" s="152"/>
      <c r="I56" s="152"/>
      <c r="J56" s="152" t="e">
        <f>#REF!</f>
        <v>#REF!</v>
      </c>
      <c r="K56" s="152"/>
      <c r="L56" s="152"/>
      <c r="M56" s="152" t="e">
        <f>#REF!</f>
        <v>#REF!</v>
      </c>
      <c r="N56" s="152"/>
      <c r="O56" s="152"/>
      <c r="P56" s="152" t="e">
        <f>#REF!</f>
        <v>#REF!</v>
      </c>
    </row>
    <row r="57" spans="1:16" x14ac:dyDescent="0.2">
      <c r="A57" s="152" t="s">
        <v>33</v>
      </c>
      <c r="B57" s="152"/>
      <c r="C57" s="152"/>
      <c r="D57" s="152" t="e">
        <f>#REF!</f>
        <v>#REF!</v>
      </c>
      <c r="E57" s="152"/>
      <c r="F57" s="152"/>
      <c r="G57" s="152" t="e">
        <f>#REF!</f>
        <v>#REF!</v>
      </c>
      <c r="H57" s="152"/>
      <c r="I57" s="152"/>
      <c r="J57" s="152" t="e">
        <f>#REF!</f>
        <v>#REF!</v>
      </c>
      <c r="K57" s="152"/>
      <c r="L57" s="152"/>
      <c r="M57" s="152" t="e">
        <f>#REF!</f>
        <v>#REF!</v>
      </c>
      <c r="N57" s="152"/>
      <c r="O57" s="152"/>
      <c r="P57" s="152" t="e">
        <f>#REF!</f>
        <v>#REF!</v>
      </c>
    </row>
    <row r="58" spans="1:16" x14ac:dyDescent="0.2">
      <c r="A58" s="152" t="s">
        <v>32</v>
      </c>
      <c r="B58" s="152"/>
      <c r="C58" s="152"/>
      <c r="D58" s="152" t="e">
        <f>#REF!</f>
        <v>#REF!</v>
      </c>
      <c r="E58" s="152"/>
      <c r="F58" s="152"/>
      <c r="G58" s="152" t="e">
        <f>#REF!</f>
        <v>#REF!</v>
      </c>
      <c r="H58" s="152"/>
      <c r="I58" s="152"/>
      <c r="J58" s="152" t="e">
        <f>#REF!</f>
        <v>#REF!</v>
      </c>
      <c r="K58" s="152"/>
      <c r="L58" s="152"/>
      <c r="M58" s="152" t="e">
        <f>#REF!</f>
        <v>#REF!</v>
      </c>
      <c r="N58" s="152"/>
      <c r="O58" s="152"/>
      <c r="P58" s="152" t="e">
        <f>#REF!</f>
        <v>#REF!</v>
      </c>
    </row>
    <row r="59" spans="1:16" x14ac:dyDescent="0.2">
      <c r="A59" s="152" t="s">
        <v>30</v>
      </c>
      <c r="B59" s="152" t="e">
        <f>#REF!</f>
        <v>#REF!</v>
      </c>
      <c r="C59" s="152"/>
      <c r="D59" s="152"/>
      <c r="E59" s="152" t="e">
        <f>#REF!</f>
        <v>#REF!</v>
      </c>
      <c r="F59" s="152"/>
      <c r="G59" s="152"/>
      <c r="H59" s="152" t="e">
        <f>#REF!</f>
        <v>#REF!</v>
      </c>
      <c r="I59" s="152"/>
      <c r="J59" s="152"/>
      <c r="K59" s="152" t="e">
        <f>#REF!</f>
        <v>#REF!</v>
      </c>
      <c r="L59" s="152"/>
      <c r="M59" s="152"/>
      <c r="N59" s="152" t="e">
        <f>#REF!</f>
        <v>#REF!</v>
      </c>
      <c r="O59" s="152"/>
      <c r="P59" s="152"/>
    </row>
    <row r="60" spans="1:16" x14ac:dyDescent="0.2">
      <c r="A60" s="152" t="s">
        <v>29</v>
      </c>
      <c r="B60" s="152" t="e">
        <f>#REF!</f>
        <v>#REF!</v>
      </c>
      <c r="C60" s="152"/>
      <c r="D60" s="152"/>
      <c r="E60" s="152" t="e">
        <f>#REF!</f>
        <v>#REF!</v>
      </c>
      <c r="F60" s="152"/>
      <c r="G60" s="152"/>
      <c r="H60" s="152" t="e">
        <f>#REF!</f>
        <v>#REF!</v>
      </c>
      <c r="I60" s="152"/>
      <c r="J60" s="152"/>
      <c r="K60" s="152" t="e">
        <f>#REF!</f>
        <v>#REF!</v>
      </c>
      <c r="L60" s="152"/>
      <c r="M60" s="152"/>
      <c r="N60" s="152" t="e">
        <f>#REF!</f>
        <v>#REF!</v>
      </c>
      <c r="O60" s="152"/>
      <c r="P60" s="152"/>
    </row>
    <row r="61" spans="1:16" x14ac:dyDescent="0.2">
      <c r="A61" s="152" t="s">
        <v>28</v>
      </c>
      <c r="B61" s="152" t="e">
        <f>#REF!</f>
        <v>#REF!</v>
      </c>
      <c r="C61" s="152"/>
      <c r="D61" s="152"/>
      <c r="E61" s="152" t="e">
        <f>#REF!</f>
        <v>#REF!</v>
      </c>
      <c r="F61" s="152"/>
      <c r="G61" s="152"/>
      <c r="H61" s="152" t="e">
        <f>#REF!</f>
        <v>#REF!</v>
      </c>
      <c r="I61" s="152"/>
      <c r="J61" s="152"/>
      <c r="K61" s="152" t="e">
        <f>#REF!</f>
        <v>#REF!</v>
      </c>
      <c r="L61" s="152"/>
      <c r="M61" s="152"/>
      <c r="N61" s="152" t="e">
        <f>#REF!</f>
        <v>#REF!</v>
      </c>
      <c r="O61" s="152"/>
      <c r="P61" s="152"/>
    </row>
    <row r="62" spans="1:16" x14ac:dyDescent="0.2">
      <c r="A62" s="152" t="s">
        <v>27</v>
      </c>
      <c r="B62" s="152" t="e">
        <f>#REF!</f>
        <v>#REF!</v>
      </c>
      <c r="C62" s="152"/>
      <c r="D62" s="152"/>
      <c r="E62" s="152" t="e">
        <f>#REF!</f>
        <v>#REF!</v>
      </c>
      <c r="F62" s="152"/>
      <c r="G62" s="152"/>
      <c r="H62" s="152" t="e">
        <f>#REF!</f>
        <v>#REF!</v>
      </c>
      <c r="I62" s="152"/>
      <c r="J62" s="152"/>
      <c r="K62" s="152" t="e">
        <f>#REF!</f>
        <v>#REF!</v>
      </c>
      <c r="L62" s="152"/>
      <c r="M62" s="152"/>
      <c r="N62" s="152" t="e">
        <f>#REF!</f>
        <v>#REF!</v>
      </c>
      <c r="O62" s="152"/>
      <c r="P62" s="152"/>
    </row>
    <row r="63" spans="1:16" x14ac:dyDescent="0.2">
      <c r="A63" s="152" t="s">
        <v>26</v>
      </c>
      <c r="B63" s="152" t="e">
        <f>#REF!</f>
        <v>#REF!</v>
      </c>
      <c r="C63" s="152"/>
      <c r="D63" s="152"/>
      <c r="E63" s="152" t="e">
        <f>#REF!</f>
        <v>#REF!</v>
      </c>
      <c r="F63" s="152"/>
      <c r="G63" s="152"/>
      <c r="H63" s="152" t="e">
        <f>#REF!</f>
        <v>#REF!</v>
      </c>
      <c r="I63" s="152"/>
      <c r="J63" s="152"/>
      <c r="K63" s="152" t="e">
        <f>#REF!</f>
        <v>#REF!</v>
      </c>
      <c r="L63" s="152"/>
      <c r="M63" s="152"/>
      <c r="N63" s="152" t="e">
        <f>#REF!</f>
        <v>#REF!</v>
      </c>
      <c r="O63" s="152"/>
      <c r="P63" s="152"/>
    </row>
    <row r="64" spans="1:16" x14ac:dyDescent="0.2">
      <c r="A64" s="152" t="s">
        <v>25</v>
      </c>
      <c r="B64" s="152" t="e">
        <f>#REF!</f>
        <v>#REF!</v>
      </c>
      <c r="C64" s="152"/>
      <c r="D64" s="152"/>
      <c r="E64" s="152" t="e">
        <f>#REF!</f>
        <v>#REF!</v>
      </c>
      <c r="F64" s="152"/>
      <c r="G64" s="152"/>
      <c r="H64" s="152" t="e">
        <f>#REF!</f>
        <v>#REF!</v>
      </c>
      <c r="I64" s="152"/>
      <c r="J64" s="152"/>
      <c r="K64" s="152" t="e">
        <f>#REF!</f>
        <v>#REF!</v>
      </c>
      <c r="L64" s="152"/>
      <c r="M64" s="152"/>
      <c r="N64" s="152" t="e">
        <f>#REF!</f>
        <v>#REF!</v>
      </c>
      <c r="O64" s="152"/>
      <c r="P64" s="152"/>
    </row>
    <row r="65" spans="1:16" x14ac:dyDescent="0.2">
      <c r="A65" s="152" t="s">
        <v>24</v>
      </c>
      <c r="B65" s="152" t="e">
        <f>#REF!</f>
        <v>#REF!</v>
      </c>
      <c r="C65" s="152"/>
      <c r="D65" s="152"/>
      <c r="E65" s="152" t="e">
        <f>#REF!</f>
        <v>#REF!</v>
      </c>
      <c r="F65" s="152"/>
      <c r="G65" s="152"/>
      <c r="H65" s="152" t="e">
        <f>#REF!</f>
        <v>#REF!</v>
      </c>
      <c r="I65" s="152"/>
      <c r="J65" s="152"/>
      <c r="K65" s="152" t="e">
        <f>#REF!</f>
        <v>#REF!</v>
      </c>
      <c r="L65" s="152"/>
      <c r="M65" s="152"/>
      <c r="N65" s="152" t="e">
        <f>#REF!</f>
        <v>#REF!</v>
      </c>
      <c r="O65" s="152"/>
      <c r="P65" s="152"/>
    </row>
    <row r="66" spans="1:16" x14ac:dyDescent="0.2">
      <c r="A66" s="152" t="s">
        <v>23</v>
      </c>
      <c r="B66" s="152" t="e">
        <f>#REF!</f>
        <v>#REF!</v>
      </c>
      <c r="C66" s="152"/>
      <c r="D66" s="152"/>
      <c r="E66" s="152" t="e">
        <f>#REF!</f>
        <v>#REF!</v>
      </c>
      <c r="F66" s="152"/>
      <c r="G66" s="152"/>
      <c r="H66" s="152" t="e">
        <f>#REF!</f>
        <v>#REF!</v>
      </c>
      <c r="I66" s="152"/>
      <c r="J66" s="152"/>
      <c r="K66" s="152" t="e">
        <f>#REF!</f>
        <v>#REF!</v>
      </c>
      <c r="L66" s="152"/>
      <c r="M66" s="152"/>
      <c r="N66" s="152" t="e">
        <f>#REF!</f>
        <v>#REF!</v>
      </c>
      <c r="O66" s="152"/>
      <c r="P66" s="152"/>
    </row>
    <row r="67" spans="1:16" x14ac:dyDescent="0.2">
      <c r="A67" s="152" t="s">
        <v>65</v>
      </c>
      <c r="B67" s="152" t="e">
        <f>NA()</f>
        <v>#N/A</v>
      </c>
      <c r="C67" s="152" t="e">
        <f>IF(ISNUMBER(#REF!), IF(#REF! &lt; 0, 0,#REF!), NA())</f>
        <v>#N/A</v>
      </c>
      <c r="D67" s="152" t="e">
        <f>NA()</f>
        <v>#N/A</v>
      </c>
      <c r="E67" s="152" t="e">
        <f>NA()</f>
        <v>#N/A</v>
      </c>
      <c r="F67" s="152" t="e">
        <f>IF(ISNUMBER(#REF!), IF(#REF! &lt; 0, 0,#REF!), NA())</f>
        <v>#N/A</v>
      </c>
      <c r="G67" s="152" t="e">
        <f>NA()</f>
        <v>#N/A</v>
      </c>
      <c r="H67" s="152" t="e">
        <f>NA()</f>
        <v>#N/A</v>
      </c>
      <c r="I67" s="152" t="e">
        <f>IF(ISNUMBER(#REF!), IF(#REF! &lt; 0, 0,#REF!), NA())</f>
        <v>#N/A</v>
      </c>
      <c r="J67" s="152" t="e">
        <f>NA()</f>
        <v>#N/A</v>
      </c>
      <c r="K67" s="152" t="e">
        <f>NA()</f>
        <v>#N/A</v>
      </c>
      <c r="L67" s="152" t="e">
        <f>IF(ISNUMBER(#REF!), IF(#REF! &lt; 0, 0,#REF!), NA())</f>
        <v>#N/A</v>
      </c>
      <c r="M67" s="152" t="e">
        <f>NA()</f>
        <v>#N/A</v>
      </c>
      <c r="N67" s="152" t="e">
        <f>NA()</f>
        <v>#N/A</v>
      </c>
      <c r="O67" s="152" t="e">
        <f>IF(ISNUMBER(#REF!), IF(#REF! &lt; 0, 0,#REF!), NA())</f>
        <v>#N/A</v>
      </c>
      <c r="P67" s="152" t="e">
        <f>NA()</f>
        <v>#N/A</v>
      </c>
    </row>
    <row r="70" spans="1:16" x14ac:dyDescent="0.2">
      <c r="A70" s="154" t="s">
        <v>66</v>
      </c>
      <c r="B70" s="154"/>
      <c r="C70" s="154"/>
      <c r="D70" s="154"/>
      <c r="E70" s="154"/>
      <c r="F70" s="154"/>
    </row>
    <row r="71" spans="1:16" x14ac:dyDescent="0.2">
      <c r="A71" s="155"/>
      <c r="B71" s="155" t="e">
        <f>#REF!</f>
        <v>#REF!</v>
      </c>
      <c r="C71" s="155" t="e">
        <f>#REF!</f>
        <v>#REF!</v>
      </c>
      <c r="D71" s="155" t="e">
        <f>#REF!</f>
        <v>#REF!</v>
      </c>
    </row>
    <row r="72" spans="1:16" x14ac:dyDescent="0.2">
      <c r="A72" s="155" t="s">
        <v>67</v>
      </c>
      <c r="B72" s="156" t="e">
        <f>#REF!</f>
        <v>#REF!</v>
      </c>
      <c r="C72" s="156" t="e">
        <f>#REF!</f>
        <v>#REF!</v>
      </c>
      <c r="D72" s="156" t="e">
        <f>#REF!</f>
        <v>#REF!</v>
      </c>
    </row>
    <row r="73" spans="1:16" x14ac:dyDescent="0.2">
      <c r="A73" s="155" t="s">
        <v>68</v>
      </c>
      <c r="B73" s="156" t="e">
        <f>#REF!</f>
        <v>#REF!</v>
      </c>
      <c r="C73" s="156" t="e">
        <f>#REF!</f>
        <v>#REF!</v>
      </c>
      <c r="D73" s="156" t="e">
        <f>#REF!</f>
        <v>#REF!</v>
      </c>
    </row>
    <row r="74" spans="1:16" x14ac:dyDescent="0.2">
      <c r="A74" s="155" t="s">
        <v>69</v>
      </c>
      <c r="B74" s="156" t="e">
        <f>#REF!</f>
        <v>#REF!</v>
      </c>
      <c r="C74" s="156" t="e">
        <f>#REF!</f>
        <v>#REF!</v>
      </c>
      <c r="D74" s="156" t="e">
        <f>#REF!</f>
        <v>#REF!</v>
      </c>
    </row>
  </sheetData>
  <sheetProtection algorithmName="SHA-512" hashValue="1D7BcM93ZkLBxJFPMNlUKiSWhvr8/wx4VvmhMg14RCD9G3RXVW2/mOSrmfXxI2Ktfi6nvj2zASL+nNu/lL9EDw==" saltValue="9g0YK+wrbRLS0KFazixDC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700" t="s">
        <v>183</v>
      </c>
      <c r="DD1" s="701"/>
      <c r="DE1" s="701"/>
      <c r="DF1" s="701"/>
      <c r="DG1" s="701"/>
      <c r="DH1" s="701"/>
      <c r="DI1" s="702"/>
      <c r="DK1" s="700" t="s">
        <v>184</v>
      </c>
      <c r="DL1" s="701"/>
      <c r="DM1" s="701"/>
      <c r="DN1" s="701"/>
      <c r="DO1" s="701"/>
      <c r="DP1" s="701"/>
      <c r="DQ1" s="701"/>
      <c r="DR1" s="701"/>
      <c r="DS1" s="701"/>
      <c r="DT1" s="701"/>
      <c r="DU1" s="701"/>
      <c r="DV1" s="701"/>
      <c r="DW1" s="701"/>
      <c r="DX1" s="702"/>
      <c r="DY1" s="207"/>
      <c r="DZ1" s="207"/>
      <c r="EA1" s="207"/>
      <c r="EB1" s="207"/>
      <c r="EC1" s="207"/>
      <c r="ED1" s="207"/>
      <c r="EE1" s="207"/>
      <c r="EF1" s="207"/>
      <c r="EG1" s="207"/>
      <c r="EH1" s="207"/>
    </row>
    <row r="2" spans="2:138" ht="22.5" customHeight="1" x14ac:dyDescent="0.2">
      <c r="B2" s="209" t="s">
        <v>185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70" t="s">
        <v>186</v>
      </c>
      <c r="C3" s="671"/>
      <c r="D3" s="671"/>
      <c r="E3" s="671"/>
      <c r="F3" s="671"/>
      <c r="G3" s="671"/>
      <c r="H3" s="671"/>
      <c r="I3" s="671"/>
      <c r="J3" s="671"/>
      <c r="K3" s="671"/>
      <c r="L3" s="671"/>
      <c r="M3" s="671"/>
      <c r="N3" s="671"/>
      <c r="O3" s="671"/>
      <c r="P3" s="671"/>
      <c r="Q3" s="671"/>
      <c r="R3" s="671"/>
      <c r="S3" s="671"/>
      <c r="T3" s="671"/>
      <c r="U3" s="671"/>
      <c r="V3" s="671"/>
      <c r="W3" s="671"/>
      <c r="X3" s="671"/>
      <c r="Y3" s="671"/>
      <c r="Z3" s="671"/>
      <c r="AA3" s="671"/>
      <c r="AB3" s="671"/>
      <c r="AC3" s="671"/>
      <c r="AD3" s="671"/>
      <c r="AE3" s="671"/>
      <c r="AF3" s="671"/>
      <c r="AG3" s="671"/>
      <c r="AH3" s="671"/>
      <c r="AI3" s="671"/>
      <c r="AJ3" s="671"/>
      <c r="AK3" s="671"/>
      <c r="AL3" s="671"/>
      <c r="AM3" s="671"/>
      <c r="AN3" s="671"/>
      <c r="AO3" s="671"/>
      <c r="AP3" s="670" t="s">
        <v>187</v>
      </c>
      <c r="AQ3" s="671"/>
      <c r="AR3" s="671"/>
      <c r="AS3" s="671"/>
      <c r="AT3" s="671"/>
      <c r="AU3" s="671"/>
      <c r="AV3" s="671"/>
      <c r="AW3" s="671"/>
      <c r="AX3" s="671"/>
      <c r="AY3" s="671"/>
      <c r="AZ3" s="671"/>
      <c r="BA3" s="671"/>
      <c r="BB3" s="671"/>
      <c r="BC3" s="671"/>
      <c r="BD3" s="671"/>
      <c r="BE3" s="671"/>
      <c r="BF3" s="671"/>
      <c r="BG3" s="671"/>
      <c r="BH3" s="671"/>
      <c r="BI3" s="671"/>
      <c r="BJ3" s="671"/>
      <c r="BK3" s="671"/>
      <c r="BL3" s="671"/>
      <c r="BM3" s="671"/>
      <c r="BN3" s="671"/>
      <c r="BO3" s="671"/>
      <c r="BP3" s="671"/>
      <c r="BQ3" s="671"/>
      <c r="BR3" s="671"/>
      <c r="BS3" s="671"/>
      <c r="BT3" s="671"/>
      <c r="BU3" s="671"/>
      <c r="BV3" s="671"/>
      <c r="BW3" s="672"/>
      <c r="BY3" s="670" t="s">
        <v>188</v>
      </c>
      <c r="BZ3" s="671"/>
      <c r="CA3" s="671"/>
      <c r="CB3" s="671"/>
      <c r="CC3" s="671"/>
      <c r="CD3" s="671"/>
      <c r="CE3" s="671"/>
      <c r="CF3" s="671"/>
      <c r="CG3" s="671"/>
      <c r="CH3" s="671"/>
      <c r="CI3" s="671"/>
      <c r="CJ3" s="671"/>
      <c r="CK3" s="671"/>
      <c r="CL3" s="671"/>
      <c r="CM3" s="671"/>
      <c r="CN3" s="671"/>
      <c r="CO3" s="671"/>
      <c r="CP3" s="671"/>
      <c r="CQ3" s="671"/>
      <c r="CR3" s="671"/>
      <c r="CS3" s="671"/>
      <c r="CT3" s="671"/>
      <c r="CU3" s="671"/>
      <c r="CV3" s="671"/>
      <c r="CW3" s="671"/>
      <c r="CX3" s="671"/>
      <c r="CY3" s="671"/>
      <c r="CZ3" s="671"/>
      <c r="DA3" s="671"/>
      <c r="DB3" s="671"/>
      <c r="DC3" s="671"/>
      <c r="DD3" s="671"/>
      <c r="DE3" s="671"/>
      <c r="DF3" s="671"/>
      <c r="DG3" s="671"/>
      <c r="DH3" s="671"/>
      <c r="DI3" s="671"/>
      <c r="DJ3" s="671"/>
      <c r="DK3" s="671"/>
      <c r="DL3" s="671"/>
      <c r="DM3" s="671"/>
      <c r="DN3" s="671"/>
      <c r="DO3" s="671"/>
      <c r="DP3" s="671"/>
      <c r="DQ3" s="671"/>
      <c r="DR3" s="671"/>
      <c r="DS3" s="671"/>
      <c r="DT3" s="671"/>
      <c r="DU3" s="671"/>
      <c r="DV3" s="671"/>
      <c r="DW3" s="671"/>
      <c r="DX3" s="672"/>
    </row>
    <row r="4" spans="2:138" ht="11.25" customHeight="1" x14ac:dyDescent="0.2">
      <c r="B4" s="670" t="s">
        <v>1</v>
      </c>
      <c r="C4" s="671"/>
      <c r="D4" s="671"/>
      <c r="E4" s="671"/>
      <c r="F4" s="671"/>
      <c r="G4" s="671"/>
      <c r="H4" s="671"/>
      <c r="I4" s="671"/>
      <c r="J4" s="671"/>
      <c r="K4" s="671"/>
      <c r="L4" s="671"/>
      <c r="M4" s="671"/>
      <c r="N4" s="671"/>
      <c r="O4" s="671"/>
      <c r="P4" s="671"/>
      <c r="Q4" s="672"/>
      <c r="R4" s="670" t="s">
        <v>189</v>
      </c>
      <c r="S4" s="671"/>
      <c r="T4" s="671"/>
      <c r="U4" s="671"/>
      <c r="V4" s="671"/>
      <c r="W4" s="671"/>
      <c r="X4" s="671"/>
      <c r="Y4" s="672"/>
      <c r="Z4" s="670" t="s">
        <v>190</v>
      </c>
      <c r="AA4" s="671"/>
      <c r="AB4" s="671"/>
      <c r="AC4" s="672"/>
      <c r="AD4" s="670" t="s">
        <v>191</v>
      </c>
      <c r="AE4" s="671"/>
      <c r="AF4" s="671"/>
      <c r="AG4" s="671"/>
      <c r="AH4" s="671"/>
      <c r="AI4" s="671"/>
      <c r="AJ4" s="671"/>
      <c r="AK4" s="672"/>
      <c r="AL4" s="670" t="s">
        <v>190</v>
      </c>
      <c r="AM4" s="671"/>
      <c r="AN4" s="671"/>
      <c r="AO4" s="672"/>
      <c r="AP4" s="703" t="s">
        <v>192</v>
      </c>
      <c r="AQ4" s="703"/>
      <c r="AR4" s="703"/>
      <c r="AS4" s="703"/>
      <c r="AT4" s="703"/>
      <c r="AU4" s="703"/>
      <c r="AV4" s="703"/>
      <c r="AW4" s="703"/>
      <c r="AX4" s="703"/>
      <c r="AY4" s="703"/>
      <c r="AZ4" s="703"/>
      <c r="BA4" s="703"/>
      <c r="BB4" s="703"/>
      <c r="BC4" s="703"/>
      <c r="BD4" s="703" t="s">
        <v>193</v>
      </c>
      <c r="BE4" s="703"/>
      <c r="BF4" s="703"/>
      <c r="BG4" s="703"/>
      <c r="BH4" s="703"/>
      <c r="BI4" s="703"/>
      <c r="BJ4" s="703"/>
      <c r="BK4" s="703"/>
      <c r="BL4" s="703" t="s">
        <v>190</v>
      </c>
      <c r="BM4" s="703"/>
      <c r="BN4" s="703"/>
      <c r="BO4" s="703"/>
      <c r="BP4" s="703" t="s">
        <v>194</v>
      </c>
      <c r="BQ4" s="703"/>
      <c r="BR4" s="703"/>
      <c r="BS4" s="703"/>
      <c r="BT4" s="703"/>
      <c r="BU4" s="703"/>
      <c r="BV4" s="703"/>
      <c r="BW4" s="703"/>
      <c r="BY4" s="670" t="s">
        <v>195</v>
      </c>
      <c r="BZ4" s="671"/>
      <c r="CA4" s="671"/>
      <c r="CB4" s="671"/>
      <c r="CC4" s="671"/>
      <c r="CD4" s="671"/>
      <c r="CE4" s="671"/>
      <c r="CF4" s="671"/>
      <c r="CG4" s="671"/>
      <c r="CH4" s="671"/>
      <c r="CI4" s="671"/>
      <c r="CJ4" s="671"/>
      <c r="CK4" s="671"/>
      <c r="CL4" s="671"/>
      <c r="CM4" s="671"/>
      <c r="CN4" s="671"/>
      <c r="CO4" s="671"/>
      <c r="CP4" s="671"/>
      <c r="CQ4" s="671"/>
      <c r="CR4" s="671"/>
      <c r="CS4" s="671"/>
      <c r="CT4" s="671"/>
      <c r="CU4" s="671"/>
      <c r="CV4" s="671"/>
      <c r="CW4" s="671"/>
      <c r="CX4" s="671"/>
      <c r="CY4" s="671"/>
      <c r="CZ4" s="671"/>
      <c r="DA4" s="671"/>
      <c r="DB4" s="671"/>
      <c r="DC4" s="671"/>
      <c r="DD4" s="671"/>
      <c r="DE4" s="671"/>
      <c r="DF4" s="671"/>
      <c r="DG4" s="671"/>
      <c r="DH4" s="671"/>
      <c r="DI4" s="671"/>
      <c r="DJ4" s="671"/>
      <c r="DK4" s="671"/>
      <c r="DL4" s="671"/>
      <c r="DM4" s="671"/>
      <c r="DN4" s="671"/>
      <c r="DO4" s="671"/>
      <c r="DP4" s="671"/>
      <c r="DQ4" s="671"/>
      <c r="DR4" s="671"/>
      <c r="DS4" s="671"/>
      <c r="DT4" s="671"/>
      <c r="DU4" s="671"/>
      <c r="DV4" s="671"/>
      <c r="DW4" s="671"/>
      <c r="DX4" s="672"/>
    </row>
    <row r="5" spans="2:138" s="212" customFormat="1" ht="11.25" customHeight="1" x14ac:dyDescent="0.2">
      <c r="B5" s="667" t="s">
        <v>196</v>
      </c>
      <c r="C5" s="668"/>
      <c r="D5" s="668"/>
      <c r="E5" s="668"/>
      <c r="F5" s="668"/>
      <c r="G5" s="668"/>
      <c r="H5" s="668"/>
      <c r="I5" s="668"/>
      <c r="J5" s="668"/>
      <c r="K5" s="668"/>
      <c r="L5" s="668"/>
      <c r="M5" s="668"/>
      <c r="N5" s="668"/>
      <c r="O5" s="668"/>
      <c r="P5" s="668"/>
      <c r="Q5" s="669"/>
      <c r="R5" s="679">
        <v>5462509311</v>
      </c>
      <c r="S5" s="680"/>
      <c r="T5" s="680"/>
      <c r="U5" s="680"/>
      <c r="V5" s="680"/>
      <c r="W5" s="680"/>
      <c r="X5" s="680"/>
      <c r="Y5" s="681"/>
      <c r="Z5" s="698">
        <v>69.400000000000006</v>
      </c>
      <c r="AA5" s="698"/>
      <c r="AB5" s="698"/>
      <c r="AC5" s="698"/>
      <c r="AD5" s="699">
        <v>3955601800</v>
      </c>
      <c r="AE5" s="699"/>
      <c r="AF5" s="699"/>
      <c r="AG5" s="699"/>
      <c r="AH5" s="699"/>
      <c r="AI5" s="699"/>
      <c r="AJ5" s="699"/>
      <c r="AK5" s="699"/>
      <c r="AL5" s="682">
        <v>91.7</v>
      </c>
      <c r="AM5" s="683"/>
      <c r="AN5" s="683"/>
      <c r="AO5" s="686"/>
      <c r="AP5" s="667" t="s">
        <v>197</v>
      </c>
      <c r="AQ5" s="668"/>
      <c r="AR5" s="668"/>
      <c r="AS5" s="668"/>
      <c r="AT5" s="668"/>
      <c r="AU5" s="668"/>
      <c r="AV5" s="668"/>
      <c r="AW5" s="668"/>
      <c r="AX5" s="668"/>
      <c r="AY5" s="668"/>
      <c r="AZ5" s="668"/>
      <c r="BA5" s="668"/>
      <c r="BB5" s="668"/>
      <c r="BC5" s="669"/>
      <c r="BD5" s="595">
        <v>3167691940</v>
      </c>
      <c r="BE5" s="596"/>
      <c r="BF5" s="596"/>
      <c r="BG5" s="596"/>
      <c r="BH5" s="596"/>
      <c r="BI5" s="596"/>
      <c r="BJ5" s="596"/>
      <c r="BK5" s="597"/>
      <c r="BL5" s="687">
        <v>99.9</v>
      </c>
      <c r="BM5" s="687"/>
      <c r="BN5" s="687"/>
      <c r="BO5" s="687"/>
      <c r="BP5" s="688">
        <v>127080822</v>
      </c>
      <c r="BQ5" s="688"/>
      <c r="BR5" s="688"/>
      <c r="BS5" s="688"/>
      <c r="BT5" s="688"/>
      <c r="BU5" s="688"/>
      <c r="BV5" s="688"/>
      <c r="BW5" s="691"/>
      <c r="BY5" s="670" t="s">
        <v>192</v>
      </c>
      <c r="BZ5" s="671"/>
      <c r="CA5" s="671"/>
      <c r="CB5" s="671"/>
      <c r="CC5" s="671"/>
      <c r="CD5" s="671"/>
      <c r="CE5" s="671"/>
      <c r="CF5" s="671"/>
      <c r="CG5" s="671"/>
      <c r="CH5" s="671"/>
      <c r="CI5" s="671"/>
      <c r="CJ5" s="671"/>
      <c r="CK5" s="671"/>
      <c r="CL5" s="672"/>
      <c r="CM5" s="670" t="s">
        <v>198</v>
      </c>
      <c r="CN5" s="671"/>
      <c r="CO5" s="671"/>
      <c r="CP5" s="671"/>
      <c r="CQ5" s="671"/>
      <c r="CR5" s="671"/>
      <c r="CS5" s="671"/>
      <c r="CT5" s="672"/>
      <c r="CU5" s="670" t="s">
        <v>190</v>
      </c>
      <c r="CV5" s="671"/>
      <c r="CW5" s="671"/>
      <c r="CX5" s="672"/>
      <c r="CY5" s="670" t="s">
        <v>199</v>
      </c>
      <c r="CZ5" s="671"/>
      <c r="DA5" s="671"/>
      <c r="DB5" s="671"/>
      <c r="DC5" s="671"/>
      <c r="DD5" s="671"/>
      <c r="DE5" s="671"/>
      <c r="DF5" s="671"/>
      <c r="DG5" s="671"/>
      <c r="DH5" s="671"/>
      <c r="DI5" s="671"/>
      <c r="DJ5" s="671"/>
      <c r="DK5" s="672"/>
      <c r="DL5" s="670" t="s">
        <v>200</v>
      </c>
      <c r="DM5" s="671"/>
      <c r="DN5" s="671"/>
      <c r="DO5" s="671"/>
      <c r="DP5" s="671"/>
      <c r="DQ5" s="671"/>
      <c r="DR5" s="671"/>
      <c r="DS5" s="671"/>
      <c r="DT5" s="671"/>
      <c r="DU5" s="671"/>
      <c r="DV5" s="671"/>
      <c r="DW5" s="671"/>
      <c r="DX5" s="672"/>
    </row>
    <row r="6" spans="2:138" ht="11.25" customHeight="1" x14ac:dyDescent="0.2">
      <c r="B6" s="592" t="s">
        <v>201</v>
      </c>
      <c r="C6" s="593"/>
      <c r="D6" s="593"/>
      <c r="E6" s="593"/>
      <c r="F6" s="593"/>
      <c r="G6" s="593"/>
      <c r="H6" s="593"/>
      <c r="I6" s="593"/>
      <c r="J6" s="593"/>
      <c r="K6" s="593"/>
      <c r="L6" s="593"/>
      <c r="M6" s="593"/>
      <c r="N6" s="593"/>
      <c r="O6" s="593"/>
      <c r="P6" s="593"/>
      <c r="Q6" s="594"/>
      <c r="R6" s="595">
        <v>276836146</v>
      </c>
      <c r="S6" s="596"/>
      <c r="T6" s="596"/>
      <c r="U6" s="596"/>
      <c r="V6" s="596"/>
      <c r="W6" s="596"/>
      <c r="X6" s="596"/>
      <c r="Y6" s="597"/>
      <c r="Z6" s="687">
        <v>3.5</v>
      </c>
      <c r="AA6" s="687"/>
      <c r="AB6" s="687"/>
      <c r="AC6" s="687"/>
      <c r="AD6" s="688">
        <v>276836146</v>
      </c>
      <c r="AE6" s="688"/>
      <c r="AF6" s="688"/>
      <c r="AG6" s="688"/>
      <c r="AH6" s="688"/>
      <c r="AI6" s="688"/>
      <c r="AJ6" s="688"/>
      <c r="AK6" s="688"/>
      <c r="AL6" s="598">
        <v>6.4</v>
      </c>
      <c r="AM6" s="689"/>
      <c r="AN6" s="689"/>
      <c r="AO6" s="690"/>
      <c r="AP6" s="592" t="s">
        <v>202</v>
      </c>
      <c r="AQ6" s="593"/>
      <c r="AR6" s="593"/>
      <c r="AS6" s="593"/>
      <c r="AT6" s="593"/>
      <c r="AU6" s="593"/>
      <c r="AV6" s="593"/>
      <c r="AW6" s="593"/>
      <c r="AX6" s="593"/>
      <c r="AY6" s="593"/>
      <c r="AZ6" s="593"/>
      <c r="BA6" s="593"/>
      <c r="BB6" s="593"/>
      <c r="BC6" s="594"/>
      <c r="BD6" s="595">
        <v>3167691940</v>
      </c>
      <c r="BE6" s="596"/>
      <c r="BF6" s="596"/>
      <c r="BG6" s="596"/>
      <c r="BH6" s="596"/>
      <c r="BI6" s="596"/>
      <c r="BJ6" s="596"/>
      <c r="BK6" s="597"/>
      <c r="BL6" s="687">
        <v>99.9</v>
      </c>
      <c r="BM6" s="687"/>
      <c r="BN6" s="687"/>
      <c r="BO6" s="687"/>
      <c r="BP6" s="688">
        <v>127080822</v>
      </c>
      <c r="BQ6" s="688"/>
      <c r="BR6" s="688"/>
      <c r="BS6" s="688"/>
      <c r="BT6" s="688"/>
      <c r="BU6" s="688"/>
      <c r="BV6" s="688"/>
      <c r="BW6" s="691"/>
      <c r="BY6" s="667" t="s">
        <v>203</v>
      </c>
      <c r="BZ6" s="668"/>
      <c r="CA6" s="668"/>
      <c r="CB6" s="668"/>
      <c r="CC6" s="668"/>
      <c r="CD6" s="668"/>
      <c r="CE6" s="668"/>
      <c r="CF6" s="668"/>
      <c r="CG6" s="668"/>
      <c r="CH6" s="668"/>
      <c r="CI6" s="668"/>
      <c r="CJ6" s="668"/>
      <c r="CK6" s="668"/>
      <c r="CL6" s="669"/>
      <c r="CM6" s="595">
        <v>4974341</v>
      </c>
      <c r="CN6" s="596"/>
      <c r="CO6" s="596"/>
      <c r="CP6" s="596"/>
      <c r="CQ6" s="596"/>
      <c r="CR6" s="596"/>
      <c r="CS6" s="596"/>
      <c r="CT6" s="597"/>
      <c r="CU6" s="687">
        <v>0.1</v>
      </c>
      <c r="CV6" s="687"/>
      <c r="CW6" s="687"/>
      <c r="CX6" s="687"/>
      <c r="CY6" s="601" t="s">
        <v>111</v>
      </c>
      <c r="CZ6" s="596"/>
      <c r="DA6" s="596"/>
      <c r="DB6" s="596"/>
      <c r="DC6" s="596"/>
      <c r="DD6" s="596"/>
      <c r="DE6" s="596"/>
      <c r="DF6" s="596"/>
      <c r="DG6" s="596"/>
      <c r="DH6" s="596"/>
      <c r="DI6" s="596"/>
      <c r="DJ6" s="596"/>
      <c r="DK6" s="597"/>
      <c r="DL6" s="601">
        <v>4967707</v>
      </c>
      <c r="DM6" s="596"/>
      <c r="DN6" s="596"/>
      <c r="DO6" s="596"/>
      <c r="DP6" s="596"/>
      <c r="DQ6" s="596"/>
      <c r="DR6" s="596"/>
      <c r="DS6" s="596"/>
      <c r="DT6" s="596"/>
      <c r="DU6" s="596"/>
      <c r="DV6" s="596"/>
      <c r="DW6" s="596"/>
      <c r="DX6" s="693"/>
    </row>
    <row r="7" spans="2:138" ht="11.25" customHeight="1" x14ac:dyDescent="0.2">
      <c r="B7" s="592" t="s">
        <v>204</v>
      </c>
      <c r="C7" s="593"/>
      <c r="D7" s="593"/>
      <c r="E7" s="593"/>
      <c r="F7" s="593"/>
      <c r="G7" s="593"/>
      <c r="H7" s="593"/>
      <c r="I7" s="593"/>
      <c r="J7" s="593"/>
      <c r="K7" s="593"/>
      <c r="L7" s="593"/>
      <c r="M7" s="593"/>
      <c r="N7" s="593"/>
      <c r="O7" s="593"/>
      <c r="P7" s="593"/>
      <c r="Q7" s="594"/>
      <c r="R7" s="595">
        <v>2075197</v>
      </c>
      <c r="S7" s="596"/>
      <c r="T7" s="596"/>
      <c r="U7" s="596"/>
      <c r="V7" s="596"/>
      <c r="W7" s="596"/>
      <c r="X7" s="596"/>
      <c r="Y7" s="597"/>
      <c r="Z7" s="687">
        <v>0</v>
      </c>
      <c r="AA7" s="687"/>
      <c r="AB7" s="687"/>
      <c r="AC7" s="687"/>
      <c r="AD7" s="688">
        <v>2075197</v>
      </c>
      <c r="AE7" s="688"/>
      <c r="AF7" s="688"/>
      <c r="AG7" s="688"/>
      <c r="AH7" s="688"/>
      <c r="AI7" s="688"/>
      <c r="AJ7" s="688"/>
      <c r="AK7" s="688"/>
      <c r="AL7" s="598">
        <v>0</v>
      </c>
      <c r="AM7" s="689"/>
      <c r="AN7" s="689"/>
      <c r="AO7" s="690"/>
      <c r="AP7" s="592" t="s">
        <v>205</v>
      </c>
      <c r="AQ7" s="593"/>
      <c r="AR7" s="593"/>
      <c r="AS7" s="593"/>
      <c r="AT7" s="593"/>
      <c r="AU7" s="593"/>
      <c r="AV7" s="593"/>
      <c r="AW7" s="593"/>
      <c r="AX7" s="593"/>
      <c r="AY7" s="593"/>
      <c r="AZ7" s="593"/>
      <c r="BA7" s="593"/>
      <c r="BB7" s="593"/>
      <c r="BC7" s="594"/>
      <c r="BD7" s="595">
        <v>1192003190</v>
      </c>
      <c r="BE7" s="596"/>
      <c r="BF7" s="596"/>
      <c r="BG7" s="596"/>
      <c r="BH7" s="596"/>
      <c r="BI7" s="596"/>
      <c r="BJ7" s="596"/>
      <c r="BK7" s="597"/>
      <c r="BL7" s="687">
        <v>37.6</v>
      </c>
      <c r="BM7" s="687"/>
      <c r="BN7" s="687"/>
      <c r="BO7" s="687"/>
      <c r="BP7" s="688">
        <v>52655435</v>
      </c>
      <c r="BQ7" s="688"/>
      <c r="BR7" s="688"/>
      <c r="BS7" s="688"/>
      <c r="BT7" s="688"/>
      <c r="BU7" s="688"/>
      <c r="BV7" s="688"/>
      <c r="BW7" s="691"/>
      <c r="BY7" s="592" t="s">
        <v>206</v>
      </c>
      <c r="BZ7" s="593"/>
      <c r="CA7" s="593"/>
      <c r="CB7" s="593"/>
      <c r="CC7" s="593"/>
      <c r="CD7" s="593"/>
      <c r="CE7" s="593"/>
      <c r="CF7" s="593"/>
      <c r="CG7" s="593"/>
      <c r="CH7" s="593"/>
      <c r="CI7" s="593"/>
      <c r="CJ7" s="593"/>
      <c r="CK7" s="593"/>
      <c r="CL7" s="594"/>
      <c r="CM7" s="595">
        <v>503235111</v>
      </c>
      <c r="CN7" s="596"/>
      <c r="CO7" s="596"/>
      <c r="CP7" s="596"/>
      <c r="CQ7" s="596"/>
      <c r="CR7" s="596"/>
      <c r="CS7" s="596"/>
      <c r="CT7" s="597"/>
      <c r="CU7" s="687">
        <v>6.8</v>
      </c>
      <c r="CV7" s="687"/>
      <c r="CW7" s="687"/>
      <c r="CX7" s="687"/>
      <c r="CY7" s="601">
        <v>86007516</v>
      </c>
      <c r="CZ7" s="596"/>
      <c r="DA7" s="596"/>
      <c r="DB7" s="596"/>
      <c r="DC7" s="596"/>
      <c r="DD7" s="596"/>
      <c r="DE7" s="596"/>
      <c r="DF7" s="596"/>
      <c r="DG7" s="596"/>
      <c r="DH7" s="596"/>
      <c r="DI7" s="596"/>
      <c r="DJ7" s="596"/>
      <c r="DK7" s="597"/>
      <c r="DL7" s="601">
        <v>476945462</v>
      </c>
      <c r="DM7" s="596"/>
      <c r="DN7" s="596"/>
      <c r="DO7" s="596"/>
      <c r="DP7" s="596"/>
      <c r="DQ7" s="596"/>
      <c r="DR7" s="596"/>
      <c r="DS7" s="596"/>
      <c r="DT7" s="596"/>
      <c r="DU7" s="596"/>
      <c r="DV7" s="596"/>
      <c r="DW7" s="596"/>
      <c r="DX7" s="693"/>
    </row>
    <row r="8" spans="2:138" ht="11.25" customHeight="1" x14ac:dyDescent="0.2">
      <c r="B8" s="592" t="s">
        <v>207</v>
      </c>
      <c r="C8" s="593"/>
      <c r="D8" s="593"/>
      <c r="E8" s="593"/>
      <c r="F8" s="593"/>
      <c r="G8" s="593"/>
      <c r="H8" s="593"/>
      <c r="I8" s="593"/>
      <c r="J8" s="593"/>
      <c r="K8" s="593"/>
      <c r="L8" s="593"/>
      <c r="M8" s="593"/>
      <c r="N8" s="593"/>
      <c r="O8" s="593"/>
      <c r="P8" s="593"/>
      <c r="Q8" s="594"/>
      <c r="R8" s="595" t="s">
        <v>208</v>
      </c>
      <c r="S8" s="596"/>
      <c r="T8" s="596"/>
      <c r="U8" s="596"/>
      <c r="V8" s="596"/>
      <c r="W8" s="596"/>
      <c r="X8" s="596"/>
      <c r="Y8" s="597"/>
      <c r="Z8" s="687" t="s">
        <v>208</v>
      </c>
      <c r="AA8" s="687"/>
      <c r="AB8" s="687"/>
      <c r="AC8" s="687"/>
      <c r="AD8" s="688" t="s">
        <v>208</v>
      </c>
      <c r="AE8" s="688"/>
      <c r="AF8" s="688"/>
      <c r="AG8" s="688"/>
      <c r="AH8" s="688"/>
      <c r="AI8" s="688"/>
      <c r="AJ8" s="688"/>
      <c r="AK8" s="688"/>
      <c r="AL8" s="598" t="s">
        <v>112</v>
      </c>
      <c r="AM8" s="689"/>
      <c r="AN8" s="689"/>
      <c r="AO8" s="690"/>
      <c r="AP8" s="592" t="s">
        <v>209</v>
      </c>
      <c r="AQ8" s="593"/>
      <c r="AR8" s="593"/>
      <c r="AS8" s="593"/>
      <c r="AT8" s="593"/>
      <c r="AU8" s="593"/>
      <c r="AV8" s="593"/>
      <c r="AW8" s="593"/>
      <c r="AX8" s="593"/>
      <c r="AY8" s="593"/>
      <c r="AZ8" s="593"/>
      <c r="BA8" s="593"/>
      <c r="BB8" s="593"/>
      <c r="BC8" s="594"/>
      <c r="BD8" s="595">
        <v>11154288</v>
      </c>
      <c r="BE8" s="596"/>
      <c r="BF8" s="596"/>
      <c r="BG8" s="596"/>
      <c r="BH8" s="596"/>
      <c r="BI8" s="596"/>
      <c r="BJ8" s="596"/>
      <c r="BK8" s="597"/>
      <c r="BL8" s="687">
        <v>0.4</v>
      </c>
      <c r="BM8" s="687"/>
      <c r="BN8" s="687"/>
      <c r="BO8" s="687"/>
      <c r="BP8" s="688" t="s">
        <v>208</v>
      </c>
      <c r="BQ8" s="688"/>
      <c r="BR8" s="688"/>
      <c r="BS8" s="688"/>
      <c r="BT8" s="688"/>
      <c r="BU8" s="688"/>
      <c r="BV8" s="688"/>
      <c r="BW8" s="691"/>
      <c r="BY8" s="592" t="s">
        <v>210</v>
      </c>
      <c r="BZ8" s="593"/>
      <c r="CA8" s="593"/>
      <c r="CB8" s="593"/>
      <c r="CC8" s="593"/>
      <c r="CD8" s="593"/>
      <c r="CE8" s="593"/>
      <c r="CF8" s="593"/>
      <c r="CG8" s="593"/>
      <c r="CH8" s="593"/>
      <c r="CI8" s="593"/>
      <c r="CJ8" s="593"/>
      <c r="CK8" s="593"/>
      <c r="CL8" s="594"/>
      <c r="CM8" s="595">
        <v>979886161</v>
      </c>
      <c r="CN8" s="596"/>
      <c r="CO8" s="596"/>
      <c r="CP8" s="596"/>
      <c r="CQ8" s="596"/>
      <c r="CR8" s="596"/>
      <c r="CS8" s="596"/>
      <c r="CT8" s="597"/>
      <c r="CU8" s="687">
        <v>13.3</v>
      </c>
      <c r="CV8" s="687"/>
      <c r="CW8" s="687"/>
      <c r="CX8" s="687"/>
      <c r="CY8" s="601">
        <v>62875469</v>
      </c>
      <c r="CZ8" s="596"/>
      <c r="DA8" s="596"/>
      <c r="DB8" s="596"/>
      <c r="DC8" s="596"/>
      <c r="DD8" s="596"/>
      <c r="DE8" s="596"/>
      <c r="DF8" s="596"/>
      <c r="DG8" s="596"/>
      <c r="DH8" s="596"/>
      <c r="DI8" s="596"/>
      <c r="DJ8" s="596"/>
      <c r="DK8" s="597"/>
      <c r="DL8" s="601">
        <v>844309247</v>
      </c>
      <c r="DM8" s="596"/>
      <c r="DN8" s="596"/>
      <c r="DO8" s="596"/>
      <c r="DP8" s="596"/>
      <c r="DQ8" s="596"/>
      <c r="DR8" s="596"/>
      <c r="DS8" s="596"/>
      <c r="DT8" s="596"/>
      <c r="DU8" s="596"/>
      <c r="DV8" s="596"/>
      <c r="DW8" s="596"/>
      <c r="DX8" s="693"/>
    </row>
    <row r="9" spans="2:138" ht="11.25" customHeight="1" x14ac:dyDescent="0.2">
      <c r="B9" s="592" t="s">
        <v>211</v>
      </c>
      <c r="C9" s="593"/>
      <c r="D9" s="593"/>
      <c r="E9" s="593"/>
      <c r="F9" s="593"/>
      <c r="G9" s="593"/>
      <c r="H9" s="593"/>
      <c r="I9" s="593"/>
      <c r="J9" s="593"/>
      <c r="K9" s="593"/>
      <c r="L9" s="593"/>
      <c r="M9" s="593"/>
      <c r="N9" s="593"/>
      <c r="O9" s="593"/>
      <c r="P9" s="593"/>
      <c r="Q9" s="594"/>
      <c r="R9" s="595">
        <v>387208</v>
      </c>
      <c r="S9" s="596"/>
      <c r="T9" s="596"/>
      <c r="U9" s="596"/>
      <c r="V9" s="596"/>
      <c r="W9" s="596"/>
      <c r="X9" s="596"/>
      <c r="Y9" s="597"/>
      <c r="Z9" s="687">
        <v>0</v>
      </c>
      <c r="AA9" s="687"/>
      <c r="AB9" s="687"/>
      <c r="AC9" s="687"/>
      <c r="AD9" s="688">
        <v>387208</v>
      </c>
      <c r="AE9" s="688"/>
      <c r="AF9" s="688"/>
      <c r="AG9" s="688"/>
      <c r="AH9" s="688"/>
      <c r="AI9" s="688"/>
      <c r="AJ9" s="688"/>
      <c r="AK9" s="688"/>
      <c r="AL9" s="598">
        <v>0</v>
      </c>
      <c r="AM9" s="689"/>
      <c r="AN9" s="689"/>
      <c r="AO9" s="690"/>
      <c r="AP9" s="592" t="s">
        <v>212</v>
      </c>
      <c r="AQ9" s="593"/>
      <c r="AR9" s="593"/>
      <c r="AS9" s="593"/>
      <c r="AT9" s="593"/>
      <c r="AU9" s="593"/>
      <c r="AV9" s="593"/>
      <c r="AW9" s="593"/>
      <c r="AX9" s="593"/>
      <c r="AY9" s="593"/>
      <c r="AZ9" s="593"/>
      <c r="BA9" s="593"/>
      <c r="BB9" s="593"/>
      <c r="BC9" s="594"/>
      <c r="BD9" s="595">
        <v>860840074</v>
      </c>
      <c r="BE9" s="596"/>
      <c r="BF9" s="596"/>
      <c r="BG9" s="596"/>
      <c r="BH9" s="596"/>
      <c r="BI9" s="596"/>
      <c r="BJ9" s="596"/>
      <c r="BK9" s="597"/>
      <c r="BL9" s="687">
        <v>27.2</v>
      </c>
      <c r="BM9" s="687"/>
      <c r="BN9" s="687"/>
      <c r="BO9" s="687"/>
      <c r="BP9" s="688" t="s">
        <v>111</v>
      </c>
      <c r="BQ9" s="688"/>
      <c r="BR9" s="688"/>
      <c r="BS9" s="688"/>
      <c r="BT9" s="688"/>
      <c r="BU9" s="688"/>
      <c r="BV9" s="688"/>
      <c r="BW9" s="691"/>
      <c r="BY9" s="592" t="s">
        <v>213</v>
      </c>
      <c r="BZ9" s="593"/>
      <c r="CA9" s="593"/>
      <c r="CB9" s="593"/>
      <c r="CC9" s="593"/>
      <c r="CD9" s="593"/>
      <c r="CE9" s="593"/>
      <c r="CF9" s="593"/>
      <c r="CG9" s="593"/>
      <c r="CH9" s="593"/>
      <c r="CI9" s="593"/>
      <c r="CJ9" s="593"/>
      <c r="CK9" s="593"/>
      <c r="CL9" s="594"/>
      <c r="CM9" s="595">
        <v>202329805</v>
      </c>
      <c r="CN9" s="596"/>
      <c r="CO9" s="596"/>
      <c r="CP9" s="596"/>
      <c r="CQ9" s="596"/>
      <c r="CR9" s="596"/>
      <c r="CS9" s="596"/>
      <c r="CT9" s="597"/>
      <c r="CU9" s="687">
        <v>2.7</v>
      </c>
      <c r="CV9" s="687"/>
      <c r="CW9" s="687"/>
      <c r="CX9" s="687"/>
      <c r="CY9" s="601">
        <v>24813051</v>
      </c>
      <c r="CZ9" s="596"/>
      <c r="DA9" s="596"/>
      <c r="DB9" s="596"/>
      <c r="DC9" s="596"/>
      <c r="DD9" s="596"/>
      <c r="DE9" s="596"/>
      <c r="DF9" s="596"/>
      <c r="DG9" s="596"/>
      <c r="DH9" s="596"/>
      <c r="DI9" s="596"/>
      <c r="DJ9" s="596"/>
      <c r="DK9" s="597"/>
      <c r="DL9" s="601">
        <v>154839052</v>
      </c>
      <c r="DM9" s="596"/>
      <c r="DN9" s="596"/>
      <c r="DO9" s="596"/>
      <c r="DP9" s="596"/>
      <c r="DQ9" s="596"/>
      <c r="DR9" s="596"/>
      <c r="DS9" s="596"/>
      <c r="DT9" s="596"/>
      <c r="DU9" s="596"/>
      <c r="DV9" s="596"/>
      <c r="DW9" s="596"/>
      <c r="DX9" s="693"/>
    </row>
    <row r="10" spans="2:138" ht="11.25" customHeight="1" x14ac:dyDescent="0.2">
      <c r="B10" s="592" t="s">
        <v>214</v>
      </c>
      <c r="C10" s="593"/>
      <c r="D10" s="593"/>
      <c r="E10" s="593"/>
      <c r="F10" s="593"/>
      <c r="G10" s="593"/>
      <c r="H10" s="593"/>
      <c r="I10" s="593"/>
      <c r="J10" s="593"/>
      <c r="K10" s="593"/>
      <c r="L10" s="593"/>
      <c r="M10" s="593"/>
      <c r="N10" s="593"/>
      <c r="O10" s="593"/>
      <c r="P10" s="593"/>
      <c r="Q10" s="594"/>
      <c r="R10" s="595">
        <v>234925</v>
      </c>
      <c r="S10" s="596"/>
      <c r="T10" s="596"/>
      <c r="U10" s="596"/>
      <c r="V10" s="596"/>
      <c r="W10" s="596"/>
      <c r="X10" s="596"/>
      <c r="Y10" s="597"/>
      <c r="Z10" s="687">
        <v>0</v>
      </c>
      <c r="AA10" s="687"/>
      <c r="AB10" s="687"/>
      <c r="AC10" s="687"/>
      <c r="AD10" s="688">
        <v>234925</v>
      </c>
      <c r="AE10" s="688"/>
      <c r="AF10" s="688"/>
      <c r="AG10" s="688"/>
      <c r="AH10" s="688"/>
      <c r="AI10" s="688"/>
      <c r="AJ10" s="688"/>
      <c r="AK10" s="688"/>
      <c r="AL10" s="598">
        <v>0</v>
      </c>
      <c r="AM10" s="689"/>
      <c r="AN10" s="689"/>
      <c r="AO10" s="690"/>
      <c r="AP10" s="592" t="s">
        <v>215</v>
      </c>
      <c r="AQ10" s="593"/>
      <c r="AR10" s="593"/>
      <c r="AS10" s="593"/>
      <c r="AT10" s="593"/>
      <c r="AU10" s="593"/>
      <c r="AV10" s="593"/>
      <c r="AW10" s="593"/>
      <c r="AX10" s="593"/>
      <c r="AY10" s="593"/>
      <c r="AZ10" s="593"/>
      <c r="BA10" s="593"/>
      <c r="BB10" s="593"/>
      <c r="BC10" s="594"/>
      <c r="BD10" s="595">
        <v>24048098</v>
      </c>
      <c r="BE10" s="596"/>
      <c r="BF10" s="596"/>
      <c r="BG10" s="596"/>
      <c r="BH10" s="596"/>
      <c r="BI10" s="596"/>
      <c r="BJ10" s="596"/>
      <c r="BK10" s="597"/>
      <c r="BL10" s="687">
        <v>0.8</v>
      </c>
      <c r="BM10" s="687"/>
      <c r="BN10" s="687"/>
      <c r="BO10" s="687"/>
      <c r="BP10" s="688" t="s">
        <v>208</v>
      </c>
      <c r="BQ10" s="688"/>
      <c r="BR10" s="688"/>
      <c r="BS10" s="688"/>
      <c r="BT10" s="688"/>
      <c r="BU10" s="688"/>
      <c r="BV10" s="688"/>
      <c r="BW10" s="691"/>
      <c r="BY10" s="592" t="s">
        <v>216</v>
      </c>
      <c r="BZ10" s="593"/>
      <c r="CA10" s="593"/>
      <c r="CB10" s="593"/>
      <c r="CC10" s="593"/>
      <c r="CD10" s="593"/>
      <c r="CE10" s="593"/>
      <c r="CF10" s="593"/>
      <c r="CG10" s="593"/>
      <c r="CH10" s="593"/>
      <c r="CI10" s="593"/>
      <c r="CJ10" s="593"/>
      <c r="CK10" s="593"/>
      <c r="CL10" s="594"/>
      <c r="CM10" s="595">
        <v>27792271</v>
      </c>
      <c r="CN10" s="596"/>
      <c r="CO10" s="596"/>
      <c r="CP10" s="596"/>
      <c r="CQ10" s="596"/>
      <c r="CR10" s="596"/>
      <c r="CS10" s="596"/>
      <c r="CT10" s="597"/>
      <c r="CU10" s="687">
        <v>0.4</v>
      </c>
      <c r="CV10" s="687"/>
      <c r="CW10" s="687"/>
      <c r="CX10" s="687"/>
      <c r="CY10" s="601">
        <v>964067</v>
      </c>
      <c r="CZ10" s="596"/>
      <c r="DA10" s="596"/>
      <c r="DB10" s="596"/>
      <c r="DC10" s="596"/>
      <c r="DD10" s="596"/>
      <c r="DE10" s="596"/>
      <c r="DF10" s="596"/>
      <c r="DG10" s="596"/>
      <c r="DH10" s="596"/>
      <c r="DI10" s="596"/>
      <c r="DJ10" s="596"/>
      <c r="DK10" s="597"/>
      <c r="DL10" s="601">
        <v>23086927</v>
      </c>
      <c r="DM10" s="596"/>
      <c r="DN10" s="596"/>
      <c r="DO10" s="596"/>
      <c r="DP10" s="596"/>
      <c r="DQ10" s="596"/>
      <c r="DR10" s="596"/>
      <c r="DS10" s="596"/>
      <c r="DT10" s="596"/>
      <c r="DU10" s="596"/>
      <c r="DV10" s="596"/>
      <c r="DW10" s="596"/>
      <c r="DX10" s="693"/>
    </row>
    <row r="11" spans="2:138" ht="11.25" customHeight="1" x14ac:dyDescent="0.2">
      <c r="B11" s="592" t="s">
        <v>217</v>
      </c>
      <c r="C11" s="593"/>
      <c r="D11" s="593"/>
      <c r="E11" s="593"/>
      <c r="F11" s="593"/>
      <c r="G11" s="593"/>
      <c r="H11" s="593"/>
      <c r="I11" s="593"/>
      <c r="J11" s="593"/>
      <c r="K11" s="593"/>
      <c r="L11" s="593"/>
      <c r="M11" s="593"/>
      <c r="N11" s="593"/>
      <c r="O11" s="593"/>
      <c r="P11" s="593"/>
      <c r="Q11" s="594"/>
      <c r="R11" s="595">
        <v>143913</v>
      </c>
      <c r="S11" s="596"/>
      <c r="T11" s="596"/>
      <c r="U11" s="596"/>
      <c r="V11" s="596"/>
      <c r="W11" s="596"/>
      <c r="X11" s="596"/>
      <c r="Y11" s="597"/>
      <c r="Z11" s="687">
        <v>0</v>
      </c>
      <c r="AA11" s="687"/>
      <c r="AB11" s="687"/>
      <c r="AC11" s="687"/>
      <c r="AD11" s="688">
        <v>143913</v>
      </c>
      <c r="AE11" s="688"/>
      <c r="AF11" s="688"/>
      <c r="AG11" s="688"/>
      <c r="AH11" s="688"/>
      <c r="AI11" s="688"/>
      <c r="AJ11" s="688"/>
      <c r="AK11" s="688"/>
      <c r="AL11" s="598">
        <v>0</v>
      </c>
      <c r="AM11" s="689"/>
      <c r="AN11" s="689"/>
      <c r="AO11" s="690"/>
      <c r="AP11" s="592" t="s">
        <v>218</v>
      </c>
      <c r="AQ11" s="593"/>
      <c r="AR11" s="593"/>
      <c r="AS11" s="593"/>
      <c r="AT11" s="593"/>
      <c r="AU11" s="593"/>
      <c r="AV11" s="593"/>
      <c r="AW11" s="593"/>
      <c r="AX11" s="593"/>
      <c r="AY11" s="593"/>
      <c r="AZ11" s="593"/>
      <c r="BA11" s="593"/>
      <c r="BB11" s="593"/>
      <c r="BC11" s="594"/>
      <c r="BD11" s="595">
        <v>228550788</v>
      </c>
      <c r="BE11" s="596"/>
      <c r="BF11" s="596"/>
      <c r="BG11" s="596"/>
      <c r="BH11" s="596"/>
      <c r="BI11" s="596"/>
      <c r="BJ11" s="596"/>
      <c r="BK11" s="597"/>
      <c r="BL11" s="687">
        <v>7.2</v>
      </c>
      <c r="BM11" s="687"/>
      <c r="BN11" s="687"/>
      <c r="BO11" s="687"/>
      <c r="BP11" s="688">
        <v>52655435</v>
      </c>
      <c r="BQ11" s="688"/>
      <c r="BR11" s="688"/>
      <c r="BS11" s="688"/>
      <c r="BT11" s="688"/>
      <c r="BU11" s="688"/>
      <c r="BV11" s="688"/>
      <c r="BW11" s="691"/>
      <c r="BY11" s="592" t="s">
        <v>219</v>
      </c>
      <c r="BZ11" s="593"/>
      <c r="CA11" s="593"/>
      <c r="CB11" s="593"/>
      <c r="CC11" s="593"/>
      <c r="CD11" s="593"/>
      <c r="CE11" s="593"/>
      <c r="CF11" s="593"/>
      <c r="CG11" s="593"/>
      <c r="CH11" s="593"/>
      <c r="CI11" s="593"/>
      <c r="CJ11" s="593"/>
      <c r="CK11" s="593"/>
      <c r="CL11" s="594"/>
      <c r="CM11" s="595">
        <v>19290173</v>
      </c>
      <c r="CN11" s="596"/>
      <c r="CO11" s="596"/>
      <c r="CP11" s="596"/>
      <c r="CQ11" s="596"/>
      <c r="CR11" s="596"/>
      <c r="CS11" s="596"/>
      <c r="CT11" s="597"/>
      <c r="CU11" s="687">
        <v>0.3</v>
      </c>
      <c r="CV11" s="687"/>
      <c r="CW11" s="687"/>
      <c r="CX11" s="687"/>
      <c r="CY11" s="601">
        <v>9325981</v>
      </c>
      <c r="CZ11" s="596"/>
      <c r="DA11" s="596"/>
      <c r="DB11" s="596"/>
      <c r="DC11" s="596"/>
      <c r="DD11" s="596"/>
      <c r="DE11" s="596"/>
      <c r="DF11" s="596"/>
      <c r="DG11" s="596"/>
      <c r="DH11" s="596"/>
      <c r="DI11" s="596"/>
      <c r="DJ11" s="596"/>
      <c r="DK11" s="597"/>
      <c r="DL11" s="601">
        <v>14841929</v>
      </c>
      <c r="DM11" s="596"/>
      <c r="DN11" s="596"/>
      <c r="DO11" s="596"/>
      <c r="DP11" s="596"/>
      <c r="DQ11" s="596"/>
      <c r="DR11" s="596"/>
      <c r="DS11" s="596"/>
      <c r="DT11" s="596"/>
      <c r="DU11" s="596"/>
      <c r="DV11" s="596"/>
      <c r="DW11" s="596"/>
      <c r="DX11" s="693"/>
    </row>
    <row r="12" spans="2:138" ht="11.25" customHeight="1" x14ac:dyDescent="0.2">
      <c r="B12" s="592" t="s">
        <v>220</v>
      </c>
      <c r="C12" s="593"/>
      <c r="D12" s="593"/>
      <c r="E12" s="593"/>
      <c r="F12" s="593"/>
      <c r="G12" s="593"/>
      <c r="H12" s="593"/>
      <c r="I12" s="593"/>
      <c r="J12" s="593"/>
      <c r="K12" s="593"/>
      <c r="L12" s="593"/>
      <c r="M12" s="593"/>
      <c r="N12" s="593"/>
      <c r="O12" s="593"/>
      <c r="P12" s="593"/>
      <c r="Q12" s="594"/>
      <c r="R12" s="595">
        <v>273994903</v>
      </c>
      <c r="S12" s="596"/>
      <c r="T12" s="596"/>
      <c r="U12" s="596"/>
      <c r="V12" s="596"/>
      <c r="W12" s="596"/>
      <c r="X12" s="596"/>
      <c r="Y12" s="597"/>
      <c r="Z12" s="687">
        <v>3.5</v>
      </c>
      <c r="AA12" s="687"/>
      <c r="AB12" s="687"/>
      <c r="AC12" s="687"/>
      <c r="AD12" s="688">
        <v>273994903</v>
      </c>
      <c r="AE12" s="688"/>
      <c r="AF12" s="688"/>
      <c r="AG12" s="688"/>
      <c r="AH12" s="688"/>
      <c r="AI12" s="688"/>
      <c r="AJ12" s="688"/>
      <c r="AK12" s="688"/>
      <c r="AL12" s="598">
        <v>6.3</v>
      </c>
      <c r="AM12" s="689"/>
      <c r="AN12" s="689"/>
      <c r="AO12" s="690"/>
      <c r="AP12" s="592" t="s">
        <v>221</v>
      </c>
      <c r="AQ12" s="593"/>
      <c r="AR12" s="593"/>
      <c r="AS12" s="593"/>
      <c r="AT12" s="593"/>
      <c r="AU12" s="593"/>
      <c r="AV12" s="593"/>
      <c r="AW12" s="593"/>
      <c r="AX12" s="593"/>
      <c r="AY12" s="593"/>
      <c r="AZ12" s="593"/>
      <c r="BA12" s="593"/>
      <c r="BB12" s="593"/>
      <c r="BC12" s="594"/>
      <c r="BD12" s="595">
        <v>9618679</v>
      </c>
      <c r="BE12" s="596"/>
      <c r="BF12" s="596"/>
      <c r="BG12" s="596"/>
      <c r="BH12" s="596"/>
      <c r="BI12" s="596"/>
      <c r="BJ12" s="596"/>
      <c r="BK12" s="597"/>
      <c r="BL12" s="687">
        <v>0.3</v>
      </c>
      <c r="BM12" s="687"/>
      <c r="BN12" s="687"/>
      <c r="BO12" s="687"/>
      <c r="BP12" s="688" t="s">
        <v>222</v>
      </c>
      <c r="BQ12" s="688"/>
      <c r="BR12" s="688"/>
      <c r="BS12" s="688"/>
      <c r="BT12" s="688"/>
      <c r="BU12" s="688"/>
      <c r="BV12" s="688"/>
      <c r="BW12" s="691"/>
      <c r="BY12" s="592" t="s">
        <v>223</v>
      </c>
      <c r="BZ12" s="593"/>
      <c r="CA12" s="593"/>
      <c r="CB12" s="593"/>
      <c r="CC12" s="593"/>
      <c r="CD12" s="593"/>
      <c r="CE12" s="593"/>
      <c r="CF12" s="593"/>
      <c r="CG12" s="593"/>
      <c r="CH12" s="593"/>
      <c r="CI12" s="593"/>
      <c r="CJ12" s="593"/>
      <c r="CK12" s="593"/>
      <c r="CL12" s="594"/>
      <c r="CM12" s="595">
        <v>379590900</v>
      </c>
      <c r="CN12" s="596"/>
      <c r="CO12" s="596"/>
      <c r="CP12" s="596"/>
      <c r="CQ12" s="596"/>
      <c r="CR12" s="596"/>
      <c r="CS12" s="596"/>
      <c r="CT12" s="597"/>
      <c r="CU12" s="687">
        <v>5.0999999999999996</v>
      </c>
      <c r="CV12" s="687"/>
      <c r="CW12" s="687"/>
      <c r="CX12" s="687"/>
      <c r="CY12" s="601">
        <v>15563363</v>
      </c>
      <c r="CZ12" s="596"/>
      <c r="DA12" s="596"/>
      <c r="DB12" s="596"/>
      <c r="DC12" s="596"/>
      <c r="DD12" s="596"/>
      <c r="DE12" s="596"/>
      <c r="DF12" s="596"/>
      <c r="DG12" s="596"/>
      <c r="DH12" s="596"/>
      <c r="DI12" s="596"/>
      <c r="DJ12" s="596"/>
      <c r="DK12" s="597"/>
      <c r="DL12" s="601">
        <v>93259680</v>
      </c>
      <c r="DM12" s="596"/>
      <c r="DN12" s="596"/>
      <c r="DO12" s="596"/>
      <c r="DP12" s="596"/>
      <c r="DQ12" s="596"/>
      <c r="DR12" s="596"/>
      <c r="DS12" s="596"/>
      <c r="DT12" s="596"/>
      <c r="DU12" s="596"/>
      <c r="DV12" s="596"/>
      <c r="DW12" s="596"/>
      <c r="DX12" s="693"/>
    </row>
    <row r="13" spans="2:138" ht="11.25" customHeight="1" x14ac:dyDescent="0.2">
      <c r="B13" s="592" t="s">
        <v>224</v>
      </c>
      <c r="C13" s="593"/>
      <c r="D13" s="593"/>
      <c r="E13" s="593"/>
      <c r="F13" s="593"/>
      <c r="G13" s="593"/>
      <c r="H13" s="593"/>
      <c r="I13" s="593"/>
      <c r="J13" s="593"/>
      <c r="K13" s="593"/>
      <c r="L13" s="593"/>
      <c r="M13" s="593"/>
      <c r="N13" s="593"/>
      <c r="O13" s="593"/>
      <c r="P13" s="593"/>
      <c r="Q13" s="594"/>
      <c r="R13" s="595" t="s">
        <v>111</v>
      </c>
      <c r="S13" s="596"/>
      <c r="T13" s="596"/>
      <c r="U13" s="596"/>
      <c r="V13" s="596"/>
      <c r="W13" s="596"/>
      <c r="X13" s="596"/>
      <c r="Y13" s="597"/>
      <c r="Z13" s="687" t="s">
        <v>222</v>
      </c>
      <c r="AA13" s="687"/>
      <c r="AB13" s="687"/>
      <c r="AC13" s="687"/>
      <c r="AD13" s="688" t="s">
        <v>112</v>
      </c>
      <c r="AE13" s="688"/>
      <c r="AF13" s="688"/>
      <c r="AG13" s="688"/>
      <c r="AH13" s="688"/>
      <c r="AI13" s="688"/>
      <c r="AJ13" s="688"/>
      <c r="AK13" s="688"/>
      <c r="AL13" s="598" t="s">
        <v>208</v>
      </c>
      <c r="AM13" s="689"/>
      <c r="AN13" s="689"/>
      <c r="AO13" s="690"/>
      <c r="AP13" s="592" t="s">
        <v>225</v>
      </c>
      <c r="AQ13" s="593"/>
      <c r="AR13" s="593"/>
      <c r="AS13" s="593"/>
      <c r="AT13" s="593"/>
      <c r="AU13" s="593"/>
      <c r="AV13" s="593"/>
      <c r="AW13" s="593"/>
      <c r="AX13" s="593"/>
      <c r="AY13" s="593"/>
      <c r="AZ13" s="593"/>
      <c r="BA13" s="593"/>
      <c r="BB13" s="593"/>
      <c r="BC13" s="594"/>
      <c r="BD13" s="595">
        <v>31841226</v>
      </c>
      <c r="BE13" s="596"/>
      <c r="BF13" s="596"/>
      <c r="BG13" s="596"/>
      <c r="BH13" s="596"/>
      <c r="BI13" s="596"/>
      <c r="BJ13" s="596"/>
      <c r="BK13" s="597"/>
      <c r="BL13" s="687">
        <v>1</v>
      </c>
      <c r="BM13" s="687"/>
      <c r="BN13" s="687"/>
      <c r="BO13" s="687"/>
      <c r="BP13" s="688" t="s">
        <v>208</v>
      </c>
      <c r="BQ13" s="688"/>
      <c r="BR13" s="688"/>
      <c r="BS13" s="688"/>
      <c r="BT13" s="688"/>
      <c r="BU13" s="688"/>
      <c r="BV13" s="688"/>
      <c r="BW13" s="691"/>
      <c r="BY13" s="592" t="s">
        <v>226</v>
      </c>
      <c r="BZ13" s="593"/>
      <c r="CA13" s="593"/>
      <c r="CB13" s="593"/>
      <c r="CC13" s="593"/>
      <c r="CD13" s="593"/>
      <c r="CE13" s="593"/>
      <c r="CF13" s="593"/>
      <c r="CG13" s="593"/>
      <c r="CH13" s="593"/>
      <c r="CI13" s="593"/>
      <c r="CJ13" s="593"/>
      <c r="CK13" s="593"/>
      <c r="CL13" s="594"/>
      <c r="CM13" s="595">
        <v>889526547</v>
      </c>
      <c r="CN13" s="596"/>
      <c r="CO13" s="596"/>
      <c r="CP13" s="596"/>
      <c r="CQ13" s="596"/>
      <c r="CR13" s="596"/>
      <c r="CS13" s="596"/>
      <c r="CT13" s="597"/>
      <c r="CU13" s="687">
        <v>12.1</v>
      </c>
      <c r="CV13" s="687"/>
      <c r="CW13" s="687"/>
      <c r="CX13" s="687"/>
      <c r="CY13" s="601">
        <v>573404480</v>
      </c>
      <c r="CZ13" s="596"/>
      <c r="DA13" s="596"/>
      <c r="DB13" s="596"/>
      <c r="DC13" s="596"/>
      <c r="DD13" s="596"/>
      <c r="DE13" s="596"/>
      <c r="DF13" s="596"/>
      <c r="DG13" s="596"/>
      <c r="DH13" s="596"/>
      <c r="DI13" s="596"/>
      <c r="DJ13" s="596"/>
      <c r="DK13" s="597"/>
      <c r="DL13" s="601">
        <v>463373593</v>
      </c>
      <c r="DM13" s="596"/>
      <c r="DN13" s="596"/>
      <c r="DO13" s="596"/>
      <c r="DP13" s="596"/>
      <c r="DQ13" s="596"/>
      <c r="DR13" s="596"/>
      <c r="DS13" s="596"/>
      <c r="DT13" s="596"/>
      <c r="DU13" s="596"/>
      <c r="DV13" s="596"/>
      <c r="DW13" s="596"/>
      <c r="DX13" s="693"/>
    </row>
    <row r="14" spans="2:138" ht="11.25" customHeight="1" x14ac:dyDescent="0.2">
      <c r="B14" s="592" t="s">
        <v>227</v>
      </c>
      <c r="C14" s="593"/>
      <c r="D14" s="593"/>
      <c r="E14" s="593"/>
      <c r="F14" s="593"/>
      <c r="G14" s="593"/>
      <c r="H14" s="593"/>
      <c r="I14" s="593"/>
      <c r="J14" s="593"/>
      <c r="K14" s="593"/>
      <c r="L14" s="593"/>
      <c r="M14" s="593"/>
      <c r="N14" s="593"/>
      <c r="O14" s="593"/>
      <c r="P14" s="593"/>
      <c r="Q14" s="594"/>
      <c r="R14" s="595">
        <v>5996834</v>
      </c>
      <c r="S14" s="596"/>
      <c r="T14" s="596"/>
      <c r="U14" s="596"/>
      <c r="V14" s="596"/>
      <c r="W14" s="596"/>
      <c r="X14" s="596"/>
      <c r="Y14" s="597"/>
      <c r="Z14" s="687">
        <v>0.1</v>
      </c>
      <c r="AA14" s="687"/>
      <c r="AB14" s="687"/>
      <c r="AC14" s="687"/>
      <c r="AD14" s="688">
        <v>5996834</v>
      </c>
      <c r="AE14" s="688"/>
      <c r="AF14" s="688"/>
      <c r="AG14" s="688"/>
      <c r="AH14" s="688"/>
      <c r="AI14" s="688"/>
      <c r="AJ14" s="688"/>
      <c r="AK14" s="688"/>
      <c r="AL14" s="598">
        <v>0.1</v>
      </c>
      <c r="AM14" s="689"/>
      <c r="AN14" s="689"/>
      <c r="AO14" s="690"/>
      <c r="AP14" s="592" t="s">
        <v>228</v>
      </c>
      <c r="AQ14" s="593"/>
      <c r="AR14" s="593"/>
      <c r="AS14" s="593"/>
      <c r="AT14" s="593"/>
      <c r="AU14" s="593"/>
      <c r="AV14" s="593"/>
      <c r="AW14" s="593"/>
      <c r="AX14" s="593"/>
      <c r="AY14" s="593"/>
      <c r="AZ14" s="593"/>
      <c r="BA14" s="593"/>
      <c r="BB14" s="593"/>
      <c r="BC14" s="594"/>
      <c r="BD14" s="595">
        <v>25950037</v>
      </c>
      <c r="BE14" s="596"/>
      <c r="BF14" s="596"/>
      <c r="BG14" s="596"/>
      <c r="BH14" s="596"/>
      <c r="BI14" s="596"/>
      <c r="BJ14" s="596"/>
      <c r="BK14" s="597"/>
      <c r="BL14" s="687">
        <v>0.8</v>
      </c>
      <c r="BM14" s="687"/>
      <c r="BN14" s="687"/>
      <c r="BO14" s="687"/>
      <c r="BP14" s="688" t="s">
        <v>111</v>
      </c>
      <c r="BQ14" s="688"/>
      <c r="BR14" s="688"/>
      <c r="BS14" s="688"/>
      <c r="BT14" s="688"/>
      <c r="BU14" s="688"/>
      <c r="BV14" s="688"/>
      <c r="BW14" s="691"/>
      <c r="BY14" s="592" t="s">
        <v>229</v>
      </c>
      <c r="BZ14" s="593"/>
      <c r="CA14" s="593"/>
      <c r="CB14" s="593"/>
      <c r="CC14" s="593"/>
      <c r="CD14" s="593"/>
      <c r="CE14" s="593"/>
      <c r="CF14" s="593"/>
      <c r="CG14" s="593"/>
      <c r="CH14" s="593"/>
      <c r="CI14" s="593"/>
      <c r="CJ14" s="593"/>
      <c r="CK14" s="593"/>
      <c r="CL14" s="594"/>
      <c r="CM14" s="595">
        <v>627093487</v>
      </c>
      <c r="CN14" s="596"/>
      <c r="CO14" s="596"/>
      <c r="CP14" s="596"/>
      <c r="CQ14" s="596"/>
      <c r="CR14" s="596"/>
      <c r="CS14" s="596"/>
      <c r="CT14" s="597"/>
      <c r="CU14" s="687">
        <v>8.5</v>
      </c>
      <c r="CV14" s="687"/>
      <c r="CW14" s="687"/>
      <c r="CX14" s="687"/>
      <c r="CY14" s="601">
        <v>46883870</v>
      </c>
      <c r="CZ14" s="596"/>
      <c r="DA14" s="596"/>
      <c r="DB14" s="596"/>
      <c r="DC14" s="596"/>
      <c r="DD14" s="596"/>
      <c r="DE14" s="596"/>
      <c r="DF14" s="596"/>
      <c r="DG14" s="596"/>
      <c r="DH14" s="596"/>
      <c r="DI14" s="596"/>
      <c r="DJ14" s="596"/>
      <c r="DK14" s="597"/>
      <c r="DL14" s="601">
        <v>574816729</v>
      </c>
      <c r="DM14" s="596"/>
      <c r="DN14" s="596"/>
      <c r="DO14" s="596"/>
      <c r="DP14" s="596"/>
      <c r="DQ14" s="596"/>
      <c r="DR14" s="596"/>
      <c r="DS14" s="596"/>
      <c r="DT14" s="596"/>
      <c r="DU14" s="596"/>
      <c r="DV14" s="596"/>
      <c r="DW14" s="596"/>
      <c r="DX14" s="693"/>
    </row>
    <row r="15" spans="2:138" ht="11.25" customHeight="1" x14ac:dyDescent="0.2">
      <c r="B15" s="592" t="s">
        <v>230</v>
      </c>
      <c r="C15" s="593"/>
      <c r="D15" s="593"/>
      <c r="E15" s="593"/>
      <c r="F15" s="593"/>
      <c r="G15" s="593"/>
      <c r="H15" s="593"/>
      <c r="I15" s="593"/>
      <c r="J15" s="593"/>
      <c r="K15" s="593"/>
      <c r="L15" s="593"/>
      <c r="M15" s="593"/>
      <c r="N15" s="593"/>
      <c r="O15" s="593"/>
      <c r="P15" s="593"/>
      <c r="Q15" s="594"/>
      <c r="R15" s="595" t="s">
        <v>111</v>
      </c>
      <c r="S15" s="596"/>
      <c r="T15" s="596"/>
      <c r="U15" s="596"/>
      <c r="V15" s="596"/>
      <c r="W15" s="596"/>
      <c r="X15" s="596"/>
      <c r="Y15" s="597"/>
      <c r="Z15" s="687" t="s">
        <v>111</v>
      </c>
      <c r="AA15" s="687"/>
      <c r="AB15" s="687"/>
      <c r="AC15" s="687"/>
      <c r="AD15" s="688" t="s">
        <v>111</v>
      </c>
      <c r="AE15" s="688"/>
      <c r="AF15" s="688"/>
      <c r="AG15" s="688"/>
      <c r="AH15" s="688"/>
      <c r="AI15" s="688"/>
      <c r="AJ15" s="688"/>
      <c r="AK15" s="688"/>
      <c r="AL15" s="598" t="s">
        <v>208</v>
      </c>
      <c r="AM15" s="689"/>
      <c r="AN15" s="689"/>
      <c r="AO15" s="690"/>
      <c r="AP15" s="592" t="s">
        <v>231</v>
      </c>
      <c r="AQ15" s="593"/>
      <c r="AR15" s="593"/>
      <c r="AS15" s="593"/>
      <c r="AT15" s="593"/>
      <c r="AU15" s="593"/>
      <c r="AV15" s="593"/>
      <c r="AW15" s="593"/>
      <c r="AX15" s="593"/>
      <c r="AY15" s="593"/>
      <c r="AZ15" s="593"/>
      <c r="BA15" s="593"/>
      <c r="BB15" s="593"/>
      <c r="BC15" s="594"/>
      <c r="BD15" s="595">
        <v>1143479693</v>
      </c>
      <c r="BE15" s="596"/>
      <c r="BF15" s="596"/>
      <c r="BG15" s="596"/>
      <c r="BH15" s="596"/>
      <c r="BI15" s="596"/>
      <c r="BJ15" s="596"/>
      <c r="BK15" s="597"/>
      <c r="BL15" s="687">
        <v>36.1</v>
      </c>
      <c r="BM15" s="687"/>
      <c r="BN15" s="687"/>
      <c r="BO15" s="687"/>
      <c r="BP15" s="688">
        <v>74425387</v>
      </c>
      <c r="BQ15" s="688"/>
      <c r="BR15" s="688"/>
      <c r="BS15" s="688"/>
      <c r="BT15" s="688"/>
      <c r="BU15" s="688"/>
      <c r="BV15" s="688"/>
      <c r="BW15" s="691"/>
      <c r="BY15" s="592" t="s">
        <v>232</v>
      </c>
      <c r="BZ15" s="593"/>
      <c r="CA15" s="593"/>
      <c r="CB15" s="593"/>
      <c r="CC15" s="593"/>
      <c r="CD15" s="593"/>
      <c r="CE15" s="593"/>
      <c r="CF15" s="593"/>
      <c r="CG15" s="593"/>
      <c r="CH15" s="593"/>
      <c r="CI15" s="593"/>
      <c r="CJ15" s="593"/>
      <c r="CK15" s="593"/>
      <c r="CL15" s="594"/>
      <c r="CM15" s="595">
        <v>231786037</v>
      </c>
      <c r="CN15" s="596"/>
      <c r="CO15" s="596"/>
      <c r="CP15" s="596"/>
      <c r="CQ15" s="596"/>
      <c r="CR15" s="596"/>
      <c r="CS15" s="596"/>
      <c r="CT15" s="597"/>
      <c r="CU15" s="687">
        <v>3.1</v>
      </c>
      <c r="CV15" s="687"/>
      <c r="CW15" s="687"/>
      <c r="CX15" s="687"/>
      <c r="CY15" s="601">
        <v>22344691</v>
      </c>
      <c r="CZ15" s="596"/>
      <c r="DA15" s="596"/>
      <c r="DB15" s="596"/>
      <c r="DC15" s="596"/>
      <c r="DD15" s="596"/>
      <c r="DE15" s="596"/>
      <c r="DF15" s="596"/>
      <c r="DG15" s="596"/>
      <c r="DH15" s="596"/>
      <c r="DI15" s="596"/>
      <c r="DJ15" s="596"/>
      <c r="DK15" s="597"/>
      <c r="DL15" s="601">
        <v>178061944</v>
      </c>
      <c r="DM15" s="596"/>
      <c r="DN15" s="596"/>
      <c r="DO15" s="596"/>
      <c r="DP15" s="596"/>
      <c r="DQ15" s="596"/>
      <c r="DR15" s="596"/>
      <c r="DS15" s="596"/>
      <c r="DT15" s="596"/>
      <c r="DU15" s="596"/>
      <c r="DV15" s="596"/>
      <c r="DW15" s="596"/>
      <c r="DX15" s="693"/>
    </row>
    <row r="16" spans="2:138" ht="11.25" customHeight="1" x14ac:dyDescent="0.2">
      <c r="B16" s="592" t="s">
        <v>233</v>
      </c>
      <c r="C16" s="593"/>
      <c r="D16" s="593"/>
      <c r="E16" s="593"/>
      <c r="F16" s="593"/>
      <c r="G16" s="593"/>
      <c r="H16" s="593"/>
      <c r="I16" s="593"/>
      <c r="J16" s="593"/>
      <c r="K16" s="593"/>
      <c r="L16" s="593"/>
      <c r="M16" s="593"/>
      <c r="N16" s="593"/>
      <c r="O16" s="593"/>
      <c r="P16" s="593"/>
      <c r="Q16" s="594"/>
      <c r="R16" s="595" t="s">
        <v>112</v>
      </c>
      <c r="S16" s="596"/>
      <c r="T16" s="596"/>
      <c r="U16" s="596"/>
      <c r="V16" s="596"/>
      <c r="W16" s="596"/>
      <c r="X16" s="596"/>
      <c r="Y16" s="597"/>
      <c r="Z16" s="598" t="s">
        <v>208</v>
      </c>
      <c r="AA16" s="689"/>
      <c r="AB16" s="689"/>
      <c r="AC16" s="692"/>
      <c r="AD16" s="601" t="s">
        <v>111</v>
      </c>
      <c r="AE16" s="596"/>
      <c r="AF16" s="596"/>
      <c r="AG16" s="596"/>
      <c r="AH16" s="596"/>
      <c r="AI16" s="596"/>
      <c r="AJ16" s="596"/>
      <c r="AK16" s="597"/>
      <c r="AL16" s="598" t="s">
        <v>111</v>
      </c>
      <c r="AM16" s="689"/>
      <c r="AN16" s="689"/>
      <c r="AO16" s="690"/>
      <c r="AP16" s="592" t="s">
        <v>234</v>
      </c>
      <c r="AQ16" s="593"/>
      <c r="AR16" s="593"/>
      <c r="AS16" s="593"/>
      <c r="AT16" s="593"/>
      <c r="AU16" s="593"/>
      <c r="AV16" s="593"/>
      <c r="AW16" s="593"/>
      <c r="AX16" s="593"/>
      <c r="AY16" s="593"/>
      <c r="AZ16" s="593"/>
      <c r="BA16" s="593"/>
      <c r="BB16" s="593"/>
      <c r="BC16" s="594"/>
      <c r="BD16" s="595">
        <v>52821393</v>
      </c>
      <c r="BE16" s="596"/>
      <c r="BF16" s="596"/>
      <c r="BG16" s="596"/>
      <c r="BH16" s="596"/>
      <c r="BI16" s="596"/>
      <c r="BJ16" s="596"/>
      <c r="BK16" s="597"/>
      <c r="BL16" s="687">
        <v>1.7</v>
      </c>
      <c r="BM16" s="687"/>
      <c r="BN16" s="687"/>
      <c r="BO16" s="687"/>
      <c r="BP16" s="688" t="s">
        <v>222</v>
      </c>
      <c r="BQ16" s="688"/>
      <c r="BR16" s="688"/>
      <c r="BS16" s="688"/>
      <c r="BT16" s="688"/>
      <c r="BU16" s="688"/>
      <c r="BV16" s="688"/>
      <c r="BW16" s="691"/>
      <c r="BY16" s="592" t="s">
        <v>235</v>
      </c>
      <c r="BZ16" s="593"/>
      <c r="CA16" s="593"/>
      <c r="CB16" s="593"/>
      <c r="CC16" s="593"/>
      <c r="CD16" s="593"/>
      <c r="CE16" s="593"/>
      <c r="CF16" s="593"/>
      <c r="CG16" s="593"/>
      <c r="CH16" s="593"/>
      <c r="CI16" s="593"/>
      <c r="CJ16" s="593"/>
      <c r="CK16" s="593"/>
      <c r="CL16" s="594"/>
      <c r="CM16" s="595">
        <v>1068949175</v>
      </c>
      <c r="CN16" s="596"/>
      <c r="CO16" s="596"/>
      <c r="CP16" s="596"/>
      <c r="CQ16" s="596"/>
      <c r="CR16" s="596"/>
      <c r="CS16" s="596"/>
      <c r="CT16" s="597"/>
      <c r="CU16" s="687">
        <v>14.5</v>
      </c>
      <c r="CV16" s="687"/>
      <c r="CW16" s="687"/>
      <c r="CX16" s="687"/>
      <c r="CY16" s="601">
        <v>90043247</v>
      </c>
      <c r="CZ16" s="596"/>
      <c r="DA16" s="596"/>
      <c r="DB16" s="596"/>
      <c r="DC16" s="596"/>
      <c r="DD16" s="596"/>
      <c r="DE16" s="596"/>
      <c r="DF16" s="596"/>
      <c r="DG16" s="596"/>
      <c r="DH16" s="596"/>
      <c r="DI16" s="596"/>
      <c r="DJ16" s="596"/>
      <c r="DK16" s="597"/>
      <c r="DL16" s="601">
        <v>789663788</v>
      </c>
      <c r="DM16" s="596"/>
      <c r="DN16" s="596"/>
      <c r="DO16" s="596"/>
      <c r="DP16" s="596"/>
      <c r="DQ16" s="596"/>
      <c r="DR16" s="596"/>
      <c r="DS16" s="596"/>
      <c r="DT16" s="596"/>
      <c r="DU16" s="596"/>
      <c r="DV16" s="596"/>
      <c r="DW16" s="596"/>
      <c r="DX16" s="693"/>
    </row>
    <row r="17" spans="2:128" ht="11.25" customHeight="1" x14ac:dyDescent="0.2">
      <c r="B17" s="592" t="s">
        <v>236</v>
      </c>
      <c r="C17" s="593"/>
      <c r="D17" s="593"/>
      <c r="E17" s="593"/>
      <c r="F17" s="593"/>
      <c r="G17" s="593"/>
      <c r="H17" s="593"/>
      <c r="I17" s="593"/>
      <c r="J17" s="593"/>
      <c r="K17" s="593"/>
      <c r="L17" s="593"/>
      <c r="M17" s="593"/>
      <c r="N17" s="593"/>
      <c r="O17" s="593"/>
      <c r="P17" s="593"/>
      <c r="Q17" s="594"/>
      <c r="R17" s="595" t="s">
        <v>208</v>
      </c>
      <c r="S17" s="596"/>
      <c r="T17" s="596"/>
      <c r="U17" s="596"/>
      <c r="V17" s="596"/>
      <c r="W17" s="596"/>
      <c r="X17" s="596"/>
      <c r="Y17" s="597"/>
      <c r="Z17" s="598" t="s">
        <v>112</v>
      </c>
      <c r="AA17" s="689"/>
      <c r="AB17" s="689"/>
      <c r="AC17" s="692"/>
      <c r="AD17" s="601" t="s">
        <v>111</v>
      </c>
      <c r="AE17" s="596"/>
      <c r="AF17" s="596"/>
      <c r="AG17" s="596"/>
      <c r="AH17" s="596"/>
      <c r="AI17" s="596"/>
      <c r="AJ17" s="596"/>
      <c r="AK17" s="597"/>
      <c r="AL17" s="598" t="s">
        <v>208</v>
      </c>
      <c r="AM17" s="689"/>
      <c r="AN17" s="689"/>
      <c r="AO17" s="690"/>
      <c r="AP17" s="592" t="s">
        <v>237</v>
      </c>
      <c r="AQ17" s="593"/>
      <c r="AR17" s="593"/>
      <c r="AS17" s="593"/>
      <c r="AT17" s="593"/>
      <c r="AU17" s="593"/>
      <c r="AV17" s="593"/>
      <c r="AW17" s="593"/>
      <c r="AX17" s="593"/>
      <c r="AY17" s="593"/>
      <c r="AZ17" s="593"/>
      <c r="BA17" s="593"/>
      <c r="BB17" s="593"/>
      <c r="BC17" s="594"/>
      <c r="BD17" s="595">
        <v>1090658300</v>
      </c>
      <c r="BE17" s="596"/>
      <c r="BF17" s="596"/>
      <c r="BG17" s="596"/>
      <c r="BH17" s="596"/>
      <c r="BI17" s="596"/>
      <c r="BJ17" s="596"/>
      <c r="BK17" s="597"/>
      <c r="BL17" s="687">
        <v>34.4</v>
      </c>
      <c r="BM17" s="687"/>
      <c r="BN17" s="687"/>
      <c r="BO17" s="687"/>
      <c r="BP17" s="688">
        <v>74425387</v>
      </c>
      <c r="BQ17" s="688"/>
      <c r="BR17" s="688"/>
      <c r="BS17" s="688"/>
      <c r="BT17" s="688"/>
      <c r="BU17" s="688"/>
      <c r="BV17" s="688"/>
      <c r="BW17" s="691"/>
      <c r="BY17" s="592" t="s">
        <v>238</v>
      </c>
      <c r="BZ17" s="593"/>
      <c r="CA17" s="593"/>
      <c r="CB17" s="593"/>
      <c r="CC17" s="593"/>
      <c r="CD17" s="593"/>
      <c r="CE17" s="593"/>
      <c r="CF17" s="593"/>
      <c r="CG17" s="593"/>
      <c r="CH17" s="593"/>
      <c r="CI17" s="593"/>
      <c r="CJ17" s="593"/>
      <c r="CK17" s="593"/>
      <c r="CL17" s="594"/>
      <c r="CM17" s="595">
        <v>1508032</v>
      </c>
      <c r="CN17" s="596"/>
      <c r="CO17" s="596"/>
      <c r="CP17" s="596"/>
      <c r="CQ17" s="596"/>
      <c r="CR17" s="596"/>
      <c r="CS17" s="596"/>
      <c r="CT17" s="597"/>
      <c r="CU17" s="687">
        <v>0</v>
      </c>
      <c r="CV17" s="687"/>
      <c r="CW17" s="687"/>
      <c r="CX17" s="687"/>
      <c r="CY17" s="601" t="s">
        <v>208</v>
      </c>
      <c r="CZ17" s="596"/>
      <c r="DA17" s="596"/>
      <c r="DB17" s="596"/>
      <c r="DC17" s="596"/>
      <c r="DD17" s="596"/>
      <c r="DE17" s="596"/>
      <c r="DF17" s="596"/>
      <c r="DG17" s="596"/>
      <c r="DH17" s="596"/>
      <c r="DI17" s="596"/>
      <c r="DJ17" s="596"/>
      <c r="DK17" s="597"/>
      <c r="DL17" s="601">
        <v>879403</v>
      </c>
      <c r="DM17" s="596"/>
      <c r="DN17" s="596"/>
      <c r="DO17" s="596"/>
      <c r="DP17" s="596"/>
      <c r="DQ17" s="596"/>
      <c r="DR17" s="596"/>
      <c r="DS17" s="596"/>
      <c r="DT17" s="596"/>
      <c r="DU17" s="596"/>
      <c r="DV17" s="596"/>
      <c r="DW17" s="596"/>
      <c r="DX17" s="693"/>
    </row>
    <row r="18" spans="2:128" ht="11.25" customHeight="1" x14ac:dyDescent="0.2">
      <c r="B18" s="592" t="s">
        <v>239</v>
      </c>
      <c r="C18" s="593"/>
      <c r="D18" s="593"/>
      <c r="E18" s="593"/>
      <c r="F18" s="593"/>
      <c r="G18" s="593"/>
      <c r="H18" s="593"/>
      <c r="I18" s="593"/>
      <c r="J18" s="593"/>
      <c r="K18" s="593"/>
      <c r="L18" s="593"/>
      <c r="M18" s="593"/>
      <c r="N18" s="593"/>
      <c r="O18" s="593"/>
      <c r="P18" s="593"/>
      <c r="Q18" s="594"/>
      <c r="R18" s="595" t="s">
        <v>208</v>
      </c>
      <c r="S18" s="596"/>
      <c r="T18" s="596"/>
      <c r="U18" s="596"/>
      <c r="V18" s="596"/>
      <c r="W18" s="596"/>
      <c r="X18" s="596"/>
      <c r="Y18" s="597"/>
      <c r="Z18" s="598" t="s">
        <v>111</v>
      </c>
      <c r="AA18" s="689"/>
      <c r="AB18" s="689"/>
      <c r="AC18" s="692"/>
      <c r="AD18" s="601" t="s">
        <v>208</v>
      </c>
      <c r="AE18" s="596"/>
      <c r="AF18" s="596"/>
      <c r="AG18" s="596"/>
      <c r="AH18" s="596"/>
      <c r="AI18" s="596"/>
      <c r="AJ18" s="596"/>
      <c r="AK18" s="597"/>
      <c r="AL18" s="598" t="s">
        <v>111</v>
      </c>
      <c r="AM18" s="689"/>
      <c r="AN18" s="689"/>
      <c r="AO18" s="690"/>
      <c r="AP18" s="592" t="s">
        <v>240</v>
      </c>
      <c r="AQ18" s="593"/>
      <c r="AR18" s="593"/>
      <c r="AS18" s="593"/>
      <c r="AT18" s="593"/>
      <c r="AU18" s="593"/>
      <c r="AV18" s="593"/>
      <c r="AW18" s="593"/>
      <c r="AX18" s="593"/>
      <c r="AY18" s="593"/>
      <c r="AZ18" s="593"/>
      <c r="BA18" s="593"/>
      <c r="BB18" s="593"/>
      <c r="BC18" s="594"/>
      <c r="BD18" s="595">
        <v>568423173</v>
      </c>
      <c r="BE18" s="596"/>
      <c r="BF18" s="596"/>
      <c r="BG18" s="596"/>
      <c r="BH18" s="596"/>
      <c r="BI18" s="596"/>
      <c r="BJ18" s="596"/>
      <c r="BK18" s="597"/>
      <c r="BL18" s="687">
        <v>17.899999999999999</v>
      </c>
      <c r="BM18" s="687"/>
      <c r="BN18" s="687"/>
      <c r="BO18" s="687"/>
      <c r="BP18" s="688" t="s">
        <v>111</v>
      </c>
      <c r="BQ18" s="688"/>
      <c r="BR18" s="688"/>
      <c r="BS18" s="688"/>
      <c r="BT18" s="688"/>
      <c r="BU18" s="688"/>
      <c r="BV18" s="688"/>
      <c r="BW18" s="691"/>
      <c r="BY18" s="592" t="s">
        <v>241</v>
      </c>
      <c r="BZ18" s="593"/>
      <c r="CA18" s="593"/>
      <c r="CB18" s="593"/>
      <c r="CC18" s="593"/>
      <c r="CD18" s="593"/>
      <c r="CE18" s="593"/>
      <c r="CF18" s="593"/>
      <c r="CG18" s="593"/>
      <c r="CH18" s="593"/>
      <c r="CI18" s="593"/>
      <c r="CJ18" s="593"/>
      <c r="CK18" s="593"/>
      <c r="CL18" s="594"/>
      <c r="CM18" s="595">
        <v>474473759</v>
      </c>
      <c r="CN18" s="596"/>
      <c r="CO18" s="596"/>
      <c r="CP18" s="596"/>
      <c r="CQ18" s="596"/>
      <c r="CR18" s="596"/>
      <c r="CS18" s="596"/>
      <c r="CT18" s="597"/>
      <c r="CU18" s="687">
        <v>6.4</v>
      </c>
      <c r="CV18" s="687"/>
      <c r="CW18" s="687"/>
      <c r="CX18" s="687"/>
      <c r="CY18" s="601" t="s">
        <v>222</v>
      </c>
      <c r="CZ18" s="596"/>
      <c r="DA18" s="596"/>
      <c r="DB18" s="596"/>
      <c r="DC18" s="596"/>
      <c r="DD18" s="596"/>
      <c r="DE18" s="596"/>
      <c r="DF18" s="596"/>
      <c r="DG18" s="596"/>
      <c r="DH18" s="596"/>
      <c r="DI18" s="596"/>
      <c r="DJ18" s="596"/>
      <c r="DK18" s="597"/>
      <c r="DL18" s="601">
        <v>438511233</v>
      </c>
      <c r="DM18" s="596"/>
      <c r="DN18" s="596"/>
      <c r="DO18" s="596"/>
      <c r="DP18" s="596"/>
      <c r="DQ18" s="596"/>
      <c r="DR18" s="596"/>
      <c r="DS18" s="596"/>
      <c r="DT18" s="596"/>
      <c r="DU18" s="596"/>
      <c r="DV18" s="596"/>
      <c r="DW18" s="596"/>
      <c r="DX18" s="693"/>
    </row>
    <row r="19" spans="2:128" ht="11.25" customHeight="1" x14ac:dyDescent="0.2">
      <c r="B19" s="592" t="s">
        <v>242</v>
      </c>
      <c r="C19" s="593"/>
      <c r="D19" s="593"/>
      <c r="E19" s="593"/>
      <c r="F19" s="593"/>
      <c r="G19" s="593"/>
      <c r="H19" s="593"/>
      <c r="I19" s="593"/>
      <c r="J19" s="593"/>
      <c r="K19" s="593"/>
      <c r="L19" s="593"/>
      <c r="M19" s="593"/>
      <c r="N19" s="593"/>
      <c r="O19" s="593"/>
      <c r="P19" s="593"/>
      <c r="Q19" s="594"/>
      <c r="R19" s="595">
        <v>5745342291</v>
      </c>
      <c r="S19" s="596"/>
      <c r="T19" s="596"/>
      <c r="U19" s="596"/>
      <c r="V19" s="596"/>
      <c r="W19" s="596"/>
      <c r="X19" s="596"/>
      <c r="Y19" s="597"/>
      <c r="Z19" s="598">
        <v>73</v>
      </c>
      <c r="AA19" s="689"/>
      <c r="AB19" s="689"/>
      <c r="AC19" s="692"/>
      <c r="AD19" s="601">
        <v>4238434780</v>
      </c>
      <c r="AE19" s="596"/>
      <c r="AF19" s="596"/>
      <c r="AG19" s="596"/>
      <c r="AH19" s="596"/>
      <c r="AI19" s="596"/>
      <c r="AJ19" s="596"/>
      <c r="AK19" s="597"/>
      <c r="AL19" s="598">
        <v>98.2</v>
      </c>
      <c r="AM19" s="689"/>
      <c r="AN19" s="689"/>
      <c r="AO19" s="690"/>
      <c r="AP19" s="592" t="s">
        <v>243</v>
      </c>
      <c r="AQ19" s="593"/>
      <c r="AR19" s="593"/>
      <c r="AS19" s="593"/>
      <c r="AT19" s="593"/>
      <c r="AU19" s="593"/>
      <c r="AV19" s="593"/>
      <c r="AW19" s="593"/>
      <c r="AX19" s="593"/>
      <c r="AY19" s="593"/>
      <c r="AZ19" s="593"/>
      <c r="BA19" s="593"/>
      <c r="BB19" s="593"/>
      <c r="BC19" s="594"/>
      <c r="BD19" s="595">
        <v>83782473</v>
      </c>
      <c r="BE19" s="596"/>
      <c r="BF19" s="596"/>
      <c r="BG19" s="596"/>
      <c r="BH19" s="596"/>
      <c r="BI19" s="596"/>
      <c r="BJ19" s="596"/>
      <c r="BK19" s="597"/>
      <c r="BL19" s="687">
        <v>2.6</v>
      </c>
      <c r="BM19" s="687"/>
      <c r="BN19" s="687"/>
      <c r="BO19" s="687"/>
      <c r="BP19" s="688" t="s">
        <v>111</v>
      </c>
      <c r="BQ19" s="688"/>
      <c r="BR19" s="688"/>
      <c r="BS19" s="688"/>
      <c r="BT19" s="688"/>
      <c r="BU19" s="688"/>
      <c r="BV19" s="688"/>
      <c r="BW19" s="691"/>
      <c r="BY19" s="592" t="s">
        <v>244</v>
      </c>
      <c r="BZ19" s="593"/>
      <c r="CA19" s="593"/>
      <c r="CB19" s="593"/>
      <c r="CC19" s="593"/>
      <c r="CD19" s="593"/>
      <c r="CE19" s="593"/>
      <c r="CF19" s="593"/>
      <c r="CG19" s="593"/>
      <c r="CH19" s="593"/>
      <c r="CI19" s="593"/>
      <c r="CJ19" s="593"/>
      <c r="CK19" s="593"/>
      <c r="CL19" s="594"/>
      <c r="CM19" s="595">
        <v>571664969</v>
      </c>
      <c r="CN19" s="596"/>
      <c r="CO19" s="596"/>
      <c r="CP19" s="596"/>
      <c r="CQ19" s="596"/>
      <c r="CR19" s="596"/>
      <c r="CS19" s="596"/>
      <c r="CT19" s="597"/>
      <c r="CU19" s="687">
        <v>7.7</v>
      </c>
      <c r="CV19" s="687"/>
      <c r="CW19" s="687"/>
      <c r="CX19" s="687"/>
      <c r="CY19" s="601">
        <v>542273764</v>
      </c>
      <c r="CZ19" s="596"/>
      <c r="DA19" s="596"/>
      <c r="DB19" s="596"/>
      <c r="DC19" s="596"/>
      <c r="DD19" s="596"/>
      <c r="DE19" s="596"/>
      <c r="DF19" s="596"/>
      <c r="DG19" s="596"/>
      <c r="DH19" s="596"/>
      <c r="DI19" s="596"/>
      <c r="DJ19" s="596"/>
      <c r="DK19" s="597"/>
      <c r="DL19" s="601">
        <v>463893005</v>
      </c>
      <c r="DM19" s="596"/>
      <c r="DN19" s="596"/>
      <c r="DO19" s="596"/>
      <c r="DP19" s="596"/>
      <c r="DQ19" s="596"/>
      <c r="DR19" s="596"/>
      <c r="DS19" s="596"/>
      <c r="DT19" s="596"/>
      <c r="DU19" s="596"/>
      <c r="DV19" s="596"/>
      <c r="DW19" s="596"/>
      <c r="DX19" s="693"/>
    </row>
    <row r="20" spans="2:128" ht="11.25" customHeight="1" x14ac:dyDescent="0.2">
      <c r="B20" s="592" t="s">
        <v>245</v>
      </c>
      <c r="C20" s="593"/>
      <c r="D20" s="593"/>
      <c r="E20" s="593"/>
      <c r="F20" s="593"/>
      <c r="G20" s="593"/>
      <c r="H20" s="593"/>
      <c r="I20" s="593"/>
      <c r="J20" s="593"/>
      <c r="K20" s="593"/>
      <c r="L20" s="593"/>
      <c r="M20" s="593"/>
      <c r="N20" s="593"/>
      <c r="O20" s="593"/>
      <c r="P20" s="593"/>
      <c r="Q20" s="594"/>
      <c r="R20" s="595">
        <v>2645143</v>
      </c>
      <c r="S20" s="596"/>
      <c r="T20" s="596"/>
      <c r="U20" s="596"/>
      <c r="V20" s="596"/>
      <c r="W20" s="596"/>
      <c r="X20" s="596"/>
      <c r="Y20" s="597"/>
      <c r="Z20" s="598">
        <v>0</v>
      </c>
      <c r="AA20" s="689"/>
      <c r="AB20" s="689"/>
      <c r="AC20" s="692"/>
      <c r="AD20" s="601">
        <v>2645143</v>
      </c>
      <c r="AE20" s="596"/>
      <c r="AF20" s="596"/>
      <c r="AG20" s="596"/>
      <c r="AH20" s="596"/>
      <c r="AI20" s="596"/>
      <c r="AJ20" s="596"/>
      <c r="AK20" s="597"/>
      <c r="AL20" s="598">
        <v>0.1</v>
      </c>
      <c r="AM20" s="689"/>
      <c r="AN20" s="689"/>
      <c r="AO20" s="690"/>
      <c r="AP20" s="694" t="s">
        <v>246</v>
      </c>
      <c r="AQ20" s="695"/>
      <c r="AR20" s="695"/>
      <c r="AS20" s="695"/>
      <c r="AT20" s="695"/>
      <c r="AU20" s="695"/>
      <c r="AV20" s="695"/>
      <c r="AW20" s="695"/>
      <c r="AX20" s="695"/>
      <c r="AY20" s="695"/>
      <c r="AZ20" s="695"/>
      <c r="BA20" s="695"/>
      <c r="BB20" s="695"/>
      <c r="BC20" s="696"/>
      <c r="BD20" s="595">
        <v>16217082</v>
      </c>
      <c r="BE20" s="596"/>
      <c r="BF20" s="596"/>
      <c r="BG20" s="596"/>
      <c r="BH20" s="596"/>
      <c r="BI20" s="596"/>
      <c r="BJ20" s="596"/>
      <c r="BK20" s="597"/>
      <c r="BL20" s="687">
        <v>0.5</v>
      </c>
      <c r="BM20" s="687"/>
      <c r="BN20" s="687"/>
      <c r="BO20" s="687"/>
      <c r="BP20" s="688" t="s">
        <v>111</v>
      </c>
      <c r="BQ20" s="688"/>
      <c r="BR20" s="688"/>
      <c r="BS20" s="688"/>
      <c r="BT20" s="688"/>
      <c r="BU20" s="688"/>
      <c r="BV20" s="688"/>
      <c r="BW20" s="691"/>
      <c r="BY20" s="694" t="s">
        <v>247</v>
      </c>
      <c r="BZ20" s="695"/>
      <c r="CA20" s="695"/>
      <c r="CB20" s="695"/>
      <c r="CC20" s="695"/>
      <c r="CD20" s="695"/>
      <c r="CE20" s="695"/>
      <c r="CF20" s="695"/>
      <c r="CG20" s="695"/>
      <c r="CH20" s="695"/>
      <c r="CI20" s="695"/>
      <c r="CJ20" s="695"/>
      <c r="CK20" s="695"/>
      <c r="CL20" s="696"/>
      <c r="CM20" s="595" t="s">
        <v>111</v>
      </c>
      <c r="CN20" s="596"/>
      <c r="CO20" s="596"/>
      <c r="CP20" s="596"/>
      <c r="CQ20" s="596"/>
      <c r="CR20" s="596"/>
      <c r="CS20" s="596"/>
      <c r="CT20" s="597"/>
      <c r="CU20" s="687" t="s">
        <v>111</v>
      </c>
      <c r="CV20" s="687"/>
      <c r="CW20" s="687"/>
      <c r="CX20" s="687"/>
      <c r="CY20" s="601" t="s">
        <v>111</v>
      </c>
      <c r="CZ20" s="596"/>
      <c r="DA20" s="596"/>
      <c r="DB20" s="596"/>
      <c r="DC20" s="596"/>
      <c r="DD20" s="596"/>
      <c r="DE20" s="596"/>
      <c r="DF20" s="596"/>
      <c r="DG20" s="596"/>
      <c r="DH20" s="596"/>
      <c r="DI20" s="596"/>
      <c r="DJ20" s="596"/>
      <c r="DK20" s="597"/>
      <c r="DL20" s="601" t="s">
        <v>111</v>
      </c>
      <c r="DM20" s="596"/>
      <c r="DN20" s="596"/>
      <c r="DO20" s="596"/>
      <c r="DP20" s="596"/>
      <c r="DQ20" s="596"/>
      <c r="DR20" s="596"/>
      <c r="DS20" s="596"/>
      <c r="DT20" s="596"/>
      <c r="DU20" s="596"/>
      <c r="DV20" s="596"/>
      <c r="DW20" s="596"/>
      <c r="DX20" s="693"/>
    </row>
    <row r="21" spans="2:128" ht="11.25" customHeight="1" x14ac:dyDescent="0.2">
      <c r="B21" s="592" t="s">
        <v>248</v>
      </c>
      <c r="C21" s="593"/>
      <c r="D21" s="593"/>
      <c r="E21" s="593"/>
      <c r="F21" s="593"/>
      <c r="G21" s="593"/>
      <c r="H21" s="593"/>
      <c r="I21" s="593"/>
      <c r="J21" s="593"/>
      <c r="K21" s="593"/>
      <c r="L21" s="593"/>
      <c r="M21" s="593"/>
      <c r="N21" s="593"/>
      <c r="O21" s="593"/>
      <c r="P21" s="593"/>
      <c r="Q21" s="594"/>
      <c r="R21" s="595">
        <v>54452698</v>
      </c>
      <c r="S21" s="596"/>
      <c r="T21" s="596"/>
      <c r="U21" s="596"/>
      <c r="V21" s="596"/>
      <c r="W21" s="596"/>
      <c r="X21" s="596"/>
      <c r="Y21" s="597"/>
      <c r="Z21" s="598">
        <v>0.7</v>
      </c>
      <c r="AA21" s="689"/>
      <c r="AB21" s="689"/>
      <c r="AC21" s="692"/>
      <c r="AD21" s="601" t="s">
        <v>111</v>
      </c>
      <c r="AE21" s="596"/>
      <c r="AF21" s="596"/>
      <c r="AG21" s="596"/>
      <c r="AH21" s="596"/>
      <c r="AI21" s="596"/>
      <c r="AJ21" s="596"/>
      <c r="AK21" s="597"/>
      <c r="AL21" s="598" t="s">
        <v>111</v>
      </c>
      <c r="AM21" s="689"/>
      <c r="AN21" s="689"/>
      <c r="AO21" s="690"/>
      <c r="AP21" s="694" t="s">
        <v>249</v>
      </c>
      <c r="AQ21" s="695"/>
      <c r="AR21" s="695"/>
      <c r="AS21" s="695"/>
      <c r="AT21" s="695"/>
      <c r="AU21" s="695"/>
      <c r="AV21" s="695"/>
      <c r="AW21" s="695"/>
      <c r="AX21" s="695"/>
      <c r="AY21" s="695"/>
      <c r="AZ21" s="695"/>
      <c r="BA21" s="695"/>
      <c r="BB21" s="695"/>
      <c r="BC21" s="696"/>
      <c r="BD21" s="595">
        <v>632476</v>
      </c>
      <c r="BE21" s="596"/>
      <c r="BF21" s="596"/>
      <c r="BG21" s="596"/>
      <c r="BH21" s="596"/>
      <c r="BI21" s="596"/>
      <c r="BJ21" s="596"/>
      <c r="BK21" s="597"/>
      <c r="BL21" s="687">
        <v>0</v>
      </c>
      <c r="BM21" s="687"/>
      <c r="BN21" s="687"/>
      <c r="BO21" s="687"/>
      <c r="BP21" s="688" t="s">
        <v>208</v>
      </c>
      <c r="BQ21" s="688"/>
      <c r="BR21" s="688"/>
      <c r="BS21" s="688"/>
      <c r="BT21" s="688"/>
      <c r="BU21" s="688"/>
      <c r="BV21" s="688"/>
      <c r="BW21" s="691"/>
      <c r="BY21" s="694" t="s">
        <v>250</v>
      </c>
      <c r="BZ21" s="695"/>
      <c r="CA21" s="695"/>
      <c r="CB21" s="695"/>
      <c r="CC21" s="695"/>
      <c r="CD21" s="695"/>
      <c r="CE21" s="695"/>
      <c r="CF21" s="695"/>
      <c r="CG21" s="695"/>
      <c r="CH21" s="695"/>
      <c r="CI21" s="695"/>
      <c r="CJ21" s="695"/>
      <c r="CK21" s="695"/>
      <c r="CL21" s="696"/>
      <c r="CM21" s="595">
        <v>5661621</v>
      </c>
      <c r="CN21" s="596"/>
      <c r="CO21" s="596"/>
      <c r="CP21" s="596"/>
      <c r="CQ21" s="596"/>
      <c r="CR21" s="596"/>
      <c r="CS21" s="596"/>
      <c r="CT21" s="597"/>
      <c r="CU21" s="687">
        <v>0.1</v>
      </c>
      <c r="CV21" s="687"/>
      <c r="CW21" s="687"/>
      <c r="CX21" s="687"/>
      <c r="CY21" s="601" t="s">
        <v>111</v>
      </c>
      <c r="CZ21" s="596"/>
      <c r="DA21" s="596"/>
      <c r="DB21" s="596"/>
      <c r="DC21" s="596"/>
      <c r="DD21" s="596"/>
      <c r="DE21" s="596"/>
      <c r="DF21" s="596"/>
      <c r="DG21" s="596"/>
      <c r="DH21" s="596"/>
      <c r="DI21" s="596"/>
      <c r="DJ21" s="596"/>
      <c r="DK21" s="597"/>
      <c r="DL21" s="601">
        <v>5661621</v>
      </c>
      <c r="DM21" s="596"/>
      <c r="DN21" s="596"/>
      <c r="DO21" s="596"/>
      <c r="DP21" s="596"/>
      <c r="DQ21" s="596"/>
      <c r="DR21" s="596"/>
      <c r="DS21" s="596"/>
      <c r="DT21" s="596"/>
      <c r="DU21" s="596"/>
      <c r="DV21" s="596"/>
      <c r="DW21" s="596"/>
      <c r="DX21" s="693"/>
    </row>
    <row r="22" spans="2:128" ht="11.25" customHeight="1" x14ac:dyDescent="0.2">
      <c r="B22" s="592" t="s">
        <v>251</v>
      </c>
      <c r="C22" s="593"/>
      <c r="D22" s="593"/>
      <c r="E22" s="593"/>
      <c r="F22" s="593"/>
      <c r="G22" s="593"/>
      <c r="H22" s="593"/>
      <c r="I22" s="593"/>
      <c r="J22" s="593"/>
      <c r="K22" s="593"/>
      <c r="L22" s="593"/>
      <c r="M22" s="593"/>
      <c r="N22" s="593"/>
      <c r="O22" s="593"/>
      <c r="P22" s="593"/>
      <c r="Q22" s="594"/>
      <c r="R22" s="595">
        <v>128471157</v>
      </c>
      <c r="S22" s="596"/>
      <c r="T22" s="596"/>
      <c r="U22" s="596"/>
      <c r="V22" s="596"/>
      <c r="W22" s="596"/>
      <c r="X22" s="596"/>
      <c r="Y22" s="597"/>
      <c r="Z22" s="598">
        <v>1.6</v>
      </c>
      <c r="AA22" s="689"/>
      <c r="AB22" s="689"/>
      <c r="AC22" s="692"/>
      <c r="AD22" s="601">
        <v>19069759</v>
      </c>
      <c r="AE22" s="596"/>
      <c r="AF22" s="596"/>
      <c r="AG22" s="596"/>
      <c r="AH22" s="596"/>
      <c r="AI22" s="596"/>
      <c r="AJ22" s="596"/>
      <c r="AK22" s="597"/>
      <c r="AL22" s="598">
        <v>0.4</v>
      </c>
      <c r="AM22" s="689"/>
      <c r="AN22" s="689"/>
      <c r="AO22" s="690"/>
      <c r="AP22" s="694" t="s">
        <v>252</v>
      </c>
      <c r="AQ22" s="695"/>
      <c r="AR22" s="695"/>
      <c r="AS22" s="695"/>
      <c r="AT22" s="695"/>
      <c r="AU22" s="695"/>
      <c r="AV22" s="695"/>
      <c r="AW22" s="695"/>
      <c r="AX22" s="695"/>
      <c r="AY22" s="695"/>
      <c r="AZ22" s="695"/>
      <c r="BA22" s="695"/>
      <c r="BB22" s="695"/>
      <c r="BC22" s="696"/>
      <c r="BD22" s="595">
        <v>18131311</v>
      </c>
      <c r="BE22" s="596"/>
      <c r="BF22" s="596"/>
      <c r="BG22" s="596"/>
      <c r="BH22" s="596"/>
      <c r="BI22" s="596"/>
      <c r="BJ22" s="596"/>
      <c r="BK22" s="597"/>
      <c r="BL22" s="687">
        <v>0.6</v>
      </c>
      <c r="BM22" s="687"/>
      <c r="BN22" s="687"/>
      <c r="BO22" s="687"/>
      <c r="BP22" s="688" t="s">
        <v>222</v>
      </c>
      <c r="BQ22" s="688"/>
      <c r="BR22" s="688"/>
      <c r="BS22" s="688"/>
      <c r="BT22" s="688"/>
      <c r="BU22" s="688"/>
      <c r="BV22" s="688"/>
      <c r="BW22" s="691"/>
      <c r="BY22" s="694" t="s">
        <v>253</v>
      </c>
      <c r="BZ22" s="695"/>
      <c r="CA22" s="695"/>
      <c r="CB22" s="695"/>
      <c r="CC22" s="695"/>
      <c r="CD22" s="695"/>
      <c r="CE22" s="695"/>
      <c r="CF22" s="695"/>
      <c r="CG22" s="695"/>
      <c r="CH22" s="695"/>
      <c r="CI22" s="695"/>
      <c r="CJ22" s="695"/>
      <c r="CK22" s="695"/>
      <c r="CL22" s="696"/>
      <c r="CM22" s="595">
        <v>18872322</v>
      </c>
      <c r="CN22" s="596"/>
      <c r="CO22" s="596"/>
      <c r="CP22" s="596"/>
      <c r="CQ22" s="596"/>
      <c r="CR22" s="596"/>
      <c r="CS22" s="596"/>
      <c r="CT22" s="597"/>
      <c r="CU22" s="687">
        <v>0.3</v>
      </c>
      <c r="CV22" s="687"/>
      <c r="CW22" s="687"/>
      <c r="CX22" s="687"/>
      <c r="CY22" s="601" t="s">
        <v>111</v>
      </c>
      <c r="CZ22" s="596"/>
      <c r="DA22" s="596"/>
      <c r="DB22" s="596"/>
      <c r="DC22" s="596"/>
      <c r="DD22" s="596"/>
      <c r="DE22" s="596"/>
      <c r="DF22" s="596"/>
      <c r="DG22" s="596"/>
      <c r="DH22" s="596"/>
      <c r="DI22" s="596"/>
      <c r="DJ22" s="596"/>
      <c r="DK22" s="597"/>
      <c r="DL22" s="601">
        <v>18872322</v>
      </c>
      <c r="DM22" s="596"/>
      <c r="DN22" s="596"/>
      <c r="DO22" s="596"/>
      <c r="DP22" s="596"/>
      <c r="DQ22" s="596"/>
      <c r="DR22" s="596"/>
      <c r="DS22" s="596"/>
      <c r="DT22" s="596"/>
      <c r="DU22" s="596"/>
      <c r="DV22" s="596"/>
      <c r="DW22" s="596"/>
      <c r="DX22" s="693"/>
    </row>
    <row r="23" spans="2:128" ht="11.25" customHeight="1" x14ac:dyDescent="0.2">
      <c r="B23" s="592" t="s">
        <v>254</v>
      </c>
      <c r="C23" s="593"/>
      <c r="D23" s="593"/>
      <c r="E23" s="593"/>
      <c r="F23" s="593"/>
      <c r="G23" s="593"/>
      <c r="H23" s="593"/>
      <c r="I23" s="593"/>
      <c r="J23" s="593"/>
      <c r="K23" s="593"/>
      <c r="L23" s="593"/>
      <c r="M23" s="593"/>
      <c r="N23" s="593"/>
      <c r="O23" s="593"/>
      <c r="P23" s="593"/>
      <c r="Q23" s="594"/>
      <c r="R23" s="595">
        <v>22679902</v>
      </c>
      <c r="S23" s="596"/>
      <c r="T23" s="596"/>
      <c r="U23" s="596"/>
      <c r="V23" s="596"/>
      <c r="W23" s="596"/>
      <c r="X23" s="596"/>
      <c r="Y23" s="597"/>
      <c r="Z23" s="598">
        <v>0.3</v>
      </c>
      <c r="AA23" s="689"/>
      <c r="AB23" s="689"/>
      <c r="AC23" s="692"/>
      <c r="AD23" s="601">
        <v>1</v>
      </c>
      <c r="AE23" s="596"/>
      <c r="AF23" s="596"/>
      <c r="AG23" s="596"/>
      <c r="AH23" s="596"/>
      <c r="AI23" s="596"/>
      <c r="AJ23" s="596"/>
      <c r="AK23" s="597"/>
      <c r="AL23" s="598">
        <v>0</v>
      </c>
      <c r="AM23" s="689"/>
      <c r="AN23" s="689"/>
      <c r="AO23" s="690"/>
      <c r="AP23" s="694" t="s">
        <v>255</v>
      </c>
      <c r="AQ23" s="695"/>
      <c r="AR23" s="695"/>
      <c r="AS23" s="695"/>
      <c r="AT23" s="695"/>
      <c r="AU23" s="695"/>
      <c r="AV23" s="695"/>
      <c r="AW23" s="695"/>
      <c r="AX23" s="695"/>
      <c r="AY23" s="695"/>
      <c r="AZ23" s="695"/>
      <c r="BA23" s="695"/>
      <c r="BB23" s="695"/>
      <c r="BC23" s="696"/>
      <c r="BD23" s="595">
        <v>40112606</v>
      </c>
      <c r="BE23" s="596"/>
      <c r="BF23" s="596"/>
      <c r="BG23" s="596"/>
      <c r="BH23" s="596"/>
      <c r="BI23" s="596"/>
      <c r="BJ23" s="596"/>
      <c r="BK23" s="597"/>
      <c r="BL23" s="687">
        <v>1.3</v>
      </c>
      <c r="BM23" s="687"/>
      <c r="BN23" s="687"/>
      <c r="BO23" s="687"/>
      <c r="BP23" s="688" t="s">
        <v>208</v>
      </c>
      <c r="BQ23" s="688"/>
      <c r="BR23" s="688"/>
      <c r="BS23" s="688"/>
      <c r="BT23" s="688"/>
      <c r="BU23" s="688"/>
      <c r="BV23" s="688"/>
      <c r="BW23" s="691"/>
      <c r="BY23" s="694" t="s">
        <v>256</v>
      </c>
      <c r="BZ23" s="695"/>
      <c r="CA23" s="695"/>
      <c r="CB23" s="695"/>
      <c r="CC23" s="695"/>
      <c r="CD23" s="695"/>
      <c r="CE23" s="695"/>
      <c r="CF23" s="695"/>
      <c r="CG23" s="695"/>
      <c r="CH23" s="695"/>
      <c r="CI23" s="695"/>
      <c r="CJ23" s="695"/>
      <c r="CK23" s="695"/>
      <c r="CL23" s="696"/>
      <c r="CM23" s="595">
        <v>15418786</v>
      </c>
      <c r="CN23" s="596"/>
      <c r="CO23" s="596"/>
      <c r="CP23" s="596"/>
      <c r="CQ23" s="596"/>
      <c r="CR23" s="596"/>
      <c r="CS23" s="596"/>
      <c r="CT23" s="597"/>
      <c r="CU23" s="687">
        <v>0.2</v>
      </c>
      <c r="CV23" s="687"/>
      <c r="CW23" s="687"/>
      <c r="CX23" s="687"/>
      <c r="CY23" s="601" t="s">
        <v>112</v>
      </c>
      <c r="CZ23" s="596"/>
      <c r="DA23" s="596"/>
      <c r="DB23" s="596"/>
      <c r="DC23" s="596"/>
      <c r="DD23" s="596"/>
      <c r="DE23" s="596"/>
      <c r="DF23" s="596"/>
      <c r="DG23" s="596"/>
      <c r="DH23" s="596"/>
      <c r="DI23" s="596"/>
      <c r="DJ23" s="596"/>
      <c r="DK23" s="597"/>
      <c r="DL23" s="601">
        <v>15418786</v>
      </c>
      <c r="DM23" s="596"/>
      <c r="DN23" s="596"/>
      <c r="DO23" s="596"/>
      <c r="DP23" s="596"/>
      <c r="DQ23" s="596"/>
      <c r="DR23" s="596"/>
      <c r="DS23" s="596"/>
      <c r="DT23" s="596"/>
      <c r="DU23" s="596"/>
      <c r="DV23" s="596"/>
      <c r="DW23" s="596"/>
      <c r="DX23" s="693"/>
    </row>
    <row r="24" spans="2:128" ht="11.25" customHeight="1" x14ac:dyDescent="0.2">
      <c r="B24" s="592" t="s">
        <v>257</v>
      </c>
      <c r="C24" s="593"/>
      <c r="D24" s="593"/>
      <c r="E24" s="593"/>
      <c r="F24" s="593"/>
      <c r="G24" s="593"/>
      <c r="H24" s="593"/>
      <c r="I24" s="593"/>
      <c r="J24" s="593"/>
      <c r="K24" s="593"/>
      <c r="L24" s="593"/>
      <c r="M24" s="593"/>
      <c r="N24" s="593"/>
      <c r="O24" s="593"/>
      <c r="P24" s="593"/>
      <c r="Q24" s="594"/>
      <c r="R24" s="595">
        <v>337517534</v>
      </c>
      <c r="S24" s="596"/>
      <c r="T24" s="596"/>
      <c r="U24" s="596"/>
      <c r="V24" s="596"/>
      <c r="W24" s="596"/>
      <c r="X24" s="596"/>
      <c r="Y24" s="597"/>
      <c r="Z24" s="598">
        <v>4.3</v>
      </c>
      <c r="AA24" s="689"/>
      <c r="AB24" s="689"/>
      <c r="AC24" s="692"/>
      <c r="AD24" s="601" t="s">
        <v>112</v>
      </c>
      <c r="AE24" s="596"/>
      <c r="AF24" s="596"/>
      <c r="AG24" s="596"/>
      <c r="AH24" s="596"/>
      <c r="AI24" s="596"/>
      <c r="AJ24" s="596"/>
      <c r="AK24" s="597"/>
      <c r="AL24" s="598" t="s">
        <v>208</v>
      </c>
      <c r="AM24" s="689"/>
      <c r="AN24" s="689"/>
      <c r="AO24" s="690"/>
      <c r="AP24" s="694" t="s">
        <v>258</v>
      </c>
      <c r="AQ24" s="695"/>
      <c r="AR24" s="695"/>
      <c r="AS24" s="695"/>
      <c r="AT24" s="695"/>
      <c r="AU24" s="695"/>
      <c r="AV24" s="695"/>
      <c r="AW24" s="695"/>
      <c r="AX24" s="695"/>
      <c r="AY24" s="695"/>
      <c r="AZ24" s="695"/>
      <c r="BA24" s="695"/>
      <c r="BB24" s="695"/>
      <c r="BC24" s="696"/>
      <c r="BD24" s="595">
        <v>104907817</v>
      </c>
      <c r="BE24" s="596"/>
      <c r="BF24" s="596"/>
      <c r="BG24" s="596"/>
      <c r="BH24" s="596"/>
      <c r="BI24" s="596"/>
      <c r="BJ24" s="596"/>
      <c r="BK24" s="597"/>
      <c r="BL24" s="687">
        <v>3.3</v>
      </c>
      <c r="BM24" s="687"/>
      <c r="BN24" s="687"/>
      <c r="BO24" s="687"/>
      <c r="BP24" s="688" t="s">
        <v>112</v>
      </c>
      <c r="BQ24" s="688"/>
      <c r="BR24" s="688"/>
      <c r="BS24" s="688"/>
      <c r="BT24" s="688"/>
      <c r="BU24" s="688"/>
      <c r="BV24" s="688"/>
      <c r="BW24" s="691"/>
      <c r="BY24" s="694" t="s">
        <v>259</v>
      </c>
      <c r="BZ24" s="695"/>
      <c r="CA24" s="695"/>
      <c r="CB24" s="695"/>
      <c r="CC24" s="695"/>
      <c r="CD24" s="695"/>
      <c r="CE24" s="695"/>
      <c r="CF24" s="695"/>
      <c r="CG24" s="695"/>
      <c r="CH24" s="695"/>
      <c r="CI24" s="695"/>
      <c r="CJ24" s="695"/>
      <c r="CK24" s="695"/>
      <c r="CL24" s="696"/>
      <c r="CM24" s="595" t="s">
        <v>111</v>
      </c>
      <c r="CN24" s="596"/>
      <c r="CO24" s="596"/>
      <c r="CP24" s="596"/>
      <c r="CQ24" s="596"/>
      <c r="CR24" s="596"/>
      <c r="CS24" s="596"/>
      <c r="CT24" s="597"/>
      <c r="CU24" s="687" t="s">
        <v>112</v>
      </c>
      <c r="CV24" s="687"/>
      <c r="CW24" s="687"/>
      <c r="CX24" s="687"/>
      <c r="CY24" s="601" t="s">
        <v>222</v>
      </c>
      <c r="CZ24" s="596"/>
      <c r="DA24" s="596"/>
      <c r="DB24" s="596"/>
      <c r="DC24" s="596"/>
      <c r="DD24" s="596"/>
      <c r="DE24" s="596"/>
      <c r="DF24" s="596"/>
      <c r="DG24" s="596"/>
      <c r="DH24" s="596"/>
      <c r="DI24" s="596"/>
      <c r="DJ24" s="596"/>
      <c r="DK24" s="597"/>
      <c r="DL24" s="601" t="s">
        <v>112</v>
      </c>
      <c r="DM24" s="596"/>
      <c r="DN24" s="596"/>
      <c r="DO24" s="596"/>
      <c r="DP24" s="596"/>
      <c r="DQ24" s="596"/>
      <c r="DR24" s="596"/>
      <c r="DS24" s="596"/>
      <c r="DT24" s="596"/>
      <c r="DU24" s="596"/>
      <c r="DV24" s="596"/>
      <c r="DW24" s="596"/>
      <c r="DX24" s="693"/>
    </row>
    <row r="25" spans="2:128" ht="11.25" customHeight="1" x14ac:dyDescent="0.2">
      <c r="B25" s="592" t="s">
        <v>260</v>
      </c>
      <c r="C25" s="593"/>
      <c r="D25" s="593"/>
      <c r="E25" s="593"/>
      <c r="F25" s="593"/>
      <c r="G25" s="593"/>
      <c r="H25" s="593"/>
      <c r="I25" s="593"/>
      <c r="J25" s="593"/>
      <c r="K25" s="593"/>
      <c r="L25" s="593"/>
      <c r="M25" s="593"/>
      <c r="N25" s="593"/>
      <c r="O25" s="593"/>
      <c r="P25" s="593"/>
      <c r="Q25" s="594"/>
      <c r="R25" s="595">
        <v>29642</v>
      </c>
      <c r="S25" s="596"/>
      <c r="T25" s="596"/>
      <c r="U25" s="596"/>
      <c r="V25" s="596"/>
      <c r="W25" s="596"/>
      <c r="X25" s="596"/>
      <c r="Y25" s="597"/>
      <c r="Z25" s="598">
        <v>0</v>
      </c>
      <c r="AA25" s="689"/>
      <c r="AB25" s="689"/>
      <c r="AC25" s="692"/>
      <c r="AD25" s="601">
        <v>29642</v>
      </c>
      <c r="AE25" s="596"/>
      <c r="AF25" s="596"/>
      <c r="AG25" s="596"/>
      <c r="AH25" s="596"/>
      <c r="AI25" s="596"/>
      <c r="AJ25" s="596"/>
      <c r="AK25" s="597"/>
      <c r="AL25" s="598">
        <v>0</v>
      </c>
      <c r="AM25" s="689"/>
      <c r="AN25" s="689"/>
      <c r="AO25" s="690"/>
      <c r="AP25" s="694" t="s">
        <v>261</v>
      </c>
      <c r="AQ25" s="695"/>
      <c r="AR25" s="695"/>
      <c r="AS25" s="695"/>
      <c r="AT25" s="695"/>
      <c r="AU25" s="695"/>
      <c r="AV25" s="695"/>
      <c r="AW25" s="695"/>
      <c r="AX25" s="695"/>
      <c r="AY25" s="695"/>
      <c r="AZ25" s="695"/>
      <c r="BA25" s="695"/>
      <c r="BB25" s="695"/>
      <c r="BC25" s="696"/>
      <c r="BD25" s="595">
        <v>2119</v>
      </c>
      <c r="BE25" s="596"/>
      <c r="BF25" s="596"/>
      <c r="BG25" s="596"/>
      <c r="BH25" s="596"/>
      <c r="BI25" s="596"/>
      <c r="BJ25" s="596"/>
      <c r="BK25" s="597"/>
      <c r="BL25" s="687">
        <v>0</v>
      </c>
      <c r="BM25" s="687"/>
      <c r="BN25" s="687"/>
      <c r="BO25" s="687"/>
      <c r="BP25" s="688" t="s">
        <v>208</v>
      </c>
      <c r="BQ25" s="688"/>
      <c r="BR25" s="688"/>
      <c r="BS25" s="688"/>
      <c r="BT25" s="688"/>
      <c r="BU25" s="688"/>
      <c r="BV25" s="688"/>
      <c r="BW25" s="691"/>
      <c r="BY25" s="694" t="s">
        <v>262</v>
      </c>
      <c r="BZ25" s="695"/>
      <c r="CA25" s="695"/>
      <c r="CB25" s="695"/>
      <c r="CC25" s="695"/>
      <c r="CD25" s="695"/>
      <c r="CE25" s="695"/>
      <c r="CF25" s="695"/>
      <c r="CG25" s="695"/>
      <c r="CH25" s="695"/>
      <c r="CI25" s="695"/>
      <c r="CJ25" s="695"/>
      <c r="CK25" s="695"/>
      <c r="CL25" s="696"/>
      <c r="CM25" s="595" t="s">
        <v>208</v>
      </c>
      <c r="CN25" s="596"/>
      <c r="CO25" s="596"/>
      <c r="CP25" s="596"/>
      <c r="CQ25" s="596"/>
      <c r="CR25" s="596"/>
      <c r="CS25" s="596"/>
      <c r="CT25" s="597"/>
      <c r="CU25" s="687" t="s">
        <v>112</v>
      </c>
      <c r="CV25" s="687"/>
      <c r="CW25" s="687"/>
      <c r="CX25" s="687"/>
      <c r="CY25" s="601" t="s">
        <v>222</v>
      </c>
      <c r="CZ25" s="596"/>
      <c r="DA25" s="596"/>
      <c r="DB25" s="596"/>
      <c r="DC25" s="596"/>
      <c r="DD25" s="596"/>
      <c r="DE25" s="596"/>
      <c r="DF25" s="596"/>
      <c r="DG25" s="596"/>
      <c r="DH25" s="596"/>
      <c r="DI25" s="596"/>
      <c r="DJ25" s="596"/>
      <c r="DK25" s="597"/>
      <c r="DL25" s="601" t="s">
        <v>111</v>
      </c>
      <c r="DM25" s="596"/>
      <c r="DN25" s="596"/>
      <c r="DO25" s="596"/>
      <c r="DP25" s="596"/>
      <c r="DQ25" s="596"/>
      <c r="DR25" s="596"/>
      <c r="DS25" s="596"/>
      <c r="DT25" s="596"/>
      <c r="DU25" s="596"/>
      <c r="DV25" s="596"/>
      <c r="DW25" s="596"/>
      <c r="DX25" s="693"/>
    </row>
    <row r="26" spans="2:128" ht="11.25" customHeight="1" x14ac:dyDescent="0.2">
      <c r="B26" s="592" t="s">
        <v>263</v>
      </c>
      <c r="C26" s="593"/>
      <c r="D26" s="593"/>
      <c r="E26" s="593"/>
      <c r="F26" s="593"/>
      <c r="G26" s="593"/>
      <c r="H26" s="593"/>
      <c r="I26" s="593"/>
      <c r="J26" s="593"/>
      <c r="K26" s="593"/>
      <c r="L26" s="593"/>
      <c r="M26" s="593"/>
      <c r="N26" s="593"/>
      <c r="O26" s="593"/>
      <c r="P26" s="593"/>
      <c r="Q26" s="594"/>
      <c r="R26" s="595">
        <v>45780778</v>
      </c>
      <c r="S26" s="596"/>
      <c r="T26" s="596"/>
      <c r="U26" s="596"/>
      <c r="V26" s="596"/>
      <c r="W26" s="596"/>
      <c r="X26" s="596"/>
      <c r="Y26" s="597"/>
      <c r="Z26" s="598">
        <v>0.6</v>
      </c>
      <c r="AA26" s="689"/>
      <c r="AB26" s="689"/>
      <c r="AC26" s="692"/>
      <c r="AD26" s="601">
        <v>8874832</v>
      </c>
      <c r="AE26" s="596"/>
      <c r="AF26" s="596"/>
      <c r="AG26" s="596"/>
      <c r="AH26" s="596"/>
      <c r="AI26" s="596"/>
      <c r="AJ26" s="596"/>
      <c r="AK26" s="597"/>
      <c r="AL26" s="598">
        <v>0.2</v>
      </c>
      <c r="AM26" s="689"/>
      <c r="AN26" s="689"/>
      <c r="AO26" s="690"/>
      <c r="AP26" s="694" t="s">
        <v>264</v>
      </c>
      <c r="AQ26" s="695"/>
      <c r="AR26" s="695"/>
      <c r="AS26" s="695"/>
      <c r="AT26" s="695"/>
      <c r="AU26" s="695"/>
      <c r="AV26" s="695"/>
      <c r="AW26" s="695"/>
      <c r="AX26" s="695"/>
      <c r="AY26" s="695"/>
      <c r="AZ26" s="695"/>
      <c r="BA26" s="695"/>
      <c r="BB26" s="695"/>
      <c r="BC26" s="696"/>
      <c r="BD26" s="595" t="s">
        <v>111</v>
      </c>
      <c r="BE26" s="596"/>
      <c r="BF26" s="596"/>
      <c r="BG26" s="596"/>
      <c r="BH26" s="596"/>
      <c r="BI26" s="596"/>
      <c r="BJ26" s="596"/>
      <c r="BK26" s="597"/>
      <c r="BL26" s="687" t="s">
        <v>111</v>
      </c>
      <c r="BM26" s="687"/>
      <c r="BN26" s="687"/>
      <c r="BO26" s="687"/>
      <c r="BP26" s="688" t="s">
        <v>208</v>
      </c>
      <c r="BQ26" s="688"/>
      <c r="BR26" s="688"/>
      <c r="BS26" s="688"/>
      <c r="BT26" s="688"/>
      <c r="BU26" s="688"/>
      <c r="BV26" s="688"/>
      <c r="BW26" s="691"/>
      <c r="BY26" s="694" t="s">
        <v>265</v>
      </c>
      <c r="BZ26" s="695"/>
      <c r="CA26" s="695"/>
      <c r="CB26" s="695"/>
      <c r="CC26" s="695"/>
      <c r="CD26" s="695"/>
      <c r="CE26" s="695"/>
      <c r="CF26" s="695"/>
      <c r="CG26" s="695"/>
      <c r="CH26" s="695"/>
      <c r="CI26" s="695"/>
      <c r="CJ26" s="695"/>
      <c r="CK26" s="695"/>
      <c r="CL26" s="696"/>
      <c r="CM26" s="595">
        <v>276135573</v>
      </c>
      <c r="CN26" s="596"/>
      <c r="CO26" s="596"/>
      <c r="CP26" s="596"/>
      <c r="CQ26" s="596"/>
      <c r="CR26" s="596"/>
      <c r="CS26" s="596"/>
      <c r="CT26" s="597"/>
      <c r="CU26" s="687">
        <v>3.7</v>
      </c>
      <c r="CV26" s="687"/>
      <c r="CW26" s="687"/>
      <c r="CX26" s="687"/>
      <c r="CY26" s="601" t="s">
        <v>111</v>
      </c>
      <c r="CZ26" s="596"/>
      <c r="DA26" s="596"/>
      <c r="DB26" s="596"/>
      <c r="DC26" s="596"/>
      <c r="DD26" s="596"/>
      <c r="DE26" s="596"/>
      <c r="DF26" s="596"/>
      <c r="DG26" s="596"/>
      <c r="DH26" s="596"/>
      <c r="DI26" s="596"/>
      <c r="DJ26" s="596"/>
      <c r="DK26" s="597"/>
      <c r="DL26" s="601">
        <v>276135573</v>
      </c>
      <c r="DM26" s="596"/>
      <c r="DN26" s="596"/>
      <c r="DO26" s="596"/>
      <c r="DP26" s="596"/>
      <c r="DQ26" s="596"/>
      <c r="DR26" s="596"/>
      <c r="DS26" s="596"/>
      <c r="DT26" s="596"/>
      <c r="DU26" s="596"/>
      <c r="DV26" s="596"/>
      <c r="DW26" s="596"/>
      <c r="DX26" s="693"/>
    </row>
    <row r="27" spans="2:128" ht="11.25" customHeight="1" x14ac:dyDescent="0.2">
      <c r="B27" s="592" t="s">
        <v>266</v>
      </c>
      <c r="C27" s="593"/>
      <c r="D27" s="593"/>
      <c r="E27" s="593"/>
      <c r="F27" s="593"/>
      <c r="G27" s="593"/>
      <c r="H27" s="593"/>
      <c r="I27" s="593"/>
      <c r="J27" s="593"/>
      <c r="K27" s="593"/>
      <c r="L27" s="593"/>
      <c r="M27" s="593"/>
      <c r="N27" s="593"/>
      <c r="O27" s="593"/>
      <c r="P27" s="593"/>
      <c r="Q27" s="594"/>
      <c r="R27" s="595">
        <v>34562</v>
      </c>
      <c r="S27" s="596"/>
      <c r="T27" s="596"/>
      <c r="U27" s="596"/>
      <c r="V27" s="596"/>
      <c r="W27" s="596"/>
      <c r="X27" s="596"/>
      <c r="Y27" s="597"/>
      <c r="Z27" s="598">
        <v>0</v>
      </c>
      <c r="AA27" s="689"/>
      <c r="AB27" s="689"/>
      <c r="AC27" s="692"/>
      <c r="AD27" s="601" t="s">
        <v>208</v>
      </c>
      <c r="AE27" s="596"/>
      <c r="AF27" s="596"/>
      <c r="AG27" s="596"/>
      <c r="AH27" s="596"/>
      <c r="AI27" s="596"/>
      <c r="AJ27" s="596"/>
      <c r="AK27" s="597"/>
      <c r="AL27" s="598" t="s">
        <v>111</v>
      </c>
      <c r="AM27" s="689"/>
      <c r="AN27" s="689"/>
      <c r="AO27" s="690"/>
      <c r="AP27" s="694" t="s">
        <v>267</v>
      </c>
      <c r="AQ27" s="695"/>
      <c r="AR27" s="695"/>
      <c r="AS27" s="695"/>
      <c r="AT27" s="695"/>
      <c r="AU27" s="695"/>
      <c r="AV27" s="695"/>
      <c r="AW27" s="695"/>
      <c r="AX27" s="695"/>
      <c r="AY27" s="695"/>
      <c r="AZ27" s="695"/>
      <c r="BA27" s="695"/>
      <c r="BB27" s="695"/>
      <c r="BC27" s="696"/>
      <c r="BD27" s="595" t="s">
        <v>208</v>
      </c>
      <c r="BE27" s="596"/>
      <c r="BF27" s="596"/>
      <c r="BG27" s="596"/>
      <c r="BH27" s="596"/>
      <c r="BI27" s="596"/>
      <c r="BJ27" s="596"/>
      <c r="BK27" s="597"/>
      <c r="BL27" s="687" t="s">
        <v>208</v>
      </c>
      <c r="BM27" s="687"/>
      <c r="BN27" s="687"/>
      <c r="BO27" s="687"/>
      <c r="BP27" s="688" t="s">
        <v>111</v>
      </c>
      <c r="BQ27" s="688"/>
      <c r="BR27" s="688"/>
      <c r="BS27" s="688"/>
      <c r="BT27" s="688"/>
      <c r="BU27" s="688"/>
      <c r="BV27" s="688"/>
      <c r="BW27" s="691"/>
      <c r="BY27" s="694" t="s">
        <v>268</v>
      </c>
      <c r="BZ27" s="695"/>
      <c r="CA27" s="695"/>
      <c r="CB27" s="695"/>
      <c r="CC27" s="695"/>
      <c r="CD27" s="695"/>
      <c r="CE27" s="695"/>
      <c r="CF27" s="695"/>
      <c r="CG27" s="695"/>
      <c r="CH27" s="695"/>
      <c r="CI27" s="695"/>
      <c r="CJ27" s="695"/>
      <c r="CK27" s="695"/>
      <c r="CL27" s="696"/>
      <c r="CM27" s="595">
        <v>441704</v>
      </c>
      <c r="CN27" s="596"/>
      <c r="CO27" s="596"/>
      <c r="CP27" s="596"/>
      <c r="CQ27" s="596"/>
      <c r="CR27" s="596"/>
      <c r="CS27" s="596"/>
      <c r="CT27" s="597"/>
      <c r="CU27" s="687">
        <v>0</v>
      </c>
      <c r="CV27" s="687"/>
      <c r="CW27" s="687"/>
      <c r="CX27" s="687"/>
      <c r="CY27" s="601" t="s">
        <v>111</v>
      </c>
      <c r="CZ27" s="596"/>
      <c r="DA27" s="596"/>
      <c r="DB27" s="596"/>
      <c r="DC27" s="596"/>
      <c r="DD27" s="596"/>
      <c r="DE27" s="596"/>
      <c r="DF27" s="596"/>
      <c r="DG27" s="596"/>
      <c r="DH27" s="596"/>
      <c r="DI27" s="596"/>
      <c r="DJ27" s="596"/>
      <c r="DK27" s="597"/>
      <c r="DL27" s="601">
        <v>441704</v>
      </c>
      <c r="DM27" s="596"/>
      <c r="DN27" s="596"/>
      <c r="DO27" s="596"/>
      <c r="DP27" s="596"/>
      <c r="DQ27" s="596"/>
      <c r="DR27" s="596"/>
      <c r="DS27" s="596"/>
      <c r="DT27" s="596"/>
      <c r="DU27" s="596"/>
      <c r="DV27" s="596"/>
      <c r="DW27" s="596"/>
      <c r="DX27" s="693"/>
    </row>
    <row r="28" spans="2:128" ht="11.25" customHeight="1" x14ac:dyDescent="0.2">
      <c r="B28" s="592" t="s">
        <v>269</v>
      </c>
      <c r="C28" s="593"/>
      <c r="D28" s="593"/>
      <c r="E28" s="593"/>
      <c r="F28" s="593"/>
      <c r="G28" s="593"/>
      <c r="H28" s="593"/>
      <c r="I28" s="593"/>
      <c r="J28" s="593"/>
      <c r="K28" s="593"/>
      <c r="L28" s="593"/>
      <c r="M28" s="593"/>
      <c r="N28" s="593"/>
      <c r="O28" s="593"/>
      <c r="P28" s="593"/>
      <c r="Q28" s="594"/>
      <c r="R28" s="595">
        <v>420346908</v>
      </c>
      <c r="S28" s="596"/>
      <c r="T28" s="596"/>
      <c r="U28" s="596"/>
      <c r="V28" s="596"/>
      <c r="W28" s="596"/>
      <c r="X28" s="596"/>
      <c r="Y28" s="597"/>
      <c r="Z28" s="598">
        <v>5.3</v>
      </c>
      <c r="AA28" s="689"/>
      <c r="AB28" s="689"/>
      <c r="AC28" s="692"/>
      <c r="AD28" s="601" t="s">
        <v>111</v>
      </c>
      <c r="AE28" s="596"/>
      <c r="AF28" s="596"/>
      <c r="AG28" s="596"/>
      <c r="AH28" s="596"/>
      <c r="AI28" s="596"/>
      <c r="AJ28" s="596"/>
      <c r="AK28" s="597"/>
      <c r="AL28" s="598" t="s">
        <v>111</v>
      </c>
      <c r="AM28" s="689"/>
      <c r="AN28" s="689"/>
      <c r="AO28" s="690"/>
      <c r="AP28" s="694" t="s">
        <v>270</v>
      </c>
      <c r="AQ28" s="695"/>
      <c r="AR28" s="695"/>
      <c r="AS28" s="695"/>
      <c r="AT28" s="695"/>
      <c r="AU28" s="695"/>
      <c r="AV28" s="695"/>
      <c r="AW28" s="695"/>
      <c r="AX28" s="695"/>
      <c r="AY28" s="695"/>
      <c r="AZ28" s="695"/>
      <c r="BA28" s="695"/>
      <c r="BB28" s="695"/>
      <c r="BC28" s="696"/>
      <c r="BD28" s="595">
        <v>2671416</v>
      </c>
      <c r="BE28" s="596"/>
      <c r="BF28" s="596"/>
      <c r="BG28" s="596"/>
      <c r="BH28" s="596"/>
      <c r="BI28" s="596"/>
      <c r="BJ28" s="596"/>
      <c r="BK28" s="597"/>
      <c r="BL28" s="687">
        <v>0.1</v>
      </c>
      <c r="BM28" s="687"/>
      <c r="BN28" s="687"/>
      <c r="BO28" s="687"/>
      <c r="BP28" s="688" t="s">
        <v>111</v>
      </c>
      <c r="BQ28" s="688"/>
      <c r="BR28" s="688"/>
      <c r="BS28" s="688"/>
      <c r="BT28" s="688"/>
      <c r="BU28" s="688"/>
      <c r="BV28" s="688"/>
      <c r="BW28" s="691"/>
      <c r="BY28" s="694" t="s">
        <v>271</v>
      </c>
      <c r="BZ28" s="695"/>
      <c r="CA28" s="695"/>
      <c r="CB28" s="695"/>
      <c r="CC28" s="695"/>
      <c r="CD28" s="695"/>
      <c r="CE28" s="695"/>
      <c r="CF28" s="695"/>
      <c r="CG28" s="695"/>
      <c r="CH28" s="695"/>
      <c r="CI28" s="695"/>
      <c r="CJ28" s="695"/>
      <c r="CK28" s="695"/>
      <c r="CL28" s="696"/>
      <c r="CM28" s="595" t="s">
        <v>112</v>
      </c>
      <c r="CN28" s="596"/>
      <c r="CO28" s="596"/>
      <c r="CP28" s="596"/>
      <c r="CQ28" s="596"/>
      <c r="CR28" s="596"/>
      <c r="CS28" s="596"/>
      <c r="CT28" s="597"/>
      <c r="CU28" s="687" t="s">
        <v>222</v>
      </c>
      <c r="CV28" s="687"/>
      <c r="CW28" s="687"/>
      <c r="CX28" s="687"/>
      <c r="CY28" s="601" t="s">
        <v>208</v>
      </c>
      <c r="CZ28" s="596"/>
      <c r="DA28" s="596"/>
      <c r="DB28" s="596"/>
      <c r="DC28" s="596"/>
      <c r="DD28" s="596"/>
      <c r="DE28" s="596"/>
      <c r="DF28" s="596"/>
      <c r="DG28" s="596"/>
      <c r="DH28" s="596"/>
      <c r="DI28" s="596"/>
      <c r="DJ28" s="596"/>
      <c r="DK28" s="597"/>
      <c r="DL28" s="601" t="s">
        <v>222</v>
      </c>
      <c r="DM28" s="596"/>
      <c r="DN28" s="596"/>
      <c r="DO28" s="596"/>
      <c r="DP28" s="596"/>
      <c r="DQ28" s="596"/>
      <c r="DR28" s="596"/>
      <c r="DS28" s="596"/>
      <c r="DT28" s="596"/>
      <c r="DU28" s="596"/>
      <c r="DV28" s="596"/>
      <c r="DW28" s="596"/>
      <c r="DX28" s="693"/>
    </row>
    <row r="29" spans="2:128" ht="11.25" customHeight="1" x14ac:dyDescent="0.2">
      <c r="B29" s="592" t="s">
        <v>272</v>
      </c>
      <c r="C29" s="593"/>
      <c r="D29" s="593"/>
      <c r="E29" s="593"/>
      <c r="F29" s="593"/>
      <c r="G29" s="593"/>
      <c r="H29" s="593"/>
      <c r="I29" s="593"/>
      <c r="J29" s="593"/>
      <c r="K29" s="593"/>
      <c r="L29" s="593"/>
      <c r="M29" s="593"/>
      <c r="N29" s="593"/>
      <c r="O29" s="593"/>
      <c r="P29" s="593"/>
      <c r="Q29" s="594"/>
      <c r="R29" s="595">
        <v>476885537</v>
      </c>
      <c r="S29" s="596"/>
      <c r="T29" s="596"/>
      <c r="U29" s="596"/>
      <c r="V29" s="596"/>
      <c r="W29" s="596"/>
      <c r="X29" s="596"/>
      <c r="Y29" s="597"/>
      <c r="Z29" s="598">
        <v>6.1</v>
      </c>
      <c r="AA29" s="689"/>
      <c r="AB29" s="689"/>
      <c r="AC29" s="692"/>
      <c r="AD29" s="601" t="s">
        <v>111</v>
      </c>
      <c r="AE29" s="596"/>
      <c r="AF29" s="596"/>
      <c r="AG29" s="596"/>
      <c r="AH29" s="596"/>
      <c r="AI29" s="596"/>
      <c r="AJ29" s="596"/>
      <c r="AK29" s="597"/>
      <c r="AL29" s="598" t="s">
        <v>111</v>
      </c>
      <c r="AM29" s="689"/>
      <c r="AN29" s="689"/>
      <c r="AO29" s="690"/>
      <c r="AP29" s="694" t="s">
        <v>273</v>
      </c>
      <c r="AQ29" s="695"/>
      <c r="AR29" s="695"/>
      <c r="AS29" s="695"/>
      <c r="AT29" s="695"/>
      <c r="AU29" s="695"/>
      <c r="AV29" s="695"/>
      <c r="AW29" s="695"/>
      <c r="AX29" s="695"/>
      <c r="AY29" s="695"/>
      <c r="AZ29" s="695"/>
      <c r="BA29" s="695"/>
      <c r="BB29" s="695"/>
      <c r="BC29" s="696"/>
      <c r="BD29" s="595">
        <v>4178</v>
      </c>
      <c r="BE29" s="596"/>
      <c r="BF29" s="596"/>
      <c r="BG29" s="596"/>
      <c r="BH29" s="596"/>
      <c r="BI29" s="596"/>
      <c r="BJ29" s="596"/>
      <c r="BK29" s="597"/>
      <c r="BL29" s="687">
        <v>0</v>
      </c>
      <c r="BM29" s="687"/>
      <c r="BN29" s="687"/>
      <c r="BO29" s="687"/>
      <c r="BP29" s="688" t="s">
        <v>208</v>
      </c>
      <c r="BQ29" s="688"/>
      <c r="BR29" s="688"/>
      <c r="BS29" s="688"/>
      <c r="BT29" s="688"/>
      <c r="BU29" s="688"/>
      <c r="BV29" s="688"/>
      <c r="BW29" s="691"/>
      <c r="BY29" s="694" t="s">
        <v>274</v>
      </c>
      <c r="BZ29" s="695"/>
      <c r="CA29" s="695"/>
      <c r="CB29" s="695"/>
      <c r="CC29" s="695"/>
      <c r="CD29" s="695"/>
      <c r="CE29" s="695"/>
      <c r="CF29" s="695"/>
      <c r="CG29" s="695"/>
      <c r="CH29" s="695"/>
      <c r="CI29" s="695"/>
      <c r="CJ29" s="695"/>
      <c r="CK29" s="695"/>
      <c r="CL29" s="696"/>
      <c r="CM29" s="595">
        <v>12218064</v>
      </c>
      <c r="CN29" s="596"/>
      <c r="CO29" s="596"/>
      <c r="CP29" s="596"/>
      <c r="CQ29" s="596"/>
      <c r="CR29" s="596"/>
      <c r="CS29" s="596"/>
      <c r="CT29" s="597"/>
      <c r="CU29" s="687">
        <v>0.2</v>
      </c>
      <c r="CV29" s="687"/>
      <c r="CW29" s="687"/>
      <c r="CX29" s="687"/>
      <c r="CY29" s="601" t="s">
        <v>222</v>
      </c>
      <c r="CZ29" s="596"/>
      <c r="DA29" s="596"/>
      <c r="DB29" s="596"/>
      <c r="DC29" s="596"/>
      <c r="DD29" s="596"/>
      <c r="DE29" s="596"/>
      <c r="DF29" s="596"/>
      <c r="DG29" s="596"/>
      <c r="DH29" s="596"/>
      <c r="DI29" s="596"/>
      <c r="DJ29" s="596"/>
      <c r="DK29" s="597"/>
      <c r="DL29" s="601">
        <v>12218064</v>
      </c>
      <c r="DM29" s="596"/>
      <c r="DN29" s="596"/>
      <c r="DO29" s="596"/>
      <c r="DP29" s="596"/>
      <c r="DQ29" s="596"/>
      <c r="DR29" s="596"/>
      <c r="DS29" s="596"/>
      <c r="DT29" s="596"/>
      <c r="DU29" s="596"/>
      <c r="DV29" s="596"/>
      <c r="DW29" s="596"/>
      <c r="DX29" s="693"/>
    </row>
    <row r="30" spans="2:128" ht="11.25" customHeight="1" x14ac:dyDescent="0.2">
      <c r="B30" s="592" t="s">
        <v>275</v>
      </c>
      <c r="C30" s="593"/>
      <c r="D30" s="593"/>
      <c r="E30" s="593"/>
      <c r="F30" s="593"/>
      <c r="G30" s="593"/>
      <c r="H30" s="593"/>
      <c r="I30" s="593"/>
      <c r="J30" s="593"/>
      <c r="K30" s="593"/>
      <c r="L30" s="593"/>
      <c r="M30" s="593"/>
      <c r="N30" s="593"/>
      <c r="O30" s="593"/>
      <c r="P30" s="593"/>
      <c r="Q30" s="594"/>
      <c r="R30" s="595">
        <v>491840768</v>
      </c>
      <c r="S30" s="596"/>
      <c r="T30" s="596"/>
      <c r="U30" s="596"/>
      <c r="V30" s="596"/>
      <c r="W30" s="596"/>
      <c r="X30" s="596"/>
      <c r="Y30" s="597"/>
      <c r="Z30" s="598">
        <v>6.3</v>
      </c>
      <c r="AA30" s="689"/>
      <c r="AB30" s="689"/>
      <c r="AC30" s="692"/>
      <c r="AD30" s="601">
        <v>46925562</v>
      </c>
      <c r="AE30" s="596"/>
      <c r="AF30" s="596"/>
      <c r="AG30" s="596"/>
      <c r="AH30" s="596"/>
      <c r="AI30" s="596"/>
      <c r="AJ30" s="596"/>
      <c r="AK30" s="597"/>
      <c r="AL30" s="598">
        <v>1.1000000000000001</v>
      </c>
      <c r="AM30" s="689"/>
      <c r="AN30" s="689"/>
      <c r="AO30" s="690"/>
      <c r="AP30" s="694" t="s">
        <v>276</v>
      </c>
      <c r="AQ30" s="695"/>
      <c r="AR30" s="695"/>
      <c r="AS30" s="695"/>
      <c r="AT30" s="695"/>
      <c r="AU30" s="695"/>
      <c r="AV30" s="695"/>
      <c r="AW30" s="695"/>
      <c r="AX30" s="695"/>
      <c r="AY30" s="695"/>
      <c r="AZ30" s="695"/>
      <c r="BA30" s="695"/>
      <c r="BB30" s="695"/>
      <c r="BC30" s="696"/>
      <c r="BD30" s="595">
        <v>4178</v>
      </c>
      <c r="BE30" s="596"/>
      <c r="BF30" s="596"/>
      <c r="BG30" s="596"/>
      <c r="BH30" s="596"/>
      <c r="BI30" s="596"/>
      <c r="BJ30" s="596"/>
      <c r="BK30" s="597"/>
      <c r="BL30" s="687">
        <v>0</v>
      </c>
      <c r="BM30" s="687"/>
      <c r="BN30" s="687"/>
      <c r="BO30" s="687"/>
      <c r="BP30" s="688" t="s">
        <v>111</v>
      </c>
      <c r="BQ30" s="688"/>
      <c r="BR30" s="688"/>
      <c r="BS30" s="688"/>
      <c r="BT30" s="688"/>
      <c r="BU30" s="688"/>
      <c r="BV30" s="688"/>
      <c r="BW30" s="691"/>
      <c r="BY30" s="694" t="s">
        <v>277</v>
      </c>
      <c r="BZ30" s="697"/>
      <c r="CA30" s="697"/>
      <c r="CB30" s="697"/>
      <c r="CC30" s="697"/>
      <c r="CD30" s="697"/>
      <c r="CE30" s="697"/>
      <c r="CF30" s="697"/>
      <c r="CG30" s="697"/>
      <c r="CH30" s="697"/>
      <c r="CI30" s="697"/>
      <c r="CJ30" s="697"/>
      <c r="CK30" s="697"/>
      <c r="CL30" s="696"/>
      <c r="CM30" s="595" t="s">
        <v>222</v>
      </c>
      <c r="CN30" s="596"/>
      <c r="CO30" s="596"/>
      <c r="CP30" s="596"/>
      <c r="CQ30" s="596"/>
      <c r="CR30" s="596"/>
      <c r="CS30" s="596"/>
      <c r="CT30" s="597"/>
      <c r="CU30" s="687" t="s">
        <v>111</v>
      </c>
      <c r="CV30" s="687"/>
      <c r="CW30" s="687"/>
      <c r="CX30" s="687"/>
      <c r="CY30" s="601" t="s">
        <v>111</v>
      </c>
      <c r="CZ30" s="596"/>
      <c r="DA30" s="596"/>
      <c r="DB30" s="596"/>
      <c r="DC30" s="596"/>
      <c r="DD30" s="596"/>
      <c r="DE30" s="596"/>
      <c r="DF30" s="596"/>
      <c r="DG30" s="596"/>
      <c r="DH30" s="596"/>
      <c r="DI30" s="596"/>
      <c r="DJ30" s="596"/>
      <c r="DK30" s="597"/>
      <c r="DL30" s="601" t="s">
        <v>112</v>
      </c>
      <c r="DM30" s="596"/>
      <c r="DN30" s="596"/>
      <c r="DO30" s="596"/>
      <c r="DP30" s="596"/>
      <c r="DQ30" s="596"/>
      <c r="DR30" s="596"/>
      <c r="DS30" s="596"/>
      <c r="DT30" s="596"/>
      <c r="DU30" s="596"/>
      <c r="DV30" s="596"/>
      <c r="DW30" s="596"/>
      <c r="DX30" s="693"/>
    </row>
    <row r="31" spans="2:128" ht="11.25" customHeight="1" x14ac:dyDescent="0.2">
      <c r="B31" s="592" t="s">
        <v>278</v>
      </c>
      <c r="C31" s="593"/>
      <c r="D31" s="593"/>
      <c r="E31" s="593"/>
      <c r="F31" s="593"/>
      <c r="G31" s="593"/>
      <c r="H31" s="593"/>
      <c r="I31" s="593"/>
      <c r="J31" s="593"/>
      <c r="K31" s="593"/>
      <c r="L31" s="593"/>
      <c r="M31" s="593"/>
      <c r="N31" s="593"/>
      <c r="O31" s="593"/>
      <c r="P31" s="593"/>
      <c r="Q31" s="594"/>
      <c r="R31" s="595">
        <v>142732455</v>
      </c>
      <c r="S31" s="596"/>
      <c r="T31" s="596"/>
      <c r="U31" s="596"/>
      <c r="V31" s="596"/>
      <c r="W31" s="596"/>
      <c r="X31" s="596"/>
      <c r="Y31" s="597"/>
      <c r="Z31" s="598">
        <v>1.8</v>
      </c>
      <c r="AA31" s="689"/>
      <c r="AB31" s="689"/>
      <c r="AC31" s="692"/>
      <c r="AD31" s="601" t="s">
        <v>208</v>
      </c>
      <c r="AE31" s="596"/>
      <c r="AF31" s="596"/>
      <c r="AG31" s="596"/>
      <c r="AH31" s="596"/>
      <c r="AI31" s="596"/>
      <c r="AJ31" s="596"/>
      <c r="AK31" s="597"/>
      <c r="AL31" s="598" t="s">
        <v>111</v>
      </c>
      <c r="AM31" s="689"/>
      <c r="AN31" s="689"/>
      <c r="AO31" s="690"/>
      <c r="AP31" s="694" t="s">
        <v>279</v>
      </c>
      <c r="AQ31" s="695"/>
      <c r="AR31" s="695"/>
      <c r="AS31" s="695"/>
      <c r="AT31" s="695"/>
      <c r="AU31" s="695"/>
      <c r="AV31" s="695"/>
      <c r="AW31" s="695"/>
      <c r="AX31" s="695"/>
      <c r="AY31" s="695"/>
      <c r="AZ31" s="695"/>
      <c r="BA31" s="695"/>
      <c r="BB31" s="695"/>
      <c r="BC31" s="696"/>
      <c r="BD31" s="595">
        <v>2667238</v>
      </c>
      <c r="BE31" s="596"/>
      <c r="BF31" s="596"/>
      <c r="BG31" s="596"/>
      <c r="BH31" s="596"/>
      <c r="BI31" s="596"/>
      <c r="BJ31" s="596"/>
      <c r="BK31" s="597"/>
      <c r="BL31" s="687">
        <v>0.1</v>
      </c>
      <c r="BM31" s="687"/>
      <c r="BN31" s="687"/>
      <c r="BO31" s="687"/>
      <c r="BP31" s="688" t="s">
        <v>112</v>
      </c>
      <c r="BQ31" s="688"/>
      <c r="BR31" s="688"/>
      <c r="BS31" s="688"/>
      <c r="BT31" s="688"/>
      <c r="BU31" s="688"/>
      <c r="BV31" s="688"/>
      <c r="BW31" s="691"/>
      <c r="BY31" s="592" t="s">
        <v>280</v>
      </c>
      <c r="BZ31" s="593"/>
      <c r="CA31" s="593"/>
      <c r="CB31" s="593"/>
      <c r="CC31" s="593"/>
      <c r="CD31" s="593"/>
      <c r="CE31" s="593"/>
      <c r="CF31" s="593"/>
      <c r="CG31" s="593"/>
      <c r="CH31" s="593"/>
      <c r="CI31" s="593"/>
      <c r="CJ31" s="593"/>
      <c r="CK31" s="593"/>
      <c r="CL31" s="594"/>
      <c r="CM31" s="595">
        <v>1068163142</v>
      </c>
      <c r="CN31" s="596"/>
      <c r="CO31" s="596"/>
      <c r="CP31" s="596"/>
      <c r="CQ31" s="596"/>
      <c r="CR31" s="596"/>
      <c r="CS31" s="596"/>
      <c r="CT31" s="597"/>
      <c r="CU31" s="687">
        <v>14.5</v>
      </c>
      <c r="CV31" s="687"/>
      <c r="CW31" s="687"/>
      <c r="CX31" s="687"/>
      <c r="CY31" s="601" t="s">
        <v>222</v>
      </c>
      <c r="CZ31" s="596"/>
      <c r="DA31" s="596"/>
      <c r="DB31" s="596"/>
      <c r="DC31" s="596"/>
      <c r="DD31" s="596"/>
      <c r="DE31" s="596"/>
      <c r="DF31" s="596"/>
      <c r="DG31" s="596"/>
      <c r="DH31" s="596"/>
      <c r="DI31" s="596"/>
      <c r="DJ31" s="596"/>
      <c r="DK31" s="597"/>
      <c r="DL31" s="601">
        <v>1068163142</v>
      </c>
      <c r="DM31" s="596"/>
      <c r="DN31" s="596"/>
      <c r="DO31" s="596"/>
      <c r="DP31" s="596"/>
      <c r="DQ31" s="596"/>
      <c r="DR31" s="596"/>
      <c r="DS31" s="596"/>
      <c r="DT31" s="596"/>
      <c r="DU31" s="596"/>
      <c r="DV31" s="596"/>
      <c r="DW31" s="596"/>
      <c r="DX31" s="693"/>
    </row>
    <row r="32" spans="2:128" ht="11.25" customHeight="1" x14ac:dyDescent="0.2">
      <c r="B32" s="592" t="s">
        <v>281</v>
      </c>
      <c r="C32" s="593"/>
      <c r="D32" s="593"/>
      <c r="E32" s="593"/>
      <c r="F32" s="593"/>
      <c r="G32" s="593"/>
      <c r="H32" s="593"/>
      <c r="I32" s="593"/>
      <c r="J32" s="593"/>
      <c r="K32" s="593"/>
      <c r="L32" s="593"/>
      <c r="M32" s="593"/>
      <c r="N32" s="593"/>
      <c r="O32" s="593"/>
      <c r="P32" s="593"/>
      <c r="Q32" s="594"/>
      <c r="R32" s="595" t="s">
        <v>222</v>
      </c>
      <c r="S32" s="596"/>
      <c r="T32" s="596"/>
      <c r="U32" s="596"/>
      <c r="V32" s="596"/>
      <c r="W32" s="596"/>
      <c r="X32" s="596"/>
      <c r="Y32" s="597"/>
      <c r="Z32" s="598" t="s">
        <v>111</v>
      </c>
      <c r="AA32" s="689"/>
      <c r="AB32" s="689"/>
      <c r="AC32" s="692"/>
      <c r="AD32" s="601" t="s">
        <v>208</v>
      </c>
      <c r="AE32" s="596"/>
      <c r="AF32" s="596"/>
      <c r="AG32" s="596"/>
      <c r="AH32" s="596"/>
      <c r="AI32" s="596"/>
      <c r="AJ32" s="596"/>
      <c r="AK32" s="597"/>
      <c r="AL32" s="598" t="s">
        <v>112</v>
      </c>
      <c r="AM32" s="689"/>
      <c r="AN32" s="689"/>
      <c r="AO32" s="690"/>
      <c r="AP32" s="694" t="s">
        <v>282</v>
      </c>
      <c r="AQ32" s="695"/>
      <c r="AR32" s="695"/>
      <c r="AS32" s="695"/>
      <c r="AT32" s="695"/>
      <c r="AU32" s="695"/>
      <c r="AV32" s="695"/>
      <c r="AW32" s="695"/>
      <c r="AX32" s="695"/>
      <c r="AY32" s="695"/>
      <c r="AZ32" s="695"/>
      <c r="BA32" s="695"/>
      <c r="BB32" s="695"/>
      <c r="BC32" s="696"/>
      <c r="BD32" s="595" t="s">
        <v>208</v>
      </c>
      <c r="BE32" s="596"/>
      <c r="BF32" s="596"/>
      <c r="BG32" s="596"/>
      <c r="BH32" s="596"/>
      <c r="BI32" s="596"/>
      <c r="BJ32" s="596"/>
      <c r="BK32" s="597"/>
      <c r="BL32" s="687" t="s">
        <v>208</v>
      </c>
      <c r="BM32" s="687"/>
      <c r="BN32" s="687"/>
      <c r="BO32" s="687"/>
      <c r="BP32" s="688" t="s">
        <v>208</v>
      </c>
      <c r="BQ32" s="688"/>
      <c r="BR32" s="688"/>
      <c r="BS32" s="688"/>
      <c r="BT32" s="688"/>
      <c r="BU32" s="688"/>
      <c r="BV32" s="688"/>
      <c r="BW32" s="691"/>
      <c r="BY32" s="607" t="s">
        <v>283</v>
      </c>
      <c r="BZ32" s="608"/>
      <c r="CA32" s="608"/>
      <c r="CB32" s="608"/>
      <c r="CC32" s="608"/>
      <c r="CD32" s="608"/>
      <c r="CE32" s="608"/>
      <c r="CF32" s="608"/>
      <c r="CG32" s="608"/>
      <c r="CH32" s="608"/>
      <c r="CI32" s="608"/>
      <c r="CJ32" s="608"/>
      <c r="CK32" s="608"/>
      <c r="CL32" s="609"/>
      <c r="CM32" s="595">
        <v>7379011980</v>
      </c>
      <c r="CN32" s="596"/>
      <c r="CO32" s="596"/>
      <c r="CP32" s="596"/>
      <c r="CQ32" s="596"/>
      <c r="CR32" s="596"/>
      <c r="CS32" s="596"/>
      <c r="CT32" s="597"/>
      <c r="CU32" s="687">
        <v>100</v>
      </c>
      <c r="CV32" s="687"/>
      <c r="CW32" s="687"/>
      <c r="CX32" s="687"/>
      <c r="CY32" s="601">
        <v>1474499499</v>
      </c>
      <c r="CZ32" s="596"/>
      <c r="DA32" s="596"/>
      <c r="DB32" s="596"/>
      <c r="DC32" s="596"/>
      <c r="DD32" s="596"/>
      <c r="DE32" s="596"/>
      <c r="DF32" s="596"/>
      <c r="DG32" s="596"/>
      <c r="DH32" s="596"/>
      <c r="DI32" s="596"/>
      <c r="DJ32" s="596"/>
      <c r="DK32" s="597"/>
      <c r="DL32" s="601">
        <v>5918360911</v>
      </c>
      <c r="DM32" s="596"/>
      <c r="DN32" s="596"/>
      <c r="DO32" s="596"/>
      <c r="DP32" s="596"/>
      <c r="DQ32" s="596"/>
      <c r="DR32" s="596"/>
      <c r="DS32" s="596"/>
      <c r="DT32" s="596"/>
      <c r="DU32" s="596"/>
      <c r="DV32" s="596"/>
      <c r="DW32" s="596"/>
      <c r="DX32" s="693"/>
    </row>
    <row r="33" spans="2:128" ht="11.25" customHeight="1" x14ac:dyDescent="0.2">
      <c r="B33" s="592" t="s">
        <v>284</v>
      </c>
      <c r="C33" s="593"/>
      <c r="D33" s="593"/>
      <c r="E33" s="593"/>
      <c r="F33" s="593"/>
      <c r="G33" s="593"/>
      <c r="H33" s="593"/>
      <c r="I33" s="593"/>
      <c r="J33" s="593"/>
      <c r="K33" s="593"/>
      <c r="L33" s="593"/>
      <c r="M33" s="593"/>
      <c r="N33" s="593"/>
      <c r="O33" s="593"/>
      <c r="P33" s="593"/>
      <c r="Q33" s="594"/>
      <c r="R33" s="595" t="s">
        <v>112</v>
      </c>
      <c r="S33" s="596"/>
      <c r="T33" s="596"/>
      <c r="U33" s="596"/>
      <c r="V33" s="596"/>
      <c r="W33" s="596"/>
      <c r="X33" s="596"/>
      <c r="Y33" s="597"/>
      <c r="Z33" s="598" t="s">
        <v>222</v>
      </c>
      <c r="AA33" s="689"/>
      <c r="AB33" s="689"/>
      <c r="AC33" s="692"/>
      <c r="AD33" s="601" t="s">
        <v>111</v>
      </c>
      <c r="AE33" s="596"/>
      <c r="AF33" s="596"/>
      <c r="AG33" s="596"/>
      <c r="AH33" s="596"/>
      <c r="AI33" s="596"/>
      <c r="AJ33" s="596"/>
      <c r="AK33" s="597"/>
      <c r="AL33" s="598" t="s">
        <v>111</v>
      </c>
      <c r="AM33" s="689"/>
      <c r="AN33" s="689"/>
      <c r="AO33" s="690"/>
      <c r="AP33" s="592" t="s">
        <v>149</v>
      </c>
      <c r="AQ33" s="593"/>
      <c r="AR33" s="593"/>
      <c r="AS33" s="593"/>
      <c r="AT33" s="593"/>
      <c r="AU33" s="593"/>
      <c r="AV33" s="593"/>
      <c r="AW33" s="593"/>
      <c r="AX33" s="593"/>
      <c r="AY33" s="593"/>
      <c r="AZ33" s="593"/>
      <c r="BA33" s="593"/>
      <c r="BB33" s="593"/>
      <c r="BC33" s="594"/>
      <c r="BD33" s="595">
        <v>3170363356</v>
      </c>
      <c r="BE33" s="596"/>
      <c r="BF33" s="596"/>
      <c r="BG33" s="596"/>
      <c r="BH33" s="596"/>
      <c r="BI33" s="596"/>
      <c r="BJ33" s="596"/>
      <c r="BK33" s="597"/>
      <c r="BL33" s="687">
        <v>100</v>
      </c>
      <c r="BM33" s="687"/>
      <c r="BN33" s="687"/>
      <c r="BO33" s="687"/>
      <c r="BP33" s="688">
        <v>127080822</v>
      </c>
      <c r="BQ33" s="688"/>
      <c r="BR33" s="688"/>
      <c r="BS33" s="688"/>
      <c r="BT33" s="688"/>
      <c r="BU33" s="688"/>
      <c r="BV33" s="688"/>
      <c r="BW33" s="691"/>
      <c r="BY33" s="670" t="s">
        <v>285</v>
      </c>
      <c r="BZ33" s="671"/>
      <c r="CA33" s="671"/>
      <c r="CB33" s="671"/>
      <c r="CC33" s="671"/>
      <c r="CD33" s="671"/>
      <c r="CE33" s="671"/>
      <c r="CF33" s="671"/>
      <c r="CG33" s="671"/>
      <c r="CH33" s="671"/>
      <c r="CI33" s="671"/>
      <c r="CJ33" s="671"/>
      <c r="CK33" s="671"/>
      <c r="CL33" s="671"/>
      <c r="CM33" s="671"/>
      <c r="CN33" s="671"/>
      <c r="CO33" s="671"/>
      <c r="CP33" s="671"/>
      <c r="CQ33" s="671"/>
      <c r="CR33" s="671"/>
      <c r="CS33" s="671"/>
      <c r="CT33" s="671"/>
      <c r="CU33" s="671"/>
      <c r="CV33" s="671"/>
      <c r="CW33" s="671"/>
      <c r="CX33" s="671"/>
      <c r="CY33" s="671"/>
      <c r="CZ33" s="671"/>
      <c r="DA33" s="671"/>
      <c r="DB33" s="671"/>
      <c r="DC33" s="671"/>
      <c r="DD33" s="671"/>
      <c r="DE33" s="671"/>
      <c r="DF33" s="671"/>
      <c r="DG33" s="671"/>
      <c r="DH33" s="671"/>
      <c r="DI33" s="671"/>
      <c r="DJ33" s="671"/>
      <c r="DK33" s="671"/>
      <c r="DL33" s="671"/>
      <c r="DM33" s="671"/>
      <c r="DN33" s="671"/>
      <c r="DO33" s="671"/>
      <c r="DP33" s="671"/>
      <c r="DQ33" s="671"/>
      <c r="DR33" s="671"/>
      <c r="DS33" s="671"/>
      <c r="DT33" s="671"/>
      <c r="DU33" s="671"/>
      <c r="DV33" s="671"/>
      <c r="DW33" s="671"/>
      <c r="DX33" s="672"/>
    </row>
    <row r="34" spans="2:128" ht="11.25" customHeight="1" x14ac:dyDescent="0.2">
      <c r="B34" s="607" t="s">
        <v>286</v>
      </c>
      <c r="C34" s="608"/>
      <c r="D34" s="608"/>
      <c r="E34" s="608"/>
      <c r="F34" s="608"/>
      <c r="G34" s="608"/>
      <c r="H34" s="608"/>
      <c r="I34" s="608"/>
      <c r="J34" s="608"/>
      <c r="K34" s="608"/>
      <c r="L34" s="608"/>
      <c r="M34" s="608"/>
      <c r="N34" s="608"/>
      <c r="O34" s="608"/>
      <c r="P34" s="608"/>
      <c r="Q34" s="609"/>
      <c r="R34" s="595">
        <v>7868759375</v>
      </c>
      <c r="S34" s="596"/>
      <c r="T34" s="596"/>
      <c r="U34" s="596"/>
      <c r="V34" s="596"/>
      <c r="W34" s="596"/>
      <c r="X34" s="596"/>
      <c r="Y34" s="597"/>
      <c r="Z34" s="687">
        <v>100</v>
      </c>
      <c r="AA34" s="687"/>
      <c r="AB34" s="687"/>
      <c r="AC34" s="687"/>
      <c r="AD34" s="688">
        <v>4315979719</v>
      </c>
      <c r="AE34" s="688"/>
      <c r="AF34" s="688"/>
      <c r="AG34" s="688"/>
      <c r="AH34" s="688"/>
      <c r="AI34" s="688"/>
      <c r="AJ34" s="688"/>
      <c r="AK34" s="688"/>
      <c r="AL34" s="598">
        <v>100</v>
      </c>
      <c r="AM34" s="689"/>
      <c r="AN34" s="689"/>
      <c r="AO34" s="690"/>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7"/>
      <c r="BM34" s="687"/>
      <c r="BN34" s="687"/>
      <c r="BO34" s="687"/>
      <c r="BP34" s="688"/>
      <c r="BQ34" s="688"/>
      <c r="BR34" s="688"/>
      <c r="BS34" s="688"/>
      <c r="BT34" s="688"/>
      <c r="BU34" s="688"/>
      <c r="BV34" s="688"/>
      <c r="BW34" s="691"/>
      <c r="BY34" s="670" t="s">
        <v>192</v>
      </c>
      <c r="BZ34" s="671"/>
      <c r="CA34" s="671"/>
      <c r="CB34" s="671"/>
      <c r="CC34" s="671"/>
      <c r="CD34" s="671"/>
      <c r="CE34" s="671"/>
      <c r="CF34" s="671"/>
      <c r="CG34" s="671"/>
      <c r="CH34" s="671"/>
      <c r="CI34" s="671"/>
      <c r="CJ34" s="671"/>
      <c r="CK34" s="671"/>
      <c r="CL34" s="672"/>
      <c r="CM34" s="670" t="s">
        <v>287</v>
      </c>
      <c r="CN34" s="671"/>
      <c r="CO34" s="671"/>
      <c r="CP34" s="671"/>
      <c r="CQ34" s="671"/>
      <c r="CR34" s="671"/>
      <c r="CS34" s="671"/>
      <c r="CT34" s="672"/>
      <c r="CU34" s="670" t="s">
        <v>288</v>
      </c>
      <c r="CV34" s="671"/>
      <c r="CW34" s="671"/>
      <c r="CX34" s="672"/>
      <c r="CY34" s="670" t="s">
        <v>289</v>
      </c>
      <c r="CZ34" s="671"/>
      <c r="DA34" s="671"/>
      <c r="DB34" s="671"/>
      <c r="DC34" s="671"/>
      <c r="DD34" s="671"/>
      <c r="DE34" s="671"/>
      <c r="DF34" s="672"/>
      <c r="DG34" s="676" t="s">
        <v>290</v>
      </c>
      <c r="DH34" s="677"/>
      <c r="DI34" s="677"/>
      <c r="DJ34" s="677"/>
      <c r="DK34" s="677"/>
      <c r="DL34" s="677"/>
      <c r="DM34" s="677"/>
      <c r="DN34" s="677"/>
      <c r="DO34" s="677"/>
      <c r="DP34" s="677"/>
      <c r="DQ34" s="678"/>
      <c r="DR34" s="670" t="s">
        <v>291</v>
      </c>
      <c r="DS34" s="671"/>
      <c r="DT34" s="671"/>
      <c r="DU34" s="671"/>
      <c r="DV34" s="671"/>
      <c r="DW34" s="671"/>
      <c r="DX34" s="672"/>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7" t="s">
        <v>292</v>
      </c>
      <c r="BZ35" s="668"/>
      <c r="CA35" s="668"/>
      <c r="CB35" s="668"/>
      <c r="CC35" s="668"/>
      <c r="CD35" s="668"/>
      <c r="CE35" s="668"/>
      <c r="CF35" s="668"/>
      <c r="CG35" s="668"/>
      <c r="CH35" s="668"/>
      <c r="CI35" s="668"/>
      <c r="CJ35" s="668"/>
      <c r="CK35" s="668"/>
      <c r="CL35" s="669"/>
      <c r="CM35" s="679">
        <v>2123305598</v>
      </c>
      <c r="CN35" s="680"/>
      <c r="CO35" s="680"/>
      <c r="CP35" s="680"/>
      <c r="CQ35" s="680"/>
      <c r="CR35" s="680"/>
      <c r="CS35" s="680"/>
      <c r="CT35" s="681"/>
      <c r="CU35" s="682">
        <v>28.8</v>
      </c>
      <c r="CV35" s="683"/>
      <c r="CW35" s="683"/>
      <c r="CX35" s="684"/>
      <c r="CY35" s="685">
        <v>1834470939</v>
      </c>
      <c r="CZ35" s="680"/>
      <c r="DA35" s="680"/>
      <c r="DB35" s="680"/>
      <c r="DC35" s="680"/>
      <c r="DD35" s="680"/>
      <c r="DE35" s="680"/>
      <c r="DF35" s="681"/>
      <c r="DG35" s="685">
        <v>1812602909</v>
      </c>
      <c r="DH35" s="680"/>
      <c r="DI35" s="680"/>
      <c r="DJ35" s="680"/>
      <c r="DK35" s="680"/>
      <c r="DL35" s="680"/>
      <c r="DM35" s="680"/>
      <c r="DN35" s="680"/>
      <c r="DO35" s="680"/>
      <c r="DP35" s="680"/>
      <c r="DQ35" s="681"/>
      <c r="DR35" s="682">
        <v>42</v>
      </c>
      <c r="DS35" s="683"/>
      <c r="DT35" s="683"/>
      <c r="DU35" s="683"/>
      <c r="DV35" s="683"/>
      <c r="DW35" s="683"/>
      <c r="DX35" s="686"/>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293</v>
      </c>
      <c r="BZ36" s="593"/>
      <c r="CA36" s="593"/>
      <c r="CB36" s="593"/>
      <c r="CC36" s="593"/>
      <c r="CD36" s="593"/>
      <c r="CE36" s="593"/>
      <c r="CF36" s="593"/>
      <c r="CG36" s="593"/>
      <c r="CH36" s="593"/>
      <c r="CI36" s="593"/>
      <c r="CJ36" s="593"/>
      <c r="CK36" s="593"/>
      <c r="CL36" s="594"/>
      <c r="CM36" s="595">
        <v>1512323382</v>
      </c>
      <c r="CN36" s="602"/>
      <c r="CO36" s="602"/>
      <c r="CP36" s="602"/>
      <c r="CQ36" s="602"/>
      <c r="CR36" s="602"/>
      <c r="CS36" s="602"/>
      <c r="CT36" s="603"/>
      <c r="CU36" s="598">
        <v>20.5</v>
      </c>
      <c r="CV36" s="599"/>
      <c r="CW36" s="599"/>
      <c r="CX36" s="600"/>
      <c r="CY36" s="601">
        <v>1313792820</v>
      </c>
      <c r="CZ36" s="602"/>
      <c r="DA36" s="602"/>
      <c r="DB36" s="602"/>
      <c r="DC36" s="602"/>
      <c r="DD36" s="602"/>
      <c r="DE36" s="602"/>
      <c r="DF36" s="603"/>
      <c r="DG36" s="601">
        <v>1291958745</v>
      </c>
      <c r="DH36" s="602"/>
      <c r="DI36" s="602"/>
      <c r="DJ36" s="602"/>
      <c r="DK36" s="602"/>
      <c r="DL36" s="602"/>
      <c r="DM36" s="602"/>
      <c r="DN36" s="602"/>
      <c r="DO36" s="602"/>
      <c r="DP36" s="602"/>
      <c r="DQ36" s="603"/>
      <c r="DR36" s="598">
        <v>29.9</v>
      </c>
      <c r="DS36" s="599"/>
      <c r="DT36" s="599"/>
      <c r="DU36" s="599"/>
      <c r="DV36" s="599"/>
      <c r="DW36" s="599"/>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70" t="s">
        <v>294</v>
      </c>
      <c r="AQ37" s="671"/>
      <c r="AR37" s="671"/>
      <c r="AS37" s="671"/>
      <c r="AT37" s="671"/>
      <c r="AU37" s="671"/>
      <c r="AV37" s="671"/>
      <c r="AW37" s="671"/>
      <c r="AX37" s="671"/>
      <c r="AY37" s="671"/>
      <c r="AZ37" s="671"/>
      <c r="BA37" s="671"/>
      <c r="BB37" s="671"/>
      <c r="BC37" s="672"/>
      <c r="BD37" s="670" t="s">
        <v>295</v>
      </c>
      <c r="BE37" s="671"/>
      <c r="BF37" s="671"/>
      <c r="BG37" s="671"/>
      <c r="BH37" s="671"/>
      <c r="BI37" s="671"/>
      <c r="BJ37" s="671"/>
      <c r="BK37" s="671"/>
      <c r="BL37" s="671"/>
      <c r="BM37" s="672"/>
      <c r="BN37" s="670" t="s">
        <v>296</v>
      </c>
      <c r="BO37" s="671"/>
      <c r="BP37" s="671"/>
      <c r="BQ37" s="671"/>
      <c r="BR37" s="671"/>
      <c r="BS37" s="671"/>
      <c r="BT37" s="671"/>
      <c r="BU37" s="671"/>
      <c r="BV37" s="671"/>
      <c r="BW37" s="672"/>
      <c r="BY37" s="592" t="s">
        <v>297</v>
      </c>
      <c r="BZ37" s="593"/>
      <c r="CA37" s="593"/>
      <c r="CB37" s="593"/>
      <c r="CC37" s="593"/>
      <c r="CD37" s="593"/>
      <c r="CE37" s="593"/>
      <c r="CF37" s="593"/>
      <c r="CG37" s="593"/>
      <c r="CH37" s="593"/>
      <c r="CI37" s="593"/>
      <c r="CJ37" s="593"/>
      <c r="CK37" s="593"/>
      <c r="CL37" s="594"/>
      <c r="CM37" s="595">
        <v>1118054988</v>
      </c>
      <c r="CN37" s="596"/>
      <c r="CO37" s="596"/>
      <c r="CP37" s="596"/>
      <c r="CQ37" s="596"/>
      <c r="CR37" s="596"/>
      <c r="CS37" s="596"/>
      <c r="CT37" s="597"/>
      <c r="CU37" s="598">
        <v>15.2</v>
      </c>
      <c r="CV37" s="599"/>
      <c r="CW37" s="599"/>
      <c r="CX37" s="600"/>
      <c r="CY37" s="601">
        <v>931106373</v>
      </c>
      <c r="CZ37" s="602"/>
      <c r="DA37" s="602"/>
      <c r="DB37" s="602"/>
      <c r="DC37" s="602"/>
      <c r="DD37" s="602"/>
      <c r="DE37" s="602"/>
      <c r="DF37" s="603"/>
      <c r="DG37" s="601">
        <v>925090889</v>
      </c>
      <c r="DH37" s="602"/>
      <c r="DI37" s="602"/>
      <c r="DJ37" s="602"/>
      <c r="DK37" s="602"/>
      <c r="DL37" s="602"/>
      <c r="DM37" s="602"/>
      <c r="DN37" s="602"/>
      <c r="DO37" s="602"/>
      <c r="DP37" s="602"/>
      <c r="DQ37" s="603"/>
      <c r="DR37" s="598">
        <v>21.4</v>
      </c>
      <c r="DS37" s="599"/>
      <c r="DT37" s="599"/>
      <c r="DU37" s="599"/>
      <c r="DV37" s="599"/>
      <c r="DW37" s="599"/>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8" t="s">
        <v>298</v>
      </c>
      <c r="AQ38" s="659"/>
      <c r="AR38" s="659"/>
      <c r="AS38" s="659"/>
      <c r="AT38" s="664" t="s">
        <v>299</v>
      </c>
      <c r="AU38" s="223"/>
      <c r="AV38" s="223"/>
      <c r="AW38" s="223"/>
      <c r="AX38" s="667" t="s">
        <v>149</v>
      </c>
      <c r="AY38" s="668"/>
      <c r="AZ38" s="668"/>
      <c r="BA38" s="668"/>
      <c r="BB38" s="668"/>
      <c r="BC38" s="669"/>
      <c r="BD38" s="673">
        <v>99.3</v>
      </c>
      <c r="BE38" s="674"/>
      <c r="BF38" s="674"/>
      <c r="BG38" s="674"/>
      <c r="BH38" s="674"/>
      <c r="BI38" s="674">
        <v>99.1</v>
      </c>
      <c r="BJ38" s="674"/>
      <c r="BK38" s="674"/>
      <c r="BL38" s="674"/>
      <c r="BM38" s="675"/>
      <c r="BN38" s="673">
        <v>99.3</v>
      </c>
      <c r="BO38" s="674"/>
      <c r="BP38" s="674"/>
      <c r="BQ38" s="674"/>
      <c r="BR38" s="674"/>
      <c r="BS38" s="674">
        <v>98.9</v>
      </c>
      <c r="BT38" s="674"/>
      <c r="BU38" s="674"/>
      <c r="BV38" s="674"/>
      <c r="BW38" s="675"/>
      <c r="BY38" s="592" t="s">
        <v>300</v>
      </c>
      <c r="BZ38" s="593"/>
      <c r="CA38" s="593"/>
      <c r="CB38" s="593"/>
      <c r="CC38" s="593"/>
      <c r="CD38" s="593"/>
      <c r="CE38" s="593"/>
      <c r="CF38" s="593"/>
      <c r="CG38" s="593"/>
      <c r="CH38" s="593"/>
      <c r="CI38" s="593"/>
      <c r="CJ38" s="593"/>
      <c r="CK38" s="593"/>
      <c r="CL38" s="594"/>
      <c r="CM38" s="595">
        <v>137815972</v>
      </c>
      <c r="CN38" s="602"/>
      <c r="CO38" s="602"/>
      <c r="CP38" s="602"/>
      <c r="CQ38" s="602"/>
      <c r="CR38" s="602"/>
      <c r="CS38" s="602"/>
      <c r="CT38" s="603"/>
      <c r="CU38" s="598">
        <v>1.9</v>
      </c>
      <c r="CV38" s="599"/>
      <c r="CW38" s="599"/>
      <c r="CX38" s="600"/>
      <c r="CY38" s="601">
        <v>83474401</v>
      </c>
      <c r="CZ38" s="602"/>
      <c r="DA38" s="602"/>
      <c r="DB38" s="602"/>
      <c r="DC38" s="602"/>
      <c r="DD38" s="602"/>
      <c r="DE38" s="602"/>
      <c r="DF38" s="603"/>
      <c r="DG38" s="601">
        <v>83440446</v>
      </c>
      <c r="DH38" s="602"/>
      <c r="DI38" s="602"/>
      <c r="DJ38" s="602"/>
      <c r="DK38" s="602"/>
      <c r="DL38" s="602"/>
      <c r="DM38" s="602"/>
      <c r="DN38" s="602"/>
      <c r="DO38" s="602"/>
      <c r="DP38" s="602"/>
      <c r="DQ38" s="603"/>
      <c r="DR38" s="598">
        <v>1.9</v>
      </c>
      <c r="DS38" s="599"/>
      <c r="DT38" s="599"/>
      <c r="DU38" s="599"/>
      <c r="DV38" s="599"/>
      <c r="DW38" s="599"/>
      <c r="DX38" s="633"/>
    </row>
    <row r="39" spans="2:128" ht="11.25" customHeight="1" x14ac:dyDescent="0.2">
      <c r="AP39" s="660"/>
      <c r="AQ39" s="661"/>
      <c r="AR39" s="661"/>
      <c r="AS39" s="661"/>
      <c r="AT39" s="665"/>
      <c r="AU39" s="212" t="s">
        <v>301</v>
      </c>
      <c r="AV39" s="212"/>
      <c r="AW39" s="212"/>
      <c r="AX39" s="592" t="s">
        <v>302</v>
      </c>
      <c r="AY39" s="593"/>
      <c r="AZ39" s="593"/>
      <c r="BA39" s="593"/>
      <c r="BB39" s="593"/>
      <c r="BC39" s="594"/>
      <c r="BD39" s="656">
        <v>98.9</v>
      </c>
      <c r="BE39" s="635"/>
      <c r="BF39" s="635"/>
      <c r="BG39" s="635"/>
      <c r="BH39" s="635"/>
      <c r="BI39" s="635">
        <v>97.6</v>
      </c>
      <c r="BJ39" s="635"/>
      <c r="BK39" s="635"/>
      <c r="BL39" s="635"/>
      <c r="BM39" s="657"/>
      <c r="BN39" s="656">
        <v>98.8</v>
      </c>
      <c r="BO39" s="635"/>
      <c r="BP39" s="635"/>
      <c r="BQ39" s="635"/>
      <c r="BR39" s="635"/>
      <c r="BS39" s="635">
        <v>97.2</v>
      </c>
      <c r="BT39" s="635"/>
      <c r="BU39" s="635"/>
      <c r="BV39" s="635"/>
      <c r="BW39" s="657"/>
      <c r="BY39" s="592" t="s">
        <v>303</v>
      </c>
      <c r="BZ39" s="593"/>
      <c r="CA39" s="593"/>
      <c r="CB39" s="593"/>
      <c r="CC39" s="593"/>
      <c r="CD39" s="593"/>
      <c r="CE39" s="593"/>
      <c r="CF39" s="593"/>
      <c r="CG39" s="593"/>
      <c r="CH39" s="593"/>
      <c r="CI39" s="593"/>
      <c r="CJ39" s="593"/>
      <c r="CK39" s="593"/>
      <c r="CL39" s="594"/>
      <c r="CM39" s="595">
        <v>473166244</v>
      </c>
      <c r="CN39" s="596"/>
      <c r="CO39" s="596"/>
      <c r="CP39" s="596"/>
      <c r="CQ39" s="596"/>
      <c r="CR39" s="596"/>
      <c r="CS39" s="596"/>
      <c r="CT39" s="597"/>
      <c r="CU39" s="598">
        <v>6.4</v>
      </c>
      <c r="CV39" s="599"/>
      <c r="CW39" s="599"/>
      <c r="CX39" s="600"/>
      <c r="CY39" s="601">
        <v>437203718</v>
      </c>
      <c r="CZ39" s="602"/>
      <c r="DA39" s="602"/>
      <c r="DB39" s="602"/>
      <c r="DC39" s="602"/>
      <c r="DD39" s="602"/>
      <c r="DE39" s="602"/>
      <c r="DF39" s="603"/>
      <c r="DG39" s="601">
        <v>437203718</v>
      </c>
      <c r="DH39" s="602"/>
      <c r="DI39" s="602"/>
      <c r="DJ39" s="602"/>
      <c r="DK39" s="602"/>
      <c r="DL39" s="602"/>
      <c r="DM39" s="602"/>
      <c r="DN39" s="602"/>
      <c r="DO39" s="602"/>
      <c r="DP39" s="602"/>
      <c r="DQ39" s="603"/>
      <c r="DR39" s="598">
        <v>10.1</v>
      </c>
      <c r="DS39" s="599"/>
      <c r="DT39" s="599"/>
      <c r="DU39" s="599"/>
      <c r="DV39" s="599"/>
      <c r="DW39" s="599"/>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62"/>
      <c r="AQ40" s="663"/>
      <c r="AR40" s="663"/>
      <c r="AS40" s="663"/>
      <c r="AT40" s="666"/>
      <c r="AU40" s="225"/>
      <c r="AV40" s="225"/>
      <c r="AW40" s="225"/>
      <c r="AX40" s="607" t="s">
        <v>304</v>
      </c>
      <c r="AY40" s="608"/>
      <c r="AZ40" s="608"/>
      <c r="BA40" s="608"/>
      <c r="BB40" s="608"/>
      <c r="BC40" s="609"/>
      <c r="BD40" s="653">
        <v>99.8</v>
      </c>
      <c r="BE40" s="654"/>
      <c r="BF40" s="654"/>
      <c r="BG40" s="654"/>
      <c r="BH40" s="654"/>
      <c r="BI40" s="654">
        <v>99.5</v>
      </c>
      <c r="BJ40" s="654"/>
      <c r="BK40" s="654"/>
      <c r="BL40" s="654"/>
      <c r="BM40" s="655"/>
      <c r="BN40" s="653">
        <v>99.8</v>
      </c>
      <c r="BO40" s="654"/>
      <c r="BP40" s="654"/>
      <c r="BQ40" s="654"/>
      <c r="BR40" s="654"/>
      <c r="BS40" s="654">
        <v>99.4</v>
      </c>
      <c r="BT40" s="654"/>
      <c r="BU40" s="654"/>
      <c r="BV40" s="654"/>
      <c r="BW40" s="655"/>
      <c r="BY40" s="626" t="s">
        <v>305</v>
      </c>
      <c r="BZ40" s="627"/>
      <c r="CA40" s="592" t="s">
        <v>60</v>
      </c>
      <c r="CB40" s="593"/>
      <c r="CC40" s="593"/>
      <c r="CD40" s="593"/>
      <c r="CE40" s="593"/>
      <c r="CF40" s="593"/>
      <c r="CG40" s="593"/>
      <c r="CH40" s="593"/>
      <c r="CI40" s="593"/>
      <c r="CJ40" s="593"/>
      <c r="CK40" s="593"/>
      <c r="CL40" s="594"/>
      <c r="CM40" s="595">
        <v>473166217</v>
      </c>
      <c r="CN40" s="602"/>
      <c r="CO40" s="602"/>
      <c r="CP40" s="602"/>
      <c r="CQ40" s="602"/>
      <c r="CR40" s="602"/>
      <c r="CS40" s="602"/>
      <c r="CT40" s="603"/>
      <c r="CU40" s="598">
        <v>6.4</v>
      </c>
      <c r="CV40" s="599"/>
      <c r="CW40" s="599"/>
      <c r="CX40" s="600"/>
      <c r="CY40" s="601">
        <v>437203691</v>
      </c>
      <c r="CZ40" s="602"/>
      <c r="DA40" s="602"/>
      <c r="DB40" s="602"/>
      <c r="DC40" s="602"/>
      <c r="DD40" s="602"/>
      <c r="DE40" s="602"/>
      <c r="DF40" s="603"/>
      <c r="DG40" s="601">
        <v>437203691</v>
      </c>
      <c r="DH40" s="602"/>
      <c r="DI40" s="602"/>
      <c r="DJ40" s="602"/>
      <c r="DK40" s="602"/>
      <c r="DL40" s="602"/>
      <c r="DM40" s="602"/>
      <c r="DN40" s="602"/>
      <c r="DO40" s="602"/>
      <c r="DP40" s="602"/>
      <c r="DQ40" s="603"/>
      <c r="DR40" s="598">
        <v>10.1</v>
      </c>
      <c r="DS40" s="599"/>
      <c r="DT40" s="599"/>
      <c r="DU40" s="599"/>
      <c r="DV40" s="599"/>
      <c r="DW40" s="599"/>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6" t="s">
        <v>306</v>
      </c>
      <c r="AQ41" s="647"/>
      <c r="AR41" s="647"/>
      <c r="AS41" s="647"/>
      <c r="AT41" s="647"/>
      <c r="AU41" s="647"/>
      <c r="AV41" s="647"/>
      <c r="AW41" s="648"/>
      <c r="AX41" s="649" t="s">
        <v>307</v>
      </c>
      <c r="AY41" s="649"/>
      <c r="AZ41" s="649"/>
      <c r="BA41" s="649"/>
      <c r="BB41" s="649"/>
      <c r="BC41" s="649"/>
      <c r="BD41" s="650">
        <v>21940949</v>
      </c>
      <c r="BE41" s="651"/>
      <c r="BF41" s="651"/>
      <c r="BG41" s="651"/>
      <c r="BH41" s="651"/>
      <c r="BI41" s="651"/>
      <c r="BJ41" s="651"/>
      <c r="BK41" s="651"/>
      <c r="BL41" s="651"/>
      <c r="BM41" s="652"/>
      <c r="BN41" s="650" t="s">
        <v>308</v>
      </c>
      <c r="BO41" s="651"/>
      <c r="BP41" s="651"/>
      <c r="BQ41" s="651"/>
      <c r="BR41" s="651"/>
      <c r="BS41" s="651"/>
      <c r="BT41" s="651"/>
      <c r="BU41" s="651"/>
      <c r="BV41" s="651"/>
      <c r="BW41" s="652"/>
      <c r="BY41" s="628"/>
      <c r="BZ41" s="629"/>
      <c r="CA41" s="592" t="s">
        <v>309</v>
      </c>
      <c r="CB41" s="593"/>
      <c r="CC41" s="593"/>
      <c r="CD41" s="593"/>
      <c r="CE41" s="593"/>
      <c r="CF41" s="593"/>
      <c r="CG41" s="593"/>
      <c r="CH41" s="593"/>
      <c r="CI41" s="593"/>
      <c r="CJ41" s="593"/>
      <c r="CK41" s="593"/>
      <c r="CL41" s="594"/>
      <c r="CM41" s="595">
        <v>408368891</v>
      </c>
      <c r="CN41" s="596"/>
      <c r="CO41" s="596"/>
      <c r="CP41" s="596"/>
      <c r="CQ41" s="596"/>
      <c r="CR41" s="596"/>
      <c r="CS41" s="596"/>
      <c r="CT41" s="597"/>
      <c r="CU41" s="598">
        <v>5.5</v>
      </c>
      <c r="CV41" s="599"/>
      <c r="CW41" s="599"/>
      <c r="CX41" s="600"/>
      <c r="CY41" s="601">
        <v>373219039</v>
      </c>
      <c r="CZ41" s="602"/>
      <c r="DA41" s="602"/>
      <c r="DB41" s="602"/>
      <c r="DC41" s="602"/>
      <c r="DD41" s="602"/>
      <c r="DE41" s="602"/>
      <c r="DF41" s="603"/>
      <c r="DG41" s="601">
        <v>373219039</v>
      </c>
      <c r="DH41" s="602"/>
      <c r="DI41" s="602"/>
      <c r="DJ41" s="602"/>
      <c r="DK41" s="602"/>
      <c r="DL41" s="602"/>
      <c r="DM41" s="602"/>
      <c r="DN41" s="602"/>
      <c r="DO41" s="602"/>
      <c r="DP41" s="602"/>
      <c r="DQ41" s="603"/>
      <c r="DR41" s="598">
        <v>8.6</v>
      </c>
      <c r="DS41" s="599"/>
      <c r="DT41" s="599"/>
      <c r="DU41" s="599"/>
      <c r="DV41" s="599"/>
      <c r="DW41" s="599"/>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9" t="s">
        <v>310</v>
      </c>
      <c r="AQ42" s="640"/>
      <c r="AR42" s="640"/>
      <c r="AS42" s="640"/>
      <c r="AT42" s="640"/>
      <c r="AU42" s="640"/>
      <c r="AV42" s="640"/>
      <c r="AW42" s="641"/>
      <c r="AX42" s="642" t="s">
        <v>311</v>
      </c>
      <c r="AY42" s="642"/>
      <c r="AZ42" s="642"/>
      <c r="BA42" s="642"/>
      <c r="BB42" s="642"/>
      <c r="BC42" s="642"/>
      <c r="BD42" s="643">
        <v>21940949</v>
      </c>
      <c r="BE42" s="644"/>
      <c r="BF42" s="644"/>
      <c r="BG42" s="644"/>
      <c r="BH42" s="644"/>
      <c r="BI42" s="644"/>
      <c r="BJ42" s="644"/>
      <c r="BK42" s="644"/>
      <c r="BL42" s="644"/>
      <c r="BM42" s="645"/>
      <c r="BN42" s="643" t="s">
        <v>312</v>
      </c>
      <c r="BO42" s="644"/>
      <c r="BP42" s="644"/>
      <c r="BQ42" s="644"/>
      <c r="BR42" s="644"/>
      <c r="BS42" s="644"/>
      <c r="BT42" s="644"/>
      <c r="BU42" s="644"/>
      <c r="BV42" s="644"/>
      <c r="BW42" s="645"/>
      <c r="BY42" s="628"/>
      <c r="BZ42" s="629"/>
      <c r="CA42" s="592" t="s">
        <v>313</v>
      </c>
      <c r="CB42" s="593"/>
      <c r="CC42" s="593"/>
      <c r="CD42" s="593"/>
      <c r="CE42" s="593"/>
      <c r="CF42" s="593"/>
      <c r="CG42" s="593"/>
      <c r="CH42" s="593"/>
      <c r="CI42" s="593"/>
      <c r="CJ42" s="593"/>
      <c r="CK42" s="593"/>
      <c r="CL42" s="594"/>
      <c r="CM42" s="595">
        <v>64797326</v>
      </c>
      <c r="CN42" s="602"/>
      <c r="CO42" s="602"/>
      <c r="CP42" s="602"/>
      <c r="CQ42" s="602"/>
      <c r="CR42" s="602"/>
      <c r="CS42" s="602"/>
      <c r="CT42" s="603"/>
      <c r="CU42" s="598">
        <v>0.9</v>
      </c>
      <c r="CV42" s="599"/>
      <c r="CW42" s="599"/>
      <c r="CX42" s="600"/>
      <c r="CY42" s="601">
        <v>63984652</v>
      </c>
      <c r="CZ42" s="602"/>
      <c r="DA42" s="602"/>
      <c r="DB42" s="602"/>
      <c r="DC42" s="602"/>
      <c r="DD42" s="602"/>
      <c r="DE42" s="602"/>
      <c r="DF42" s="603"/>
      <c r="DG42" s="601">
        <v>63984652</v>
      </c>
      <c r="DH42" s="602"/>
      <c r="DI42" s="602"/>
      <c r="DJ42" s="602"/>
      <c r="DK42" s="602"/>
      <c r="DL42" s="602"/>
      <c r="DM42" s="602"/>
      <c r="DN42" s="602"/>
      <c r="DO42" s="602"/>
      <c r="DP42" s="602"/>
      <c r="DQ42" s="603"/>
      <c r="DR42" s="598">
        <v>1.5</v>
      </c>
      <c r="DS42" s="599"/>
      <c r="DT42" s="599"/>
      <c r="DU42" s="599"/>
      <c r="DV42" s="599"/>
      <c r="DW42" s="599"/>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6"/>
      <c r="AQ43" s="636"/>
      <c r="AR43" s="636"/>
      <c r="AS43" s="636"/>
      <c r="AT43" s="218"/>
      <c r="AU43" s="218"/>
      <c r="AV43" s="218"/>
      <c r="AW43" s="218"/>
      <c r="AX43" s="218"/>
      <c r="AY43" s="218"/>
      <c r="AZ43" s="218"/>
      <c r="BA43" s="218"/>
      <c r="BB43" s="218"/>
      <c r="BC43" s="218"/>
      <c r="BD43" s="635"/>
      <c r="BE43" s="635"/>
      <c r="BF43" s="635"/>
      <c r="BG43" s="635"/>
      <c r="BH43" s="635"/>
      <c r="BI43" s="635"/>
      <c r="BJ43" s="635"/>
      <c r="BK43" s="635"/>
      <c r="BL43" s="635"/>
      <c r="BM43" s="635"/>
      <c r="BN43" s="635"/>
      <c r="BO43" s="635"/>
      <c r="BP43" s="635"/>
      <c r="BQ43" s="635"/>
      <c r="BR43" s="635"/>
      <c r="BS43" s="635"/>
      <c r="BT43" s="635"/>
      <c r="BU43" s="635"/>
      <c r="BV43" s="635"/>
      <c r="BW43" s="635"/>
      <c r="BY43" s="630"/>
      <c r="BZ43" s="631"/>
      <c r="CA43" s="592" t="s">
        <v>314</v>
      </c>
      <c r="CB43" s="593"/>
      <c r="CC43" s="593"/>
      <c r="CD43" s="593"/>
      <c r="CE43" s="593"/>
      <c r="CF43" s="593"/>
      <c r="CG43" s="593"/>
      <c r="CH43" s="593"/>
      <c r="CI43" s="593"/>
      <c r="CJ43" s="593"/>
      <c r="CK43" s="593"/>
      <c r="CL43" s="594"/>
      <c r="CM43" s="595">
        <v>27</v>
      </c>
      <c r="CN43" s="596"/>
      <c r="CO43" s="596"/>
      <c r="CP43" s="596"/>
      <c r="CQ43" s="596"/>
      <c r="CR43" s="596"/>
      <c r="CS43" s="596"/>
      <c r="CT43" s="597"/>
      <c r="CU43" s="598">
        <v>0</v>
      </c>
      <c r="CV43" s="599"/>
      <c r="CW43" s="599"/>
      <c r="CX43" s="600"/>
      <c r="CY43" s="601">
        <v>27</v>
      </c>
      <c r="CZ43" s="602"/>
      <c r="DA43" s="602"/>
      <c r="DB43" s="602"/>
      <c r="DC43" s="602"/>
      <c r="DD43" s="602"/>
      <c r="DE43" s="602"/>
      <c r="DF43" s="603"/>
      <c r="DG43" s="601">
        <v>27</v>
      </c>
      <c r="DH43" s="602"/>
      <c r="DI43" s="602"/>
      <c r="DJ43" s="602"/>
      <c r="DK43" s="602"/>
      <c r="DL43" s="602"/>
      <c r="DM43" s="602"/>
      <c r="DN43" s="602"/>
      <c r="DO43" s="602"/>
      <c r="DP43" s="602"/>
      <c r="DQ43" s="603"/>
      <c r="DR43" s="598">
        <v>0</v>
      </c>
      <c r="DS43" s="599"/>
      <c r="DT43" s="599"/>
      <c r="DU43" s="599"/>
      <c r="DV43" s="599"/>
      <c r="DW43" s="599"/>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6"/>
      <c r="AQ44" s="636"/>
      <c r="AR44" s="636"/>
      <c r="AS44" s="636"/>
      <c r="AT44" s="218"/>
      <c r="AU44" s="218"/>
      <c r="AV44" s="218"/>
      <c r="AW44" s="218"/>
      <c r="AX44" s="218"/>
      <c r="AY44" s="218"/>
      <c r="AZ44" s="218"/>
      <c r="BA44" s="218"/>
      <c r="BB44" s="218"/>
      <c r="BC44" s="218"/>
      <c r="BD44" s="635"/>
      <c r="BE44" s="635"/>
      <c r="BF44" s="635"/>
      <c r="BG44" s="635"/>
      <c r="BH44" s="635"/>
      <c r="BI44" s="635"/>
      <c r="BJ44" s="635"/>
      <c r="BK44" s="635"/>
      <c r="BL44" s="635"/>
      <c r="BM44" s="635"/>
      <c r="BN44" s="635"/>
      <c r="BO44" s="635"/>
      <c r="BP44" s="635"/>
      <c r="BQ44" s="635"/>
      <c r="BR44" s="635"/>
      <c r="BS44" s="635"/>
      <c r="BT44" s="635"/>
      <c r="BU44" s="635"/>
      <c r="BV44" s="635"/>
      <c r="BW44" s="635"/>
      <c r="BY44" s="592" t="s">
        <v>315</v>
      </c>
      <c r="BZ44" s="593"/>
      <c r="CA44" s="593"/>
      <c r="CB44" s="593"/>
      <c r="CC44" s="593"/>
      <c r="CD44" s="593"/>
      <c r="CE44" s="593"/>
      <c r="CF44" s="593"/>
      <c r="CG44" s="593"/>
      <c r="CH44" s="593"/>
      <c r="CI44" s="593"/>
      <c r="CJ44" s="593"/>
      <c r="CK44" s="593"/>
      <c r="CL44" s="594"/>
      <c r="CM44" s="595">
        <v>3779699147</v>
      </c>
      <c r="CN44" s="602"/>
      <c r="CO44" s="602"/>
      <c r="CP44" s="602"/>
      <c r="CQ44" s="602"/>
      <c r="CR44" s="602"/>
      <c r="CS44" s="602"/>
      <c r="CT44" s="603"/>
      <c r="CU44" s="598">
        <v>51.2</v>
      </c>
      <c r="CV44" s="599"/>
      <c r="CW44" s="599"/>
      <c r="CX44" s="600"/>
      <c r="CY44" s="601">
        <v>3223312256</v>
      </c>
      <c r="CZ44" s="602"/>
      <c r="DA44" s="602"/>
      <c r="DB44" s="602"/>
      <c r="DC44" s="602"/>
      <c r="DD44" s="602"/>
      <c r="DE44" s="602"/>
      <c r="DF44" s="603"/>
      <c r="DG44" s="601">
        <v>1531664346</v>
      </c>
      <c r="DH44" s="602"/>
      <c r="DI44" s="602"/>
      <c r="DJ44" s="602"/>
      <c r="DK44" s="602"/>
      <c r="DL44" s="602"/>
      <c r="DM44" s="602"/>
      <c r="DN44" s="602"/>
      <c r="DO44" s="602"/>
      <c r="DP44" s="602"/>
      <c r="DQ44" s="603"/>
      <c r="DR44" s="598">
        <v>35.5</v>
      </c>
      <c r="DS44" s="599"/>
      <c r="DT44" s="599"/>
      <c r="DU44" s="599"/>
      <c r="DV44" s="599"/>
      <c r="DW44" s="599"/>
      <c r="DX44" s="633"/>
    </row>
    <row r="45" spans="2:128" ht="11.25" customHeight="1" x14ac:dyDescent="0.2">
      <c r="B45" s="212" t="s">
        <v>316</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317</v>
      </c>
      <c r="BZ45" s="593"/>
      <c r="CA45" s="593"/>
      <c r="CB45" s="593"/>
      <c r="CC45" s="593"/>
      <c r="CD45" s="593"/>
      <c r="CE45" s="593"/>
      <c r="CF45" s="593"/>
      <c r="CG45" s="593"/>
      <c r="CH45" s="593"/>
      <c r="CI45" s="593"/>
      <c r="CJ45" s="593"/>
      <c r="CK45" s="593"/>
      <c r="CL45" s="594"/>
      <c r="CM45" s="595">
        <v>299955495</v>
      </c>
      <c r="CN45" s="596"/>
      <c r="CO45" s="596"/>
      <c r="CP45" s="596"/>
      <c r="CQ45" s="596"/>
      <c r="CR45" s="596"/>
      <c r="CS45" s="596"/>
      <c r="CT45" s="597"/>
      <c r="CU45" s="598">
        <v>4.0999999999999996</v>
      </c>
      <c r="CV45" s="599"/>
      <c r="CW45" s="599"/>
      <c r="CX45" s="600"/>
      <c r="CY45" s="601">
        <v>237934436</v>
      </c>
      <c r="CZ45" s="602"/>
      <c r="DA45" s="602"/>
      <c r="DB45" s="602"/>
      <c r="DC45" s="602"/>
      <c r="DD45" s="602"/>
      <c r="DE45" s="602"/>
      <c r="DF45" s="603"/>
      <c r="DG45" s="601">
        <v>233857701</v>
      </c>
      <c r="DH45" s="602"/>
      <c r="DI45" s="602"/>
      <c r="DJ45" s="602"/>
      <c r="DK45" s="602"/>
      <c r="DL45" s="602"/>
      <c r="DM45" s="602"/>
      <c r="DN45" s="602"/>
      <c r="DO45" s="602"/>
      <c r="DP45" s="602"/>
      <c r="DQ45" s="603"/>
      <c r="DR45" s="598">
        <v>5.4</v>
      </c>
      <c r="DS45" s="599"/>
      <c r="DT45" s="599"/>
      <c r="DU45" s="599"/>
      <c r="DV45" s="599"/>
      <c r="DW45" s="599"/>
      <c r="DX45" s="633"/>
    </row>
    <row r="46" spans="2:128" ht="11.25" customHeight="1" x14ac:dyDescent="0.2">
      <c r="B46" s="637" t="s">
        <v>318</v>
      </c>
      <c r="C46" s="637"/>
      <c r="D46" s="637"/>
      <c r="E46" s="637"/>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637"/>
      <c r="BH46" s="637"/>
      <c r="BI46" s="637"/>
      <c r="BJ46" s="637"/>
      <c r="BK46" s="637"/>
      <c r="BL46" s="637"/>
      <c r="BM46" s="637"/>
      <c r="BN46" s="637"/>
      <c r="BO46" s="637"/>
      <c r="BP46" s="637"/>
      <c r="BQ46" s="637"/>
      <c r="BR46" s="637"/>
      <c r="BS46" s="637"/>
      <c r="BT46" s="637"/>
      <c r="BU46" s="637"/>
      <c r="BV46" s="637"/>
      <c r="BW46" s="637"/>
      <c r="BX46" s="638"/>
      <c r="BY46" s="592" t="s">
        <v>319</v>
      </c>
      <c r="BZ46" s="593"/>
      <c r="CA46" s="593"/>
      <c r="CB46" s="593"/>
      <c r="CC46" s="593"/>
      <c r="CD46" s="593"/>
      <c r="CE46" s="593"/>
      <c r="CF46" s="593"/>
      <c r="CG46" s="593"/>
      <c r="CH46" s="593"/>
      <c r="CI46" s="593"/>
      <c r="CJ46" s="593"/>
      <c r="CK46" s="593"/>
      <c r="CL46" s="594"/>
      <c r="CM46" s="595">
        <v>104946823</v>
      </c>
      <c r="CN46" s="602"/>
      <c r="CO46" s="602"/>
      <c r="CP46" s="602"/>
      <c r="CQ46" s="602"/>
      <c r="CR46" s="602"/>
      <c r="CS46" s="602"/>
      <c r="CT46" s="603"/>
      <c r="CU46" s="598">
        <v>1.4</v>
      </c>
      <c r="CV46" s="599"/>
      <c r="CW46" s="599"/>
      <c r="CX46" s="600"/>
      <c r="CY46" s="601">
        <v>66462028</v>
      </c>
      <c r="CZ46" s="602"/>
      <c r="DA46" s="602"/>
      <c r="DB46" s="602"/>
      <c r="DC46" s="602"/>
      <c r="DD46" s="602"/>
      <c r="DE46" s="602"/>
      <c r="DF46" s="603"/>
      <c r="DG46" s="601">
        <v>66426306</v>
      </c>
      <c r="DH46" s="602"/>
      <c r="DI46" s="602"/>
      <c r="DJ46" s="602"/>
      <c r="DK46" s="602"/>
      <c r="DL46" s="602"/>
      <c r="DM46" s="602"/>
      <c r="DN46" s="602"/>
      <c r="DO46" s="602"/>
      <c r="DP46" s="602"/>
      <c r="DQ46" s="603"/>
      <c r="DR46" s="598">
        <v>1.5</v>
      </c>
      <c r="DS46" s="599"/>
      <c r="DT46" s="599"/>
      <c r="DU46" s="599"/>
      <c r="DV46" s="599"/>
      <c r="DW46" s="599"/>
      <c r="DX46" s="633"/>
    </row>
    <row r="47" spans="2:128" ht="11.25" customHeight="1" x14ac:dyDescent="0.2">
      <c r="B47" s="637" t="s">
        <v>320</v>
      </c>
      <c r="C47" s="637"/>
      <c r="D47" s="637"/>
      <c r="E47" s="637"/>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c r="BO47" s="637"/>
      <c r="BP47" s="637"/>
      <c r="BQ47" s="637"/>
      <c r="BR47" s="637"/>
      <c r="BS47" s="637"/>
      <c r="BT47" s="637"/>
      <c r="BU47" s="637"/>
      <c r="BV47" s="637"/>
      <c r="BW47" s="637"/>
      <c r="BX47" s="638"/>
      <c r="BY47" s="592" t="s">
        <v>321</v>
      </c>
      <c r="BZ47" s="593"/>
      <c r="CA47" s="593"/>
      <c r="CB47" s="593"/>
      <c r="CC47" s="593"/>
      <c r="CD47" s="593"/>
      <c r="CE47" s="593"/>
      <c r="CF47" s="593"/>
      <c r="CG47" s="593"/>
      <c r="CH47" s="593"/>
      <c r="CI47" s="593"/>
      <c r="CJ47" s="593"/>
      <c r="CK47" s="593"/>
      <c r="CL47" s="594"/>
      <c r="CM47" s="595">
        <v>2732350255</v>
      </c>
      <c r="CN47" s="596"/>
      <c r="CO47" s="596"/>
      <c r="CP47" s="596"/>
      <c r="CQ47" s="596"/>
      <c r="CR47" s="596"/>
      <c r="CS47" s="596"/>
      <c r="CT47" s="597"/>
      <c r="CU47" s="598">
        <v>37</v>
      </c>
      <c r="CV47" s="599"/>
      <c r="CW47" s="599"/>
      <c r="CX47" s="600"/>
      <c r="CY47" s="601">
        <v>2581981148</v>
      </c>
      <c r="CZ47" s="602"/>
      <c r="DA47" s="602"/>
      <c r="DB47" s="602"/>
      <c r="DC47" s="602"/>
      <c r="DD47" s="602"/>
      <c r="DE47" s="602"/>
      <c r="DF47" s="603"/>
      <c r="DG47" s="601">
        <v>1141477387</v>
      </c>
      <c r="DH47" s="602"/>
      <c r="DI47" s="602"/>
      <c r="DJ47" s="602"/>
      <c r="DK47" s="602"/>
      <c r="DL47" s="602"/>
      <c r="DM47" s="602"/>
      <c r="DN47" s="602"/>
      <c r="DO47" s="602"/>
      <c r="DP47" s="602"/>
      <c r="DQ47" s="603"/>
      <c r="DR47" s="598">
        <v>26.4</v>
      </c>
      <c r="DS47" s="599"/>
      <c r="DT47" s="599"/>
      <c r="DU47" s="599"/>
      <c r="DV47" s="599"/>
      <c r="DW47" s="599"/>
      <c r="DX47" s="633"/>
    </row>
    <row r="48" spans="2:128" ht="11.25" customHeight="1" x14ac:dyDescent="0.2">
      <c r="AP48" s="636"/>
      <c r="AQ48" s="636"/>
      <c r="AR48" s="636"/>
      <c r="AS48" s="636"/>
      <c r="AT48" s="218"/>
      <c r="AU48" s="218"/>
      <c r="AV48" s="218"/>
      <c r="AW48" s="218"/>
      <c r="AX48" s="218"/>
      <c r="AY48" s="218"/>
      <c r="AZ48" s="218"/>
      <c r="BA48" s="218"/>
      <c r="BB48" s="218"/>
      <c r="BC48" s="218"/>
      <c r="BD48" s="635"/>
      <c r="BE48" s="635"/>
      <c r="BF48" s="635"/>
      <c r="BG48" s="635"/>
      <c r="BH48" s="635"/>
      <c r="BI48" s="635"/>
      <c r="BJ48" s="635"/>
      <c r="BK48" s="635"/>
      <c r="BL48" s="635"/>
      <c r="BM48" s="635"/>
      <c r="BN48" s="635"/>
      <c r="BO48" s="635"/>
      <c r="BP48" s="635"/>
      <c r="BQ48" s="635"/>
      <c r="BR48" s="635"/>
      <c r="BS48" s="635"/>
      <c r="BT48" s="635"/>
      <c r="BU48" s="635"/>
      <c r="BV48" s="635"/>
      <c r="BW48" s="635"/>
      <c r="BY48" s="592" t="s">
        <v>322</v>
      </c>
      <c r="BZ48" s="593"/>
      <c r="CA48" s="593"/>
      <c r="CB48" s="593"/>
      <c r="CC48" s="593"/>
      <c r="CD48" s="593"/>
      <c r="CE48" s="593"/>
      <c r="CF48" s="593"/>
      <c r="CG48" s="593"/>
      <c r="CH48" s="593"/>
      <c r="CI48" s="593"/>
      <c r="CJ48" s="593"/>
      <c r="CK48" s="593"/>
      <c r="CL48" s="594"/>
      <c r="CM48" s="595">
        <v>90339592</v>
      </c>
      <c r="CN48" s="602"/>
      <c r="CO48" s="602"/>
      <c r="CP48" s="602"/>
      <c r="CQ48" s="602"/>
      <c r="CR48" s="602"/>
      <c r="CS48" s="602"/>
      <c r="CT48" s="603"/>
      <c r="CU48" s="598">
        <v>1.2</v>
      </c>
      <c r="CV48" s="599"/>
      <c r="CW48" s="599"/>
      <c r="CX48" s="600"/>
      <c r="CY48" s="601">
        <v>88219876</v>
      </c>
      <c r="CZ48" s="602"/>
      <c r="DA48" s="602"/>
      <c r="DB48" s="602"/>
      <c r="DC48" s="602"/>
      <c r="DD48" s="602"/>
      <c r="DE48" s="602"/>
      <c r="DF48" s="603"/>
      <c r="DG48" s="601">
        <v>84416560</v>
      </c>
      <c r="DH48" s="602"/>
      <c r="DI48" s="602"/>
      <c r="DJ48" s="602"/>
      <c r="DK48" s="602"/>
      <c r="DL48" s="602"/>
      <c r="DM48" s="602"/>
      <c r="DN48" s="602"/>
      <c r="DO48" s="602"/>
      <c r="DP48" s="602"/>
      <c r="DQ48" s="603"/>
      <c r="DR48" s="598">
        <v>2</v>
      </c>
      <c r="DS48" s="599"/>
      <c r="DT48" s="599"/>
      <c r="DU48" s="599"/>
      <c r="DV48" s="599"/>
      <c r="DW48" s="599"/>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6"/>
      <c r="AQ49" s="636"/>
      <c r="AR49" s="636"/>
      <c r="AS49" s="636"/>
      <c r="AT49" s="218"/>
      <c r="AU49" s="218"/>
      <c r="AV49" s="218"/>
      <c r="AW49" s="218"/>
      <c r="AX49" s="218"/>
      <c r="AY49" s="218"/>
      <c r="AZ49" s="218"/>
      <c r="BA49" s="218"/>
      <c r="BB49" s="218"/>
      <c r="BC49" s="218"/>
      <c r="BD49" s="635"/>
      <c r="BE49" s="635"/>
      <c r="BF49" s="635"/>
      <c r="BG49" s="635"/>
      <c r="BH49" s="635"/>
      <c r="BI49" s="635"/>
      <c r="BJ49" s="635"/>
      <c r="BK49" s="635"/>
      <c r="BL49" s="635"/>
      <c r="BM49" s="635"/>
      <c r="BN49" s="635"/>
      <c r="BO49" s="635"/>
      <c r="BP49" s="635"/>
      <c r="BQ49" s="635"/>
      <c r="BR49" s="635"/>
      <c r="BS49" s="635"/>
      <c r="BT49" s="635"/>
      <c r="BU49" s="635"/>
      <c r="BV49" s="635"/>
      <c r="BW49" s="635"/>
      <c r="BY49" s="592" t="s">
        <v>323</v>
      </c>
      <c r="BZ49" s="593"/>
      <c r="CA49" s="593"/>
      <c r="CB49" s="593"/>
      <c r="CC49" s="593"/>
      <c r="CD49" s="593"/>
      <c r="CE49" s="593"/>
      <c r="CF49" s="593"/>
      <c r="CG49" s="593"/>
      <c r="CH49" s="593"/>
      <c r="CI49" s="593"/>
      <c r="CJ49" s="593"/>
      <c r="CK49" s="593"/>
      <c r="CL49" s="594"/>
      <c r="CM49" s="595">
        <v>189617218</v>
      </c>
      <c r="CN49" s="596"/>
      <c r="CO49" s="596"/>
      <c r="CP49" s="596"/>
      <c r="CQ49" s="596"/>
      <c r="CR49" s="596"/>
      <c r="CS49" s="596"/>
      <c r="CT49" s="597"/>
      <c r="CU49" s="598">
        <v>2.6</v>
      </c>
      <c r="CV49" s="599"/>
      <c r="CW49" s="599"/>
      <c r="CX49" s="600"/>
      <c r="CY49" s="601">
        <v>169600327</v>
      </c>
      <c r="CZ49" s="602"/>
      <c r="DA49" s="602"/>
      <c r="DB49" s="602"/>
      <c r="DC49" s="602"/>
      <c r="DD49" s="602"/>
      <c r="DE49" s="602"/>
      <c r="DF49" s="603"/>
      <c r="DG49" s="601" t="s">
        <v>208</v>
      </c>
      <c r="DH49" s="602"/>
      <c r="DI49" s="602"/>
      <c r="DJ49" s="602"/>
      <c r="DK49" s="602"/>
      <c r="DL49" s="602"/>
      <c r="DM49" s="602"/>
      <c r="DN49" s="602"/>
      <c r="DO49" s="602"/>
      <c r="DP49" s="602"/>
      <c r="DQ49" s="603"/>
      <c r="DR49" s="598" t="s">
        <v>112</v>
      </c>
      <c r="DS49" s="599"/>
      <c r="DT49" s="599"/>
      <c r="DU49" s="599"/>
      <c r="DV49" s="599"/>
      <c r="DW49" s="599"/>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6"/>
      <c r="AQ50" s="636"/>
      <c r="AR50" s="636"/>
      <c r="AS50" s="636"/>
      <c r="AT50" s="218"/>
      <c r="AU50" s="218"/>
      <c r="AV50" s="218"/>
      <c r="AW50" s="218"/>
      <c r="AX50" s="218"/>
      <c r="AY50" s="218"/>
      <c r="AZ50" s="218"/>
      <c r="BA50" s="218"/>
      <c r="BB50" s="218"/>
      <c r="BC50" s="218"/>
      <c r="BD50" s="635"/>
      <c r="BE50" s="635"/>
      <c r="BF50" s="635"/>
      <c r="BG50" s="635"/>
      <c r="BH50" s="635"/>
      <c r="BI50" s="635"/>
      <c r="BJ50" s="635"/>
      <c r="BK50" s="635"/>
      <c r="BL50" s="635"/>
      <c r="BM50" s="635"/>
      <c r="BN50" s="635"/>
      <c r="BO50" s="635"/>
      <c r="BP50" s="635"/>
      <c r="BQ50" s="635"/>
      <c r="BR50" s="635"/>
      <c r="BS50" s="635"/>
      <c r="BT50" s="635"/>
      <c r="BU50" s="635"/>
      <c r="BV50" s="635"/>
      <c r="BW50" s="635"/>
      <c r="BY50" s="592" t="s">
        <v>324</v>
      </c>
      <c r="BZ50" s="593"/>
      <c r="CA50" s="593"/>
      <c r="CB50" s="593"/>
      <c r="CC50" s="593"/>
      <c r="CD50" s="593"/>
      <c r="CE50" s="593"/>
      <c r="CF50" s="593"/>
      <c r="CG50" s="593"/>
      <c r="CH50" s="593"/>
      <c r="CI50" s="593"/>
      <c r="CJ50" s="593"/>
      <c r="CK50" s="593"/>
      <c r="CL50" s="594"/>
      <c r="CM50" s="595">
        <v>84315044</v>
      </c>
      <c r="CN50" s="602"/>
      <c r="CO50" s="602"/>
      <c r="CP50" s="602"/>
      <c r="CQ50" s="602"/>
      <c r="CR50" s="602"/>
      <c r="CS50" s="602"/>
      <c r="CT50" s="603"/>
      <c r="CU50" s="598">
        <v>1.1000000000000001</v>
      </c>
      <c r="CV50" s="599"/>
      <c r="CW50" s="599"/>
      <c r="CX50" s="600"/>
      <c r="CY50" s="601">
        <v>69054947</v>
      </c>
      <c r="CZ50" s="602"/>
      <c r="DA50" s="602"/>
      <c r="DB50" s="602"/>
      <c r="DC50" s="602"/>
      <c r="DD50" s="602"/>
      <c r="DE50" s="602"/>
      <c r="DF50" s="603"/>
      <c r="DG50" s="601" t="s">
        <v>208</v>
      </c>
      <c r="DH50" s="602"/>
      <c r="DI50" s="602"/>
      <c r="DJ50" s="602"/>
      <c r="DK50" s="602"/>
      <c r="DL50" s="602"/>
      <c r="DM50" s="602"/>
      <c r="DN50" s="602"/>
      <c r="DO50" s="602"/>
      <c r="DP50" s="602"/>
      <c r="DQ50" s="603"/>
      <c r="DR50" s="598" t="s">
        <v>111</v>
      </c>
      <c r="DS50" s="599"/>
      <c r="DT50" s="599"/>
      <c r="DU50" s="599"/>
      <c r="DV50" s="599"/>
      <c r="DW50" s="599"/>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325</v>
      </c>
      <c r="BZ51" s="593"/>
      <c r="CA51" s="593"/>
      <c r="CB51" s="593"/>
      <c r="CC51" s="593"/>
      <c r="CD51" s="593"/>
      <c r="CE51" s="593"/>
      <c r="CF51" s="593"/>
      <c r="CG51" s="593"/>
      <c r="CH51" s="593"/>
      <c r="CI51" s="593"/>
      <c r="CJ51" s="593"/>
      <c r="CK51" s="593"/>
      <c r="CL51" s="594"/>
      <c r="CM51" s="595">
        <v>278174720</v>
      </c>
      <c r="CN51" s="596"/>
      <c r="CO51" s="596"/>
      <c r="CP51" s="596"/>
      <c r="CQ51" s="596"/>
      <c r="CR51" s="596"/>
      <c r="CS51" s="596"/>
      <c r="CT51" s="597"/>
      <c r="CU51" s="598">
        <v>3.8</v>
      </c>
      <c r="CV51" s="599"/>
      <c r="CW51" s="599"/>
      <c r="CX51" s="600"/>
      <c r="CY51" s="601">
        <v>10059494</v>
      </c>
      <c r="CZ51" s="602"/>
      <c r="DA51" s="602"/>
      <c r="DB51" s="602"/>
      <c r="DC51" s="602"/>
      <c r="DD51" s="602"/>
      <c r="DE51" s="602"/>
      <c r="DF51" s="603"/>
      <c r="DG51" s="601">
        <v>5486392</v>
      </c>
      <c r="DH51" s="602"/>
      <c r="DI51" s="602"/>
      <c r="DJ51" s="602"/>
      <c r="DK51" s="602"/>
      <c r="DL51" s="602"/>
      <c r="DM51" s="602"/>
      <c r="DN51" s="602"/>
      <c r="DO51" s="602"/>
      <c r="DP51" s="602"/>
      <c r="DQ51" s="603"/>
      <c r="DR51" s="598">
        <v>0.1</v>
      </c>
      <c r="DS51" s="599"/>
      <c r="DT51" s="599"/>
      <c r="DU51" s="599"/>
      <c r="DV51" s="599"/>
      <c r="DW51" s="599"/>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Y52" s="592" t="s">
        <v>326</v>
      </c>
      <c r="BZ52" s="593"/>
      <c r="CA52" s="593"/>
      <c r="CB52" s="593"/>
      <c r="CC52" s="593"/>
      <c r="CD52" s="593"/>
      <c r="CE52" s="593"/>
      <c r="CF52" s="593"/>
      <c r="CG52" s="593"/>
      <c r="CH52" s="593"/>
      <c r="CI52" s="593"/>
      <c r="CJ52" s="593"/>
      <c r="CK52" s="593"/>
      <c r="CL52" s="594"/>
      <c r="CM52" s="595" t="s">
        <v>111</v>
      </c>
      <c r="CN52" s="602"/>
      <c r="CO52" s="602"/>
      <c r="CP52" s="602"/>
      <c r="CQ52" s="602"/>
      <c r="CR52" s="602"/>
      <c r="CS52" s="602"/>
      <c r="CT52" s="603"/>
      <c r="CU52" s="598" t="s">
        <v>111</v>
      </c>
      <c r="CV52" s="599"/>
      <c r="CW52" s="599"/>
      <c r="CX52" s="600"/>
      <c r="CY52" s="601" t="s">
        <v>111</v>
      </c>
      <c r="CZ52" s="602"/>
      <c r="DA52" s="602"/>
      <c r="DB52" s="602"/>
      <c r="DC52" s="602"/>
      <c r="DD52" s="602"/>
      <c r="DE52" s="602"/>
      <c r="DF52" s="603"/>
      <c r="DG52" s="601" t="s">
        <v>111</v>
      </c>
      <c r="DH52" s="602"/>
      <c r="DI52" s="602"/>
      <c r="DJ52" s="602"/>
      <c r="DK52" s="602"/>
      <c r="DL52" s="602"/>
      <c r="DM52" s="602"/>
      <c r="DN52" s="602"/>
      <c r="DO52" s="602"/>
      <c r="DP52" s="602"/>
      <c r="DQ52" s="603"/>
      <c r="DR52" s="598" t="s">
        <v>222</v>
      </c>
      <c r="DS52" s="599"/>
      <c r="DT52" s="599"/>
      <c r="DU52" s="599"/>
      <c r="DV52" s="599"/>
      <c r="DW52" s="599"/>
      <c r="DX52" s="633"/>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327</v>
      </c>
      <c r="BZ53" s="593"/>
      <c r="CA53" s="593"/>
      <c r="CB53" s="593"/>
      <c r="CC53" s="593"/>
      <c r="CD53" s="593"/>
      <c r="CE53" s="593"/>
      <c r="CF53" s="593"/>
      <c r="CG53" s="593"/>
      <c r="CH53" s="593"/>
      <c r="CI53" s="593"/>
      <c r="CJ53" s="593"/>
      <c r="CK53" s="593"/>
      <c r="CL53" s="594"/>
      <c r="CM53" s="595">
        <v>1476007235</v>
      </c>
      <c r="CN53" s="596"/>
      <c r="CO53" s="596"/>
      <c r="CP53" s="596"/>
      <c r="CQ53" s="596"/>
      <c r="CR53" s="596"/>
      <c r="CS53" s="596"/>
      <c r="CT53" s="597"/>
      <c r="CU53" s="598">
        <v>20</v>
      </c>
      <c r="CV53" s="599"/>
      <c r="CW53" s="599"/>
      <c r="CX53" s="600"/>
      <c r="CY53" s="601">
        <v>860577716</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328</v>
      </c>
      <c r="BZ54" s="593"/>
      <c r="CA54" s="593"/>
      <c r="CB54" s="593"/>
      <c r="CC54" s="593"/>
      <c r="CD54" s="593"/>
      <c r="CE54" s="593"/>
      <c r="CF54" s="593"/>
      <c r="CG54" s="593"/>
      <c r="CH54" s="593"/>
      <c r="CI54" s="593"/>
      <c r="CJ54" s="593"/>
      <c r="CK54" s="593"/>
      <c r="CL54" s="594"/>
      <c r="CM54" s="595">
        <v>30363428</v>
      </c>
      <c r="CN54" s="596"/>
      <c r="CO54" s="596"/>
      <c r="CP54" s="596"/>
      <c r="CQ54" s="596"/>
      <c r="CR54" s="596"/>
      <c r="CS54" s="596"/>
      <c r="CT54" s="597"/>
      <c r="CU54" s="598">
        <v>0.4</v>
      </c>
      <c r="CV54" s="599"/>
      <c r="CW54" s="599"/>
      <c r="CX54" s="600"/>
      <c r="CY54" s="601">
        <v>30185169</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305</v>
      </c>
      <c r="BZ55" s="627"/>
      <c r="CA55" s="592" t="s">
        <v>329</v>
      </c>
      <c r="CB55" s="632"/>
      <c r="CC55" s="632"/>
      <c r="CD55" s="632"/>
      <c r="CE55" s="632"/>
      <c r="CF55" s="632"/>
      <c r="CG55" s="632"/>
      <c r="CH55" s="632"/>
      <c r="CI55" s="632"/>
      <c r="CJ55" s="632"/>
      <c r="CK55" s="632"/>
      <c r="CL55" s="594"/>
      <c r="CM55" s="595">
        <v>1474499499</v>
      </c>
      <c r="CN55" s="596"/>
      <c r="CO55" s="596"/>
      <c r="CP55" s="596"/>
      <c r="CQ55" s="596"/>
      <c r="CR55" s="596"/>
      <c r="CS55" s="596"/>
      <c r="CT55" s="597"/>
      <c r="CU55" s="598">
        <v>20</v>
      </c>
      <c r="CV55" s="599"/>
      <c r="CW55" s="599"/>
      <c r="CX55" s="600"/>
      <c r="CY55" s="601">
        <v>859698609</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330</v>
      </c>
      <c r="CB56" s="593"/>
      <c r="CC56" s="593"/>
      <c r="CD56" s="593"/>
      <c r="CE56" s="593"/>
      <c r="CF56" s="593"/>
      <c r="CG56" s="593"/>
      <c r="CH56" s="593"/>
      <c r="CI56" s="593"/>
      <c r="CJ56" s="593"/>
      <c r="CK56" s="593"/>
      <c r="CL56" s="594"/>
      <c r="CM56" s="595">
        <v>170428009</v>
      </c>
      <c r="CN56" s="596"/>
      <c r="CO56" s="596"/>
      <c r="CP56" s="596"/>
      <c r="CQ56" s="596"/>
      <c r="CR56" s="596"/>
      <c r="CS56" s="596"/>
      <c r="CT56" s="597"/>
      <c r="CU56" s="598">
        <v>2.2999999999999998</v>
      </c>
      <c r="CV56" s="599"/>
      <c r="CW56" s="599"/>
      <c r="CX56" s="600"/>
      <c r="CY56" s="601">
        <v>30377841</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331</v>
      </c>
      <c r="CB57" s="593"/>
      <c r="CC57" s="593"/>
      <c r="CD57" s="593"/>
      <c r="CE57" s="593"/>
      <c r="CF57" s="593"/>
      <c r="CG57" s="593"/>
      <c r="CH57" s="593"/>
      <c r="CI57" s="593"/>
      <c r="CJ57" s="593"/>
      <c r="CK57" s="593"/>
      <c r="CL57" s="594"/>
      <c r="CM57" s="595">
        <v>1261484873</v>
      </c>
      <c r="CN57" s="596"/>
      <c r="CO57" s="596"/>
      <c r="CP57" s="596"/>
      <c r="CQ57" s="596"/>
      <c r="CR57" s="596"/>
      <c r="CS57" s="596"/>
      <c r="CT57" s="597"/>
      <c r="CU57" s="598">
        <v>17.100000000000001</v>
      </c>
      <c r="CV57" s="599"/>
      <c r="CW57" s="599"/>
      <c r="CX57" s="600"/>
      <c r="CY57" s="601">
        <v>786734151</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332</v>
      </c>
      <c r="CB58" s="593"/>
      <c r="CC58" s="593"/>
      <c r="CD58" s="593"/>
      <c r="CE58" s="593"/>
      <c r="CF58" s="593"/>
      <c r="CG58" s="593"/>
      <c r="CH58" s="593"/>
      <c r="CI58" s="593"/>
      <c r="CJ58" s="593"/>
      <c r="CK58" s="593"/>
      <c r="CL58" s="594"/>
      <c r="CM58" s="595">
        <v>1507736</v>
      </c>
      <c r="CN58" s="596"/>
      <c r="CO58" s="596"/>
      <c r="CP58" s="596"/>
      <c r="CQ58" s="596"/>
      <c r="CR58" s="596"/>
      <c r="CS58" s="596"/>
      <c r="CT58" s="597"/>
      <c r="CU58" s="598">
        <v>0</v>
      </c>
      <c r="CV58" s="599"/>
      <c r="CW58" s="599"/>
      <c r="CX58" s="600"/>
      <c r="CY58" s="601">
        <v>879107</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333</v>
      </c>
      <c r="CB59" s="593"/>
      <c r="CC59" s="593"/>
      <c r="CD59" s="593"/>
      <c r="CE59" s="593"/>
      <c r="CF59" s="593"/>
      <c r="CG59" s="593"/>
      <c r="CH59" s="593"/>
      <c r="CI59" s="593"/>
      <c r="CJ59" s="593"/>
      <c r="CK59" s="593"/>
      <c r="CL59" s="594"/>
      <c r="CM59" s="595" t="s">
        <v>111</v>
      </c>
      <c r="CN59" s="596"/>
      <c r="CO59" s="596"/>
      <c r="CP59" s="596"/>
      <c r="CQ59" s="596"/>
      <c r="CR59" s="596"/>
      <c r="CS59" s="596"/>
      <c r="CT59" s="597"/>
      <c r="CU59" s="598" t="s">
        <v>112</v>
      </c>
      <c r="CV59" s="599"/>
      <c r="CW59" s="599"/>
      <c r="CX59" s="600"/>
      <c r="CY59" s="601" t="s">
        <v>111</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334</v>
      </c>
      <c r="BZ60" s="608"/>
      <c r="CA60" s="608"/>
      <c r="CB60" s="608"/>
      <c r="CC60" s="608"/>
      <c r="CD60" s="608"/>
      <c r="CE60" s="608"/>
      <c r="CF60" s="608"/>
      <c r="CG60" s="608"/>
      <c r="CH60" s="608"/>
      <c r="CI60" s="608"/>
      <c r="CJ60" s="608"/>
      <c r="CK60" s="608"/>
      <c r="CL60" s="609"/>
      <c r="CM60" s="610">
        <v>7379011980</v>
      </c>
      <c r="CN60" s="611"/>
      <c r="CO60" s="611"/>
      <c r="CP60" s="611"/>
      <c r="CQ60" s="611"/>
      <c r="CR60" s="611"/>
      <c r="CS60" s="611"/>
      <c r="CT60" s="612"/>
      <c r="CU60" s="613">
        <v>100</v>
      </c>
      <c r="CV60" s="614"/>
      <c r="CW60" s="614"/>
      <c r="CX60" s="615"/>
      <c r="CY60" s="616">
        <v>5918360911</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ji3ikDWeevuOwzF11xSjKwp/snTTuvAEk+zteqeHZSjBXd+madGBsoZH6aL8ABRrDHZcuEBYns+6SbuS0/HKYQ==" saltValue="qamNHpFDxjw9OWYi7VJNLw==" spinCount="100000" sheet="1" objects="1" scenarios="1"/>
  <mergeCells count="640">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8:AS50"/>
    <mergeCell ref="BD48:BM48"/>
    <mergeCell ref="BN48:BW48"/>
    <mergeCell ref="BY48:CL48"/>
    <mergeCell ref="CM48:CT48"/>
    <mergeCell ref="CU48:CX48"/>
    <mergeCell ref="DR46:DX46"/>
    <mergeCell ref="B47:BX47"/>
    <mergeCell ref="BY47:CL47"/>
    <mergeCell ref="CM47:CT47"/>
    <mergeCell ref="CU47:CX47"/>
    <mergeCell ref="CY47:DF47"/>
    <mergeCell ref="DG47:DQ47"/>
    <mergeCell ref="DR47:DX47"/>
    <mergeCell ref="B46:BX46"/>
    <mergeCell ref="BY46:CL46"/>
    <mergeCell ref="CM46:CT46"/>
    <mergeCell ref="CU46:CX46"/>
    <mergeCell ref="CY46:DF46"/>
    <mergeCell ref="DG46:DQ46"/>
    <mergeCell ref="CY48:DF48"/>
    <mergeCell ref="DG48:DQ48"/>
    <mergeCell ref="DR48:DX48"/>
    <mergeCell ref="BD49:BM49"/>
    <mergeCell ref="DR51:DX51"/>
    <mergeCell ref="DR49:DX49"/>
    <mergeCell ref="BD50:BM50"/>
    <mergeCell ref="BN50:BW50"/>
    <mergeCell ref="BY50:CL50"/>
    <mergeCell ref="CM50:CT50"/>
    <mergeCell ref="CU50:CX50"/>
    <mergeCell ref="CY50:DF50"/>
    <mergeCell ref="DG50:DQ50"/>
    <mergeCell ref="DR50:DX50"/>
    <mergeCell ref="BN49:BW49"/>
    <mergeCell ref="BY49:CL49"/>
    <mergeCell ref="CM49:CT49"/>
    <mergeCell ref="CU49:CX49"/>
    <mergeCell ref="CY49:DF49"/>
    <mergeCell ref="DG49:DQ49"/>
    <mergeCell ref="BY51:CL51"/>
    <mergeCell ref="CM51:CT51"/>
    <mergeCell ref="CU51:CX51"/>
    <mergeCell ref="CY51:DF51"/>
    <mergeCell ref="DG51:DQ51"/>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9"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81640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335</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10" t="s">
        <v>336</v>
      </c>
      <c r="DK2" s="1111"/>
      <c r="DL2" s="1111"/>
      <c r="DM2" s="1111"/>
      <c r="DN2" s="1111"/>
      <c r="DO2" s="1112"/>
      <c r="DP2" s="237"/>
      <c r="DQ2" s="1110" t="s">
        <v>337</v>
      </c>
      <c r="DR2" s="1111"/>
      <c r="DS2" s="1111"/>
      <c r="DT2" s="1111"/>
      <c r="DU2" s="1111"/>
      <c r="DV2" s="1111"/>
      <c r="DW2" s="1111"/>
      <c r="DX2" s="1111"/>
      <c r="DY2" s="1111"/>
      <c r="DZ2" s="111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76" t="s">
        <v>338</v>
      </c>
      <c r="B4" s="1076"/>
      <c r="C4" s="1076"/>
      <c r="D4" s="1076"/>
      <c r="E4" s="1076"/>
      <c r="F4" s="1076"/>
      <c r="G4" s="1076"/>
      <c r="H4" s="1076"/>
      <c r="I4" s="1076"/>
      <c r="J4" s="1076"/>
      <c r="K4" s="1076"/>
      <c r="L4" s="1076"/>
      <c r="M4" s="1076"/>
      <c r="N4" s="1076"/>
      <c r="O4" s="1076"/>
      <c r="P4" s="1076"/>
      <c r="Q4" s="1076"/>
      <c r="R4" s="1076"/>
      <c r="S4" s="1076"/>
      <c r="T4" s="1076"/>
      <c r="U4" s="1076"/>
      <c r="V4" s="1076"/>
      <c r="W4" s="1076"/>
      <c r="X4" s="1076"/>
      <c r="Y4" s="1076"/>
      <c r="Z4" s="1076"/>
      <c r="AA4" s="1076"/>
      <c r="AB4" s="1076"/>
      <c r="AC4" s="1076"/>
      <c r="AD4" s="1076"/>
      <c r="AE4" s="1076"/>
      <c r="AF4" s="1076"/>
      <c r="AG4" s="1076"/>
      <c r="AH4" s="1076"/>
      <c r="AI4" s="1076"/>
      <c r="AJ4" s="1076"/>
      <c r="AK4" s="1076"/>
      <c r="AL4" s="1076"/>
      <c r="AM4" s="1076"/>
      <c r="AN4" s="1076"/>
      <c r="AO4" s="1076"/>
      <c r="AP4" s="1076"/>
      <c r="AQ4" s="1076"/>
      <c r="AR4" s="1076"/>
      <c r="AS4" s="1076"/>
      <c r="AT4" s="1076"/>
      <c r="AU4" s="1076"/>
      <c r="AV4" s="1076"/>
      <c r="AW4" s="1076"/>
      <c r="AX4" s="1076"/>
      <c r="AY4" s="1076"/>
      <c r="AZ4" s="240"/>
      <c r="BA4" s="240"/>
      <c r="BB4" s="240"/>
      <c r="BC4" s="240"/>
      <c r="BD4" s="240"/>
      <c r="BE4" s="241"/>
      <c r="BF4" s="241"/>
      <c r="BG4" s="241"/>
      <c r="BH4" s="241"/>
      <c r="BI4" s="241"/>
      <c r="BJ4" s="241"/>
      <c r="BK4" s="241"/>
      <c r="BL4" s="241"/>
      <c r="BM4" s="241"/>
      <c r="BN4" s="241"/>
      <c r="BO4" s="241"/>
      <c r="BP4" s="241"/>
      <c r="BQ4" s="240" t="s">
        <v>339</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1002" t="s">
        <v>340</v>
      </c>
      <c r="B5" s="1003"/>
      <c r="C5" s="1003"/>
      <c r="D5" s="1003"/>
      <c r="E5" s="1003"/>
      <c r="F5" s="1003"/>
      <c r="G5" s="1003"/>
      <c r="H5" s="1003"/>
      <c r="I5" s="1003"/>
      <c r="J5" s="1003"/>
      <c r="K5" s="1003"/>
      <c r="L5" s="1003"/>
      <c r="M5" s="1003"/>
      <c r="N5" s="1003"/>
      <c r="O5" s="1003"/>
      <c r="P5" s="1004"/>
      <c r="Q5" s="1008" t="s">
        <v>341</v>
      </c>
      <c r="R5" s="1009"/>
      <c r="S5" s="1009"/>
      <c r="T5" s="1009"/>
      <c r="U5" s="1010"/>
      <c r="V5" s="1008" t="s">
        <v>342</v>
      </c>
      <c r="W5" s="1009"/>
      <c r="X5" s="1009"/>
      <c r="Y5" s="1009"/>
      <c r="Z5" s="1010"/>
      <c r="AA5" s="1008" t="s">
        <v>343</v>
      </c>
      <c r="AB5" s="1009"/>
      <c r="AC5" s="1009"/>
      <c r="AD5" s="1009"/>
      <c r="AE5" s="1009"/>
      <c r="AF5" s="1113" t="s">
        <v>344</v>
      </c>
      <c r="AG5" s="1009"/>
      <c r="AH5" s="1009"/>
      <c r="AI5" s="1009"/>
      <c r="AJ5" s="1021"/>
      <c r="AK5" s="1009" t="s">
        <v>345</v>
      </c>
      <c r="AL5" s="1009"/>
      <c r="AM5" s="1009"/>
      <c r="AN5" s="1009"/>
      <c r="AO5" s="1010"/>
      <c r="AP5" s="1008" t="s">
        <v>346</v>
      </c>
      <c r="AQ5" s="1009"/>
      <c r="AR5" s="1009"/>
      <c r="AS5" s="1009"/>
      <c r="AT5" s="1010"/>
      <c r="AU5" s="1008" t="s">
        <v>347</v>
      </c>
      <c r="AV5" s="1009"/>
      <c r="AW5" s="1009"/>
      <c r="AX5" s="1009"/>
      <c r="AY5" s="1021"/>
      <c r="AZ5" s="244"/>
      <c r="BA5" s="244"/>
      <c r="BB5" s="244"/>
      <c r="BC5" s="244"/>
      <c r="BD5" s="244"/>
      <c r="BE5" s="245"/>
      <c r="BF5" s="245"/>
      <c r="BG5" s="245"/>
      <c r="BH5" s="245"/>
      <c r="BI5" s="245"/>
      <c r="BJ5" s="245"/>
      <c r="BK5" s="245"/>
      <c r="BL5" s="245"/>
      <c r="BM5" s="245"/>
      <c r="BN5" s="245"/>
      <c r="BO5" s="245"/>
      <c r="BP5" s="245"/>
      <c r="BQ5" s="1002" t="s">
        <v>348</v>
      </c>
      <c r="BR5" s="1003"/>
      <c r="BS5" s="1003"/>
      <c r="BT5" s="1003"/>
      <c r="BU5" s="1003"/>
      <c r="BV5" s="1003"/>
      <c r="BW5" s="1003"/>
      <c r="BX5" s="1003"/>
      <c r="BY5" s="1003"/>
      <c r="BZ5" s="1003"/>
      <c r="CA5" s="1003"/>
      <c r="CB5" s="1003"/>
      <c r="CC5" s="1003"/>
      <c r="CD5" s="1003"/>
      <c r="CE5" s="1003"/>
      <c r="CF5" s="1003"/>
      <c r="CG5" s="1004"/>
      <c r="CH5" s="1008" t="s">
        <v>349</v>
      </c>
      <c r="CI5" s="1009"/>
      <c r="CJ5" s="1009"/>
      <c r="CK5" s="1009"/>
      <c r="CL5" s="1010"/>
      <c r="CM5" s="1008" t="s">
        <v>350</v>
      </c>
      <c r="CN5" s="1009"/>
      <c r="CO5" s="1009"/>
      <c r="CP5" s="1009"/>
      <c r="CQ5" s="1010"/>
      <c r="CR5" s="1008" t="s">
        <v>351</v>
      </c>
      <c r="CS5" s="1009"/>
      <c r="CT5" s="1009"/>
      <c r="CU5" s="1009"/>
      <c r="CV5" s="1010"/>
      <c r="CW5" s="1008" t="s">
        <v>352</v>
      </c>
      <c r="CX5" s="1009"/>
      <c r="CY5" s="1009"/>
      <c r="CZ5" s="1009"/>
      <c r="DA5" s="1010"/>
      <c r="DB5" s="1008" t="s">
        <v>353</v>
      </c>
      <c r="DC5" s="1009"/>
      <c r="DD5" s="1009"/>
      <c r="DE5" s="1009"/>
      <c r="DF5" s="1010"/>
      <c r="DG5" s="1122" t="s">
        <v>354</v>
      </c>
      <c r="DH5" s="1123"/>
      <c r="DI5" s="1123"/>
      <c r="DJ5" s="1123"/>
      <c r="DK5" s="1124"/>
      <c r="DL5" s="1122" t="s">
        <v>355</v>
      </c>
      <c r="DM5" s="1123"/>
      <c r="DN5" s="1123"/>
      <c r="DO5" s="1123"/>
      <c r="DP5" s="1124"/>
      <c r="DQ5" s="1008" t="s">
        <v>356</v>
      </c>
      <c r="DR5" s="1009"/>
      <c r="DS5" s="1009"/>
      <c r="DT5" s="1009"/>
      <c r="DU5" s="1010"/>
      <c r="DV5" s="1008" t="s">
        <v>347</v>
      </c>
      <c r="DW5" s="1009"/>
      <c r="DX5" s="1009"/>
      <c r="DY5" s="1009"/>
      <c r="DZ5" s="1021"/>
      <c r="EA5" s="242"/>
    </row>
    <row r="6" spans="1:131" s="243" customFormat="1" ht="26.25" customHeight="1" thickBot="1" x14ac:dyDescent="0.25">
      <c r="A6" s="1005"/>
      <c r="B6" s="1006"/>
      <c r="C6" s="1006"/>
      <c r="D6" s="1006"/>
      <c r="E6" s="1006"/>
      <c r="F6" s="1006"/>
      <c r="G6" s="1006"/>
      <c r="H6" s="1006"/>
      <c r="I6" s="1006"/>
      <c r="J6" s="1006"/>
      <c r="K6" s="1006"/>
      <c r="L6" s="1006"/>
      <c r="M6" s="1006"/>
      <c r="N6" s="1006"/>
      <c r="O6" s="1006"/>
      <c r="P6" s="1007"/>
      <c r="Q6" s="1011"/>
      <c r="R6" s="1012"/>
      <c r="S6" s="1012"/>
      <c r="T6" s="1012"/>
      <c r="U6" s="1013"/>
      <c r="V6" s="1011"/>
      <c r="W6" s="1012"/>
      <c r="X6" s="1012"/>
      <c r="Y6" s="1012"/>
      <c r="Z6" s="1013"/>
      <c r="AA6" s="1011"/>
      <c r="AB6" s="1012"/>
      <c r="AC6" s="1012"/>
      <c r="AD6" s="1012"/>
      <c r="AE6" s="1012"/>
      <c r="AF6" s="1114"/>
      <c r="AG6" s="1012"/>
      <c r="AH6" s="1012"/>
      <c r="AI6" s="1012"/>
      <c r="AJ6" s="1022"/>
      <c r="AK6" s="1012"/>
      <c r="AL6" s="1012"/>
      <c r="AM6" s="1012"/>
      <c r="AN6" s="1012"/>
      <c r="AO6" s="1013"/>
      <c r="AP6" s="1011"/>
      <c r="AQ6" s="1012"/>
      <c r="AR6" s="1012"/>
      <c r="AS6" s="1012"/>
      <c r="AT6" s="1013"/>
      <c r="AU6" s="1011"/>
      <c r="AV6" s="1012"/>
      <c r="AW6" s="1012"/>
      <c r="AX6" s="1012"/>
      <c r="AY6" s="1022"/>
      <c r="AZ6" s="240"/>
      <c r="BA6" s="240"/>
      <c r="BB6" s="240"/>
      <c r="BC6" s="240"/>
      <c r="BD6" s="240"/>
      <c r="BE6" s="241"/>
      <c r="BF6" s="241"/>
      <c r="BG6" s="241"/>
      <c r="BH6" s="241"/>
      <c r="BI6" s="241"/>
      <c r="BJ6" s="241"/>
      <c r="BK6" s="241"/>
      <c r="BL6" s="241"/>
      <c r="BM6" s="241"/>
      <c r="BN6" s="241"/>
      <c r="BO6" s="241"/>
      <c r="BP6" s="241"/>
      <c r="BQ6" s="1005"/>
      <c r="BR6" s="1006"/>
      <c r="BS6" s="1006"/>
      <c r="BT6" s="1006"/>
      <c r="BU6" s="1006"/>
      <c r="BV6" s="1006"/>
      <c r="BW6" s="1006"/>
      <c r="BX6" s="1006"/>
      <c r="BY6" s="1006"/>
      <c r="BZ6" s="1006"/>
      <c r="CA6" s="1006"/>
      <c r="CB6" s="1006"/>
      <c r="CC6" s="1006"/>
      <c r="CD6" s="1006"/>
      <c r="CE6" s="1006"/>
      <c r="CF6" s="1006"/>
      <c r="CG6" s="1007"/>
      <c r="CH6" s="1011"/>
      <c r="CI6" s="1012"/>
      <c r="CJ6" s="1012"/>
      <c r="CK6" s="1012"/>
      <c r="CL6" s="1013"/>
      <c r="CM6" s="1011"/>
      <c r="CN6" s="1012"/>
      <c r="CO6" s="1012"/>
      <c r="CP6" s="1012"/>
      <c r="CQ6" s="1013"/>
      <c r="CR6" s="1011"/>
      <c r="CS6" s="1012"/>
      <c r="CT6" s="1012"/>
      <c r="CU6" s="1012"/>
      <c r="CV6" s="1013"/>
      <c r="CW6" s="1011"/>
      <c r="CX6" s="1012"/>
      <c r="CY6" s="1012"/>
      <c r="CZ6" s="1012"/>
      <c r="DA6" s="1013"/>
      <c r="DB6" s="1011"/>
      <c r="DC6" s="1012"/>
      <c r="DD6" s="1012"/>
      <c r="DE6" s="1012"/>
      <c r="DF6" s="1013"/>
      <c r="DG6" s="1125"/>
      <c r="DH6" s="1126"/>
      <c r="DI6" s="1126"/>
      <c r="DJ6" s="1126"/>
      <c r="DK6" s="1127"/>
      <c r="DL6" s="1125"/>
      <c r="DM6" s="1126"/>
      <c r="DN6" s="1126"/>
      <c r="DO6" s="1126"/>
      <c r="DP6" s="1127"/>
      <c r="DQ6" s="1011"/>
      <c r="DR6" s="1012"/>
      <c r="DS6" s="1012"/>
      <c r="DT6" s="1012"/>
      <c r="DU6" s="1013"/>
      <c r="DV6" s="1011"/>
      <c r="DW6" s="1012"/>
      <c r="DX6" s="1012"/>
      <c r="DY6" s="1012"/>
      <c r="DZ6" s="1022"/>
      <c r="EA6" s="242"/>
    </row>
    <row r="7" spans="1:131" s="243" customFormat="1" ht="26.25" customHeight="1" thickTop="1" x14ac:dyDescent="0.2">
      <c r="A7" s="246">
        <v>1</v>
      </c>
      <c r="B7" s="1063" t="s">
        <v>357</v>
      </c>
      <c r="C7" s="1064"/>
      <c r="D7" s="1064"/>
      <c r="E7" s="1064"/>
      <c r="F7" s="1064"/>
      <c r="G7" s="1064"/>
      <c r="H7" s="1064"/>
      <c r="I7" s="1064"/>
      <c r="J7" s="1064"/>
      <c r="K7" s="1064"/>
      <c r="L7" s="1064"/>
      <c r="M7" s="1064"/>
      <c r="N7" s="1064"/>
      <c r="O7" s="1064"/>
      <c r="P7" s="1065"/>
      <c r="Q7" s="1128">
        <v>7515641</v>
      </c>
      <c r="R7" s="1129"/>
      <c r="S7" s="1129"/>
      <c r="T7" s="1129"/>
      <c r="U7" s="1129"/>
      <c r="V7" s="1129">
        <v>7234822</v>
      </c>
      <c r="W7" s="1129"/>
      <c r="X7" s="1129"/>
      <c r="Y7" s="1129"/>
      <c r="Z7" s="1129"/>
      <c r="AA7" s="1129">
        <v>28020</v>
      </c>
      <c r="AB7" s="1129"/>
      <c r="AC7" s="1129"/>
      <c r="AD7" s="1129"/>
      <c r="AE7" s="1130"/>
      <c r="AF7" s="1131">
        <v>140107</v>
      </c>
      <c r="AG7" s="1132"/>
      <c r="AH7" s="1132"/>
      <c r="AI7" s="1132"/>
      <c r="AJ7" s="1133"/>
      <c r="AK7" s="1118">
        <v>444737</v>
      </c>
      <c r="AL7" s="1119"/>
      <c r="AM7" s="1119"/>
      <c r="AN7" s="1119"/>
      <c r="AO7" s="1119"/>
      <c r="AP7" s="1119">
        <v>5055115</v>
      </c>
      <c r="AQ7" s="1119"/>
      <c r="AR7" s="1119"/>
      <c r="AS7" s="1119"/>
      <c r="AT7" s="1119"/>
      <c r="AU7" s="1120"/>
      <c r="AV7" s="1120"/>
      <c r="AW7" s="1120"/>
      <c r="AX7" s="1120"/>
      <c r="AY7" s="1121"/>
      <c r="AZ7" s="240"/>
      <c r="BA7" s="240"/>
      <c r="BB7" s="240"/>
      <c r="BC7" s="240"/>
      <c r="BD7" s="240"/>
      <c r="BE7" s="241"/>
      <c r="BF7" s="241"/>
      <c r="BG7" s="241"/>
      <c r="BH7" s="241"/>
      <c r="BI7" s="241"/>
      <c r="BJ7" s="241"/>
      <c r="BK7" s="241"/>
      <c r="BL7" s="241"/>
      <c r="BM7" s="241"/>
      <c r="BN7" s="241"/>
      <c r="BO7" s="241"/>
      <c r="BP7" s="241"/>
      <c r="BQ7" s="247">
        <v>1</v>
      </c>
      <c r="BR7" s="248"/>
      <c r="BS7" s="707" t="s">
        <v>565</v>
      </c>
      <c r="BT7" s="708"/>
      <c r="BU7" s="708"/>
      <c r="BV7" s="708"/>
      <c r="BW7" s="708"/>
      <c r="BX7" s="708"/>
      <c r="BY7" s="708"/>
      <c r="BZ7" s="708"/>
      <c r="CA7" s="708"/>
      <c r="CB7" s="708"/>
      <c r="CC7" s="708"/>
      <c r="CD7" s="708"/>
      <c r="CE7" s="708"/>
      <c r="CF7" s="708"/>
      <c r="CG7" s="709"/>
      <c r="CH7" s="704">
        <v>14.867000000000001</v>
      </c>
      <c r="CI7" s="705"/>
      <c r="CJ7" s="705"/>
      <c r="CK7" s="705"/>
      <c r="CL7" s="706"/>
      <c r="CM7" s="704">
        <v>283.77300000000002</v>
      </c>
      <c r="CN7" s="705"/>
      <c r="CO7" s="705"/>
      <c r="CP7" s="705"/>
      <c r="CQ7" s="706"/>
      <c r="CR7" s="704">
        <v>100.9</v>
      </c>
      <c r="CS7" s="705"/>
      <c r="CT7" s="705"/>
      <c r="CU7" s="705"/>
      <c r="CV7" s="706"/>
      <c r="CW7" s="704">
        <v>89.605000000000004</v>
      </c>
      <c r="CX7" s="705"/>
      <c r="CY7" s="705"/>
      <c r="CZ7" s="705"/>
      <c r="DA7" s="706"/>
      <c r="DB7" s="704" t="s">
        <v>486</v>
      </c>
      <c r="DC7" s="705"/>
      <c r="DD7" s="705"/>
      <c r="DE7" s="705"/>
      <c r="DF7" s="706"/>
      <c r="DG7" s="704" t="s">
        <v>486</v>
      </c>
      <c r="DH7" s="705"/>
      <c r="DI7" s="705"/>
      <c r="DJ7" s="705"/>
      <c r="DK7" s="706"/>
      <c r="DL7" s="704" t="s">
        <v>486</v>
      </c>
      <c r="DM7" s="705"/>
      <c r="DN7" s="705"/>
      <c r="DO7" s="705"/>
      <c r="DP7" s="706"/>
      <c r="DQ7" s="704" t="s">
        <v>486</v>
      </c>
      <c r="DR7" s="705"/>
      <c r="DS7" s="705"/>
      <c r="DT7" s="705"/>
      <c r="DU7" s="706"/>
      <c r="DV7" s="1115"/>
      <c r="DW7" s="1116"/>
      <c r="DX7" s="1116"/>
      <c r="DY7" s="1116"/>
      <c r="DZ7" s="1117"/>
      <c r="EA7" s="242"/>
    </row>
    <row r="8" spans="1:131" s="243" customFormat="1" ht="26.25" customHeight="1" x14ac:dyDescent="0.2">
      <c r="A8" s="249">
        <v>2</v>
      </c>
      <c r="B8" s="1050" t="s">
        <v>547</v>
      </c>
      <c r="C8" s="1051"/>
      <c r="D8" s="1051"/>
      <c r="E8" s="1051"/>
      <c r="F8" s="1051"/>
      <c r="G8" s="1051"/>
      <c r="H8" s="1051"/>
      <c r="I8" s="1051"/>
      <c r="J8" s="1051"/>
      <c r="K8" s="1051"/>
      <c r="L8" s="1051"/>
      <c r="M8" s="1051"/>
      <c r="N8" s="1051"/>
      <c r="O8" s="1051"/>
      <c r="P8" s="1052"/>
      <c r="Q8" s="1054">
        <v>1068163</v>
      </c>
      <c r="R8" s="1046"/>
      <c r="S8" s="1046"/>
      <c r="T8" s="1046"/>
      <c r="U8" s="1046"/>
      <c r="V8" s="1046">
        <v>1068163</v>
      </c>
      <c r="W8" s="1046"/>
      <c r="X8" s="1046"/>
      <c r="Y8" s="1046"/>
      <c r="Z8" s="1046"/>
      <c r="AA8" s="1046" t="s">
        <v>548</v>
      </c>
      <c r="AB8" s="1046"/>
      <c r="AC8" s="1046"/>
      <c r="AD8" s="1046"/>
      <c r="AE8" s="1055"/>
      <c r="AF8" s="1105" t="s">
        <v>111</v>
      </c>
      <c r="AG8" s="1106"/>
      <c r="AH8" s="1106"/>
      <c r="AI8" s="1106"/>
      <c r="AJ8" s="1107"/>
      <c r="AK8" s="1108">
        <v>1068163</v>
      </c>
      <c r="AL8" s="1109"/>
      <c r="AM8" s="1109"/>
      <c r="AN8" s="1109"/>
      <c r="AO8" s="1109"/>
      <c r="AP8" s="1109" t="s">
        <v>549</v>
      </c>
      <c r="AQ8" s="1109"/>
      <c r="AR8" s="1109"/>
      <c r="AS8" s="1109"/>
      <c r="AT8" s="1109"/>
      <c r="AU8" s="1103"/>
      <c r="AV8" s="1103"/>
      <c r="AW8" s="1103"/>
      <c r="AX8" s="1103"/>
      <c r="AY8" s="1104"/>
      <c r="AZ8" s="240"/>
      <c r="BA8" s="240"/>
      <c r="BB8" s="240"/>
      <c r="BC8" s="240"/>
      <c r="BD8" s="240"/>
      <c r="BE8" s="241"/>
      <c r="BF8" s="241"/>
      <c r="BG8" s="241"/>
      <c r="BH8" s="241"/>
      <c r="BI8" s="241"/>
      <c r="BJ8" s="241"/>
      <c r="BK8" s="241"/>
      <c r="BL8" s="241"/>
      <c r="BM8" s="241"/>
      <c r="BN8" s="241"/>
      <c r="BO8" s="241"/>
      <c r="BP8" s="241"/>
      <c r="BQ8" s="250">
        <v>2</v>
      </c>
      <c r="BR8" s="251"/>
      <c r="BS8" s="713" t="s">
        <v>566</v>
      </c>
      <c r="BT8" s="714"/>
      <c r="BU8" s="714"/>
      <c r="BV8" s="714"/>
      <c r="BW8" s="714"/>
      <c r="BX8" s="714"/>
      <c r="BY8" s="714"/>
      <c r="BZ8" s="714"/>
      <c r="CA8" s="714"/>
      <c r="CB8" s="714"/>
      <c r="CC8" s="714"/>
      <c r="CD8" s="714"/>
      <c r="CE8" s="714"/>
      <c r="CF8" s="714"/>
      <c r="CG8" s="715"/>
      <c r="CH8" s="710">
        <v>-6.7039999999999997</v>
      </c>
      <c r="CI8" s="711"/>
      <c r="CJ8" s="711"/>
      <c r="CK8" s="711"/>
      <c r="CL8" s="712"/>
      <c r="CM8" s="710">
        <v>4876.4480000000003</v>
      </c>
      <c r="CN8" s="711"/>
      <c r="CO8" s="711"/>
      <c r="CP8" s="711"/>
      <c r="CQ8" s="712"/>
      <c r="CR8" s="710">
        <v>1818.4</v>
      </c>
      <c r="CS8" s="711"/>
      <c r="CT8" s="711"/>
      <c r="CU8" s="711"/>
      <c r="CV8" s="712"/>
      <c r="CW8" s="710">
        <v>579.18100000000004</v>
      </c>
      <c r="CX8" s="711"/>
      <c r="CY8" s="711"/>
      <c r="CZ8" s="711"/>
      <c r="DA8" s="712"/>
      <c r="DB8" s="710">
        <v>2240</v>
      </c>
      <c r="DC8" s="711"/>
      <c r="DD8" s="711"/>
      <c r="DE8" s="711"/>
      <c r="DF8" s="712"/>
      <c r="DG8" s="710" t="s">
        <v>486</v>
      </c>
      <c r="DH8" s="711"/>
      <c r="DI8" s="711"/>
      <c r="DJ8" s="711"/>
      <c r="DK8" s="712"/>
      <c r="DL8" s="710" t="s">
        <v>486</v>
      </c>
      <c r="DM8" s="711"/>
      <c r="DN8" s="711"/>
      <c r="DO8" s="711"/>
      <c r="DP8" s="712"/>
      <c r="DQ8" s="710" t="s">
        <v>486</v>
      </c>
      <c r="DR8" s="711"/>
      <c r="DS8" s="711"/>
      <c r="DT8" s="711"/>
      <c r="DU8" s="712"/>
      <c r="DV8" s="999"/>
      <c r="DW8" s="1000"/>
      <c r="DX8" s="1000"/>
      <c r="DY8" s="1000"/>
      <c r="DZ8" s="1001"/>
      <c r="EA8" s="242"/>
    </row>
    <row r="9" spans="1:131" s="243" customFormat="1" ht="26.25" customHeight="1" x14ac:dyDescent="0.2">
      <c r="A9" s="249">
        <v>3</v>
      </c>
      <c r="B9" s="1050" t="s">
        <v>550</v>
      </c>
      <c r="C9" s="1051"/>
      <c r="D9" s="1051"/>
      <c r="E9" s="1051"/>
      <c r="F9" s="1051"/>
      <c r="G9" s="1051"/>
      <c r="H9" s="1051"/>
      <c r="I9" s="1051"/>
      <c r="J9" s="1051"/>
      <c r="K9" s="1051"/>
      <c r="L9" s="1051"/>
      <c r="M9" s="1051"/>
      <c r="N9" s="1051"/>
      <c r="O9" s="1051"/>
      <c r="P9" s="1052"/>
      <c r="Q9" s="1054">
        <v>2070936</v>
      </c>
      <c r="R9" s="1046"/>
      <c r="S9" s="1046"/>
      <c r="T9" s="1046"/>
      <c r="U9" s="1046"/>
      <c r="V9" s="1046">
        <v>1857448</v>
      </c>
      <c r="W9" s="1046"/>
      <c r="X9" s="1046"/>
      <c r="Y9" s="1046"/>
      <c r="Z9" s="1046"/>
      <c r="AA9" s="1046">
        <v>213488</v>
      </c>
      <c r="AB9" s="1046"/>
      <c r="AC9" s="1046"/>
      <c r="AD9" s="1046"/>
      <c r="AE9" s="1055"/>
      <c r="AF9" s="1105" t="s">
        <v>111</v>
      </c>
      <c r="AG9" s="1106"/>
      <c r="AH9" s="1106"/>
      <c r="AI9" s="1106"/>
      <c r="AJ9" s="1107"/>
      <c r="AK9" s="1108" t="s">
        <v>548</v>
      </c>
      <c r="AL9" s="1109"/>
      <c r="AM9" s="1109"/>
      <c r="AN9" s="1109"/>
      <c r="AO9" s="1109"/>
      <c r="AP9" s="1109" t="s">
        <v>548</v>
      </c>
      <c r="AQ9" s="1109"/>
      <c r="AR9" s="1109"/>
      <c r="AS9" s="1109"/>
      <c r="AT9" s="1109"/>
      <c r="AU9" s="1103"/>
      <c r="AV9" s="1103"/>
      <c r="AW9" s="1103"/>
      <c r="AX9" s="1103"/>
      <c r="AY9" s="1104"/>
      <c r="AZ9" s="240"/>
      <c r="BA9" s="240"/>
      <c r="BB9" s="240"/>
      <c r="BC9" s="240"/>
      <c r="BD9" s="240"/>
      <c r="BE9" s="241"/>
      <c r="BF9" s="241"/>
      <c r="BG9" s="241"/>
      <c r="BH9" s="241"/>
      <c r="BI9" s="241"/>
      <c r="BJ9" s="241"/>
      <c r="BK9" s="241"/>
      <c r="BL9" s="241"/>
      <c r="BM9" s="241"/>
      <c r="BN9" s="241"/>
      <c r="BO9" s="241"/>
      <c r="BP9" s="241"/>
      <c r="BQ9" s="250">
        <v>3</v>
      </c>
      <c r="BR9" s="251"/>
      <c r="BS9" s="713" t="s">
        <v>567</v>
      </c>
      <c r="BT9" s="714"/>
      <c r="BU9" s="714"/>
      <c r="BV9" s="714"/>
      <c r="BW9" s="714"/>
      <c r="BX9" s="714"/>
      <c r="BY9" s="714"/>
      <c r="BZ9" s="714"/>
      <c r="CA9" s="714"/>
      <c r="CB9" s="714"/>
      <c r="CC9" s="714"/>
      <c r="CD9" s="714"/>
      <c r="CE9" s="714"/>
      <c r="CF9" s="714"/>
      <c r="CG9" s="715"/>
      <c r="CH9" s="710">
        <v>606.79</v>
      </c>
      <c r="CI9" s="711"/>
      <c r="CJ9" s="711"/>
      <c r="CK9" s="711"/>
      <c r="CL9" s="712"/>
      <c r="CM9" s="710">
        <v>13172.781999999999</v>
      </c>
      <c r="CN9" s="711"/>
      <c r="CO9" s="711"/>
      <c r="CP9" s="711"/>
      <c r="CQ9" s="712"/>
      <c r="CR9" s="710">
        <v>200</v>
      </c>
      <c r="CS9" s="711"/>
      <c r="CT9" s="711"/>
      <c r="CU9" s="711"/>
      <c r="CV9" s="712"/>
      <c r="CW9" s="710">
        <v>1212.566</v>
      </c>
      <c r="CX9" s="711"/>
      <c r="CY9" s="711"/>
      <c r="CZ9" s="711"/>
      <c r="DA9" s="712"/>
      <c r="DB9" s="710" t="s">
        <v>486</v>
      </c>
      <c r="DC9" s="711"/>
      <c r="DD9" s="711"/>
      <c r="DE9" s="711"/>
      <c r="DF9" s="712"/>
      <c r="DG9" s="710" t="s">
        <v>486</v>
      </c>
      <c r="DH9" s="711"/>
      <c r="DI9" s="711"/>
      <c r="DJ9" s="711"/>
      <c r="DK9" s="712"/>
      <c r="DL9" s="710" t="s">
        <v>486</v>
      </c>
      <c r="DM9" s="711"/>
      <c r="DN9" s="711"/>
      <c r="DO9" s="711"/>
      <c r="DP9" s="712"/>
      <c r="DQ9" s="710" t="s">
        <v>486</v>
      </c>
      <c r="DR9" s="711"/>
      <c r="DS9" s="711"/>
      <c r="DT9" s="711"/>
      <c r="DU9" s="712"/>
      <c r="DV9" s="999"/>
      <c r="DW9" s="1000"/>
      <c r="DX9" s="1000"/>
      <c r="DY9" s="1000"/>
      <c r="DZ9" s="1001"/>
      <c r="EA9" s="242"/>
    </row>
    <row r="10" spans="1:131" s="243" customFormat="1" ht="26.25" customHeight="1" x14ac:dyDescent="0.2">
      <c r="A10" s="249">
        <v>4</v>
      </c>
      <c r="B10" s="1050" t="s">
        <v>551</v>
      </c>
      <c r="C10" s="1051"/>
      <c r="D10" s="1051"/>
      <c r="E10" s="1051"/>
      <c r="F10" s="1051"/>
      <c r="G10" s="1051"/>
      <c r="H10" s="1051"/>
      <c r="I10" s="1051"/>
      <c r="J10" s="1051"/>
      <c r="K10" s="1051"/>
      <c r="L10" s="1051"/>
      <c r="M10" s="1051"/>
      <c r="N10" s="1051"/>
      <c r="O10" s="1051"/>
      <c r="P10" s="1052"/>
      <c r="Q10" s="1054">
        <v>756</v>
      </c>
      <c r="R10" s="1046"/>
      <c r="S10" s="1046"/>
      <c r="T10" s="1046"/>
      <c r="U10" s="1046"/>
      <c r="V10" s="1046" t="s">
        <v>548</v>
      </c>
      <c r="W10" s="1046"/>
      <c r="X10" s="1046"/>
      <c r="Y10" s="1046"/>
      <c r="Z10" s="1046"/>
      <c r="AA10" s="1046">
        <v>756</v>
      </c>
      <c r="AB10" s="1046"/>
      <c r="AC10" s="1046"/>
      <c r="AD10" s="1046"/>
      <c r="AE10" s="1055"/>
      <c r="AF10" s="1105" t="s">
        <v>548</v>
      </c>
      <c r="AG10" s="1106"/>
      <c r="AH10" s="1106"/>
      <c r="AI10" s="1106"/>
      <c r="AJ10" s="1107"/>
      <c r="AK10" s="1108" t="s">
        <v>564</v>
      </c>
      <c r="AL10" s="1109"/>
      <c r="AM10" s="1109"/>
      <c r="AN10" s="1109"/>
      <c r="AO10" s="1109"/>
      <c r="AP10" s="1109" t="s">
        <v>548</v>
      </c>
      <c r="AQ10" s="1109"/>
      <c r="AR10" s="1109"/>
      <c r="AS10" s="1109"/>
      <c r="AT10" s="1109"/>
      <c r="AU10" s="1103"/>
      <c r="AV10" s="1103"/>
      <c r="AW10" s="1103"/>
      <c r="AX10" s="1103"/>
      <c r="AY10" s="1104"/>
      <c r="AZ10" s="240"/>
      <c r="BA10" s="240"/>
      <c r="BB10" s="240"/>
      <c r="BC10" s="240"/>
      <c r="BD10" s="240"/>
      <c r="BE10" s="241"/>
      <c r="BF10" s="241"/>
      <c r="BG10" s="241"/>
      <c r="BH10" s="241"/>
      <c r="BI10" s="241"/>
      <c r="BJ10" s="241"/>
      <c r="BK10" s="241"/>
      <c r="BL10" s="241"/>
      <c r="BM10" s="241"/>
      <c r="BN10" s="241"/>
      <c r="BO10" s="241"/>
      <c r="BP10" s="241"/>
      <c r="BQ10" s="250">
        <v>4</v>
      </c>
      <c r="BR10" s="251"/>
      <c r="BS10" s="713" t="s">
        <v>568</v>
      </c>
      <c r="BT10" s="714"/>
      <c r="BU10" s="714"/>
      <c r="BV10" s="714"/>
      <c r="BW10" s="714"/>
      <c r="BX10" s="714"/>
      <c r="BY10" s="714"/>
      <c r="BZ10" s="714"/>
      <c r="CA10" s="714"/>
      <c r="CB10" s="714"/>
      <c r="CC10" s="714"/>
      <c r="CD10" s="714"/>
      <c r="CE10" s="714"/>
      <c r="CF10" s="714"/>
      <c r="CG10" s="715"/>
      <c r="CH10" s="710">
        <v>150.202</v>
      </c>
      <c r="CI10" s="711"/>
      <c r="CJ10" s="711"/>
      <c r="CK10" s="711"/>
      <c r="CL10" s="712"/>
      <c r="CM10" s="710">
        <v>2105.8020000000001</v>
      </c>
      <c r="CN10" s="711"/>
      <c r="CO10" s="711"/>
      <c r="CP10" s="711"/>
      <c r="CQ10" s="712"/>
      <c r="CR10" s="710">
        <v>124</v>
      </c>
      <c r="CS10" s="711"/>
      <c r="CT10" s="711"/>
      <c r="CU10" s="711"/>
      <c r="CV10" s="712"/>
      <c r="CW10" s="710" t="s">
        <v>486</v>
      </c>
      <c r="CX10" s="711"/>
      <c r="CY10" s="711"/>
      <c r="CZ10" s="711"/>
      <c r="DA10" s="712"/>
      <c r="DB10" s="710" t="s">
        <v>486</v>
      </c>
      <c r="DC10" s="711"/>
      <c r="DD10" s="711"/>
      <c r="DE10" s="711"/>
      <c r="DF10" s="712"/>
      <c r="DG10" s="710" t="s">
        <v>486</v>
      </c>
      <c r="DH10" s="711"/>
      <c r="DI10" s="711"/>
      <c r="DJ10" s="711"/>
      <c r="DK10" s="712"/>
      <c r="DL10" s="710" t="s">
        <v>486</v>
      </c>
      <c r="DM10" s="711"/>
      <c r="DN10" s="711"/>
      <c r="DO10" s="711"/>
      <c r="DP10" s="712"/>
      <c r="DQ10" s="710" t="s">
        <v>486</v>
      </c>
      <c r="DR10" s="711"/>
      <c r="DS10" s="711"/>
      <c r="DT10" s="711"/>
      <c r="DU10" s="712"/>
      <c r="DV10" s="999"/>
      <c r="DW10" s="1000"/>
      <c r="DX10" s="1000"/>
      <c r="DY10" s="1000"/>
      <c r="DZ10" s="1001"/>
      <c r="EA10" s="242"/>
    </row>
    <row r="11" spans="1:131" s="243" customFormat="1" ht="26.25" customHeight="1" x14ac:dyDescent="0.2">
      <c r="A11" s="249">
        <v>5</v>
      </c>
      <c r="B11" s="1050" t="s">
        <v>552</v>
      </c>
      <c r="C11" s="1051"/>
      <c r="D11" s="1051"/>
      <c r="E11" s="1051"/>
      <c r="F11" s="1051"/>
      <c r="G11" s="1051"/>
      <c r="H11" s="1051"/>
      <c r="I11" s="1051"/>
      <c r="J11" s="1051"/>
      <c r="K11" s="1051"/>
      <c r="L11" s="1051"/>
      <c r="M11" s="1051"/>
      <c r="N11" s="1051"/>
      <c r="O11" s="1051"/>
      <c r="P11" s="1052"/>
      <c r="Q11" s="1054">
        <v>5870</v>
      </c>
      <c r="R11" s="1046"/>
      <c r="S11" s="1046"/>
      <c r="T11" s="1046"/>
      <c r="U11" s="1046"/>
      <c r="V11" s="1046">
        <v>2918</v>
      </c>
      <c r="W11" s="1046"/>
      <c r="X11" s="1046"/>
      <c r="Y11" s="1046"/>
      <c r="Z11" s="1046"/>
      <c r="AA11" s="1046">
        <v>2952</v>
      </c>
      <c r="AB11" s="1046"/>
      <c r="AC11" s="1046"/>
      <c r="AD11" s="1046"/>
      <c r="AE11" s="1055"/>
      <c r="AF11" s="1105" t="s">
        <v>548</v>
      </c>
      <c r="AG11" s="1106"/>
      <c r="AH11" s="1106"/>
      <c r="AI11" s="1106"/>
      <c r="AJ11" s="1107"/>
      <c r="AK11" s="1108">
        <v>131</v>
      </c>
      <c r="AL11" s="1109"/>
      <c r="AM11" s="1109"/>
      <c r="AN11" s="1109"/>
      <c r="AO11" s="1109"/>
      <c r="AP11" s="1109">
        <v>28795</v>
      </c>
      <c r="AQ11" s="1109"/>
      <c r="AR11" s="1109"/>
      <c r="AS11" s="1109"/>
      <c r="AT11" s="1109"/>
      <c r="AU11" s="1103"/>
      <c r="AV11" s="1103"/>
      <c r="AW11" s="1103"/>
      <c r="AX11" s="1103"/>
      <c r="AY11" s="1104"/>
      <c r="AZ11" s="240"/>
      <c r="BA11" s="240"/>
      <c r="BB11" s="240"/>
      <c r="BC11" s="240"/>
      <c r="BD11" s="240"/>
      <c r="BE11" s="241"/>
      <c r="BF11" s="241"/>
      <c r="BG11" s="241"/>
      <c r="BH11" s="241"/>
      <c r="BI11" s="241"/>
      <c r="BJ11" s="241"/>
      <c r="BK11" s="241"/>
      <c r="BL11" s="241"/>
      <c r="BM11" s="241"/>
      <c r="BN11" s="241"/>
      <c r="BO11" s="241"/>
      <c r="BP11" s="241"/>
      <c r="BQ11" s="250">
        <v>5</v>
      </c>
      <c r="BR11" s="251"/>
      <c r="BS11" s="713" t="s">
        <v>569</v>
      </c>
      <c r="BT11" s="714"/>
      <c r="BU11" s="714"/>
      <c r="BV11" s="714"/>
      <c r="BW11" s="714"/>
      <c r="BX11" s="714"/>
      <c r="BY11" s="714"/>
      <c r="BZ11" s="714"/>
      <c r="CA11" s="714"/>
      <c r="CB11" s="714"/>
      <c r="CC11" s="714"/>
      <c r="CD11" s="714"/>
      <c r="CE11" s="714"/>
      <c r="CF11" s="714"/>
      <c r="CG11" s="715"/>
      <c r="CH11" s="710">
        <v>-17.097000000000001</v>
      </c>
      <c r="CI11" s="711"/>
      <c r="CJ11" s="711"/>
      <c r="CK11" s="711"/>
      <c r="CL11" s="712"/>
      <c r="CM11" s="710">
        <v>753.447</v>
      </c>
      <c r="CN11" s="711"/>
      <c r="CO11" s="711"/>
      <c r="CP11" s="711"/>
      <c r="CQ11" s="712"/>
      <c r="CR11" s="710">
        <v>300.2</v>
      </c>
      <c r="CS11" s="711"/>
      <c r="CT11" s="711"/>
      <c r="CU11" s="711"/>
      <c r="CV11" s="712"/>
      <c r="CW11" s="710" t="s">
        <v>486</v>
      </c>
      <c r="CX11" s="711"/>
      <c r="CY11" s="711"/>
      <c r="CZ11" s="711"/>
      <c r="DA11" s="712"/>
      <c r="DB11" s="710" t="s">
        <v>486</v>
      </c>
      <c r="DC11" s="711"/>
      <c r="DD11" s="711"/>
      <c r="DE11" s="711"/>
      <c r="DF11" s="712"/>
      <c r="DG11" s="710" t="s">
        <v>486</v>
      </c>
      <c r="DH11" s="711"/>
      <c r="DI11" s="711"/>
      <c r="DJ11" s="711"/>
      <c r="DK11" s="712"/>
      <c r="DL11" s="710" t="s">
        <v>486</v>
      </c>
      <c r="DM11" s="711"/>
      <c r="DN11" s="711"/>
      <c r="DO11" s="711"/>
      <c r="DP11" s="712"/>
      <c r="DQ11" s="710" t="s">
        <v>486</v>
      </c>
      <c r="DR11" s="711"/>
      <c r="DS11" s="711"/>
      <c r="DT11" s="711"/>
      <c r="DU11" s="712"/>
      <c r="DV11" s="999"/>
      <c r="DW11" s="1000"/>
      <c r="DX11" s="1000"/>
      <c r="DY11" s="1000"/>
      <c r="DZ11" s="1001"/>
      <c r="EA11" s="242"/>
    </row>
    <row r="12" spans="1:131" s="243" customFormat="1" ht="26.25" customHeight="1" x14ac:dyDescent="0.2">
      <c r="A12" s="249">
        <v>6</v>
      </c>
      <c r="B12" s="1050" t="s">
        <v>553</v>
      </c>
      <c r="C12" s="1051"/>
      <c r="D12" s="1051"/>
      <c r="E12" s="1051"/>
      <c r="F12" s="1051"/>
      <c r="G12" s="1051"/>
      <c r="H12" s="1051"/>
      <c r="I12" s="1051"/>
      <c r="J12" s="1051"/>
      <c r="K12" s="1051"/>
      <c r="L12" s="1051"/>
      <c r="M12" s="1051"/>
      <c r="N12" s="1051"/>
      <c r="O12" s="1051"/>
      <c r="P12" s="1052"/>
      <c r="Q12" s="1054">
        <v>4408</v>
      </c>
      <c r="R12" s="1046"/>
      <c r="S12" s="1046"/>
      <c r="T12" s="1046"/>
      <c r="U12" s="1046"/>
      <c r="V12" s="1046">
        <v>4408</v>
      </c>
      <c r="W12" s="1046"/>
      <c r="X12" s="1046"/>
      <c r="Y12" s="1046"/>
      <c r="Z12" s="1046"/>
      <c r="AA12" s="1046" t="s">
        <v>548</v>
      </c>
      <c r="AB12" s="1046"/>
      <c r="AC12" s="1046"/>
      <c r="AD12" s="1046"/>
      <c r="AE12" s="1055"/>
      <c r="AF12" s="1105" t="s">
        <v>548</v>
      </c>
      <c r="AG12" s="1106"/>
      <c r="AH12" s="1106"/>
      <c r="AI12" s="1106"/>
      <c r="AJ12" s="1107"/>
      <c r="AK12" s="1108">
        <v>4324</v>
      </c>
      <c r="AL12" s="1109"/>
      <c r="AM12" s="1109"/>
      <c r="AN12" s="1109"/>
      <c r="AO12" s="1109"/>
      <c r="AP12" s="1109" t="s">
        <v>548</v>
      </c>
      <c r="AQ12" s="1109"/>
      <c r="AR12" s="1109"/>
      <c r="AS12" s="1109"/>
      <c r="AT12" s="1109"/>
      <c r="AU12" s="1103"/>
      <c r="AV12" s="1103"/>
      <c r="AW12" s="1103"/>
      <c r="AX12" s="1103"/>
      <c r="AY12" s="1104"/>
      <c r="AZ12" s="240"/>
      <c r="BA12" s="240"/>
      <c r="BB12" s="240"/>
      <c r="BC12" s="240"/>
      <c r="BD12" s="240"/>
      <c r="BE12" s="241"/>
      <c r="BF12" s="241"/>
      <c r="BG12" s="241"/>
      <c r="BH12" s="241"/>
      <c r="BI12" s="241"/>
      <c r="BJ12" s="241"/>
      <c r="BK12" s="241"/>
      <c r="BL12" s="241"/>
      <c r="BM12" s="241"/>
      <c r="BN12" s="241"/>
      <c r="BO12" s="241"/>
      <c r="BP12" s="241"/>
      <c r="BQ12" s="250">
        <v>6</v>
      </c>
      <c r="BR12" s="251" t="s">
        <v>612</v>
      </c>
      <c r="BS12" s="713" t="s">
        <v>570</v>
      </c>
      <c r="BT12" s="714"/>
      <c r="BU12" s="714"/>
      <c r="BV12" s="714"/>
      <c r="BW12" s="714"/>
      <c r="BX12" s="714"/>
      <c r="BY12" s="714"/>
      <c r="BZ12" s="714"/>
      <c r="CA12" s="714"/>
      <c r="CB12" s="714"/>
      <c r="CC12" s="714"/>
      <c r="CD12" s="714"/>
      <c r="CE12" s="714"/>
      <c r="CF12" s="714"/>
      <c r="CG12" s="715"/>
      <c r="CH12" s="710">
        <v>106.255</v>
      </c>
      <c r="CI12" s="711"/>
      <c r="CJ12" s="711"/>
      <c r="CK12" s="711"/>
      <c r="CL12" s="712"/>
      <c r="CM12" s="710">
        <v>16617.314999999999</v>
      </c>
      <c r="CN12" s="711"/>
      <c r="CO12" s="711"/>
      <c r="CP12" s="711"/>
      <c r="CQ12" s="712"/>
      <c r="CR12" s="710">
        <v>200</v>
      </c>
      <c r="CS12" s="711"/>
      <c r="CT12" s="711"/>
      <c r="CU12" s="711"/>
      <c r="CV12" s="712"/>
      <c r="CW12" s="710">
        <v>23828.567999999999</v>
      </c>
      <c r="CX12" s="711"/>
      <c r="CY12" s="711"/>
      <c r="CZ12" s="711"/>
      <c r="DA12" s="712"/>
      <c r="DB12" s="710" t="s">
        <v>486</v>
      </c>
      <c r="DC12" s="711"/>
      <c r="DD12" s="711"/>
      <c r="DE12" s="711"/>
      <c r="DF12" s="712"/>
      <c r="DG12" s="710" t="s">
        <v>486</v>
      </c>
      <c r="DH12" s="711"/>
      <c r="DI12" s="711"/>
      <c r="DJ12" s="711"/>
      <c r="DK12" s="712"/>
      <c r="DL12" s="710">
        <v>26470</v>
      </c>
      <c r="DM12" s="711"/>
      <c r="DN12" s="711"/>
      <c r="DO12" s="711"/>
      <c r="DP12" s="712"/>
      <c r="DQ12" s="710">
        <v>2646.9540000000002</v>
      </c>
      <c r="DR12" s="711"/>
      <c r="DS12" s="711"/>
      <c r="DT12" s="711"/>
      <c r="DU12" s="712"/>
      <c r="DV12" s="999"/>
      <c r="DW12" s="1000"/>
      <c r="DX12" s="1000"/>
      <c r="DY12" s="1000"/>
      <c r="DZ12" s="1001"/>
      <c r="EA12" s="242"/>
    </row>
    <row r="13" spans="1:131" s="243" customFormat="1" ht="26.25" customHeight="1" x14ac:dyDescent="0.2">
      <c r="A13" s="249">
        <v>7</v>
      </c>
      <c r="B13" s="1050" t="s">
        <v>554</v>
      </c>
      <c r="C13" s="1051"/>
      <c r="D13" s="1051"/>
      <c r="E13" s="1051"/>
      <c r="F13" s="1051"/>
      <c r="G13" s="1051"/>
      <c r="H13" s="1051"/>
      <c r="I13" s="1051"/>
      <c r="J13" s="1051"/>
      <c r="K13" s="1051"/>
      <c r="L13" s="1051"/>
      <c r="M13" s="1051"/>
      <c r="N13" s="1051"/>
      <c r="O13" s="1051"/>
      <c r="P13" s="1052"/>
      <c r="Q13" s="1054">
        <v>23670</v>
      </c>
      <c r="R13" s="1046"/>
      <c r="S13" s="1046"/>
      <c r="T13" s="1046"/>
      <c r="U13" s="1046"/>
      <c r="V13" s="1046">
        <v>21955</v>
      </c>
      <c r="W13" s="1046"/>
      <c r="X13" s="1046"/>
      <c r="Y13" s="1046"/>
      <c r="Z13" s="1046"/>
      <c r="AA13" s="1046">
        <v>1715</v>
      </c>
      <c r="AB13" s="1046"/>
      <c r="AC13" s="1046"/>
      <c r="AD13" s="1046"/>
      <c r="AE13" s="1055"/>
      <c r="AF13" s="1105" t="s">
        <v>555</v>
      </c>
      <c r="AG13" s="1106"/>
      <c r="AH13" s="1106"/>
      <c r="AI13" s="1106"/>
      <c r="AJ13" s="1107"/>
      <c r="AK13" s="1108">
        <v>9</v>
      </c>
      <c r="AL13" s="1109"/>
      <c r="AM13" s="1109"/>
      <c r="AN13" s="1109"/>
      <c r="AO13" s="1109"/>
      <c r="AP13" s="1109">
        <v>3118</v>
      </c>
      <c r="AQ13" s="1109"/>
      <c r="AR13" s="1109"/>
      <c r="AS13" s="1109"/>
      <c r="AT13" s="1109"/>
      <c r="AU13" s="1103"/>
      <c r="AV13" s="1103"/>
      <c r="AW13" s="1103"/>
      <c r="AX13" s="1103"/>
      <c r="AY13" s="1104"/>
      <c r="AZ13" s="240"/>
      <c r="BA13" s="240"/>
      <c r="BB13" s="240"/>
      <c r="BC13" s="240"/>
      <c r="BD13" s="240"/>
      <c r="BE13" s="241"/>
      <c r="BF13" s="241"/>
      <c r="BG13" s="241"/>
      <c r="BH13" s="241"/>
      <c r="BI13" s="241"/>
      <c r="BJ13" s="241"/>
      <c r="BK13" s="241"/>
      <c r="BL13" s="241"/>
      <c r="BM13" s="241"/>
      <c r="BN13" s="241"/>
      <c r="BO13" s="241"/>
      <c r="BP13" s="241"/>
      <c r="BQ13" s="250">
        <v>7</v>
      </c>
      <c r="BR13" s="251"/>
      <c r="BS13" s="713" t="s">
        <v>571</v>
      </c>
      <c r="BT13" s="714"/>
      <c r="BU13" s="714"/>
      <c r="BV13" s="714"/>
      <c r="BW13" s="714"/>
      <c r="BX13" s="714"/>
      <c r="BY13" s="714"/>
      <c r="BZ13" s="714"/>
      <c r="CA13" s="714"/>
      <c r="CB13" s="714"/>
      <c r="CC13" s="714"/>
      <c r="CD13" s="714"/>
      <c r="CE13" s="714"/>
      <c r="CF13" s="714"/>
      <c r="CG13" s="715"/>
      <c r="CH13" s="710">
        <v>181.76900000000001</v>
      </c>
      <c r="CI13" s="711"/>
      <c r="CJ13" s="711"/>
      <c r="CK13" s="711"/>
      <c r="CL13" s="712"/>
      <c r="CM13" s="710">
        <v>10120.055</v>
      </c>
      <c r="CN13" s="711"/>
      <c r="CO13" s="711"/>
      <c r="CP13" s="711"/>
      <c r="CQ13" s="712"/>
      <c r="CR13" s="710">
        <v>200</v>
      </c>
      <c r="CS13" s="711"/>
      <c r="CT13" s="711"/>
      <c r="CU13" s="711"/>
      <c r="CV13" s="712"/>
      <c r="CW13" s="710">
        <v>3702.1660000000002</v>
      </c>
      <c r="CX13" s="711"/>
      <c r="CY13" s="711"/>
      <c r="CZ13" s="711"/>
      <c r="DA13" s="712"/>
      <c r="DB13" s="710" t="s">
        <v>486</v>
      </c>
      <c r="DC13" s="711"/>
      <c r="DD13" s="711"/>
      <c r="DE13" s="711"/>
      <c r="DF13" s="712"/>
      <c r="DG13" s="710" t="s">
        <v>486</v>
      </c>
      <c r="DH13" s="711"/>
      <c r="DI13" s="711"/>
      <c r="DJ13" s="711"/>
      <c r="DK13" s="712"/>
      <c r="DL13" s="710" t="s">
        <v>486</v>
      </c>
      <c r="DM13" s="711"/>
      <c r="DN13" s="711"/>
      <c r="DO13" s="711"/>
      <c r="DP13" s="712"/>
      <c r="DQ13" s="710" t="s">
        <v>486</v>
      </c>
      <c r="DR13" s="711"/>
      <c r="DS13" s="711"/>
      <c r="DT13" s="711"/>
      <c r="DU13" s="712"/>
      <c r="DV13" s="999"/>
      <c r="DW13" s="1000"/>
      <c r="DX13" s="1000"/>
      <c r="DY13" s="1000"/>
      <c r="DZ13" s="1001"/>
      <c r="EA13" s="242"/>
    </row>
    <row r="14" spans="1:131" s="243" customFormat="1" ht="26.25" customHeight="1" x14ac:dyDescent="0.2">
      <c r="A14" s="249">
        <v>8</v>
      </c>
      <c r="B14" s="1050" t="s">
        <v>556</v>
      </c>
      <c r="C14" s="1051"/>
      <c r="D14" s="1051"/>
      <c r="E14" s="1051"/>
      <c r="F14" s="1051"/>
      <c r="G14" s="1051"/>
      <c r="H14" s="1051"/>
      <c r="I14" s="1051"/>
      <c r="J14" s="1051"/>
      <c r="K14" s="1051"/>
      <c r="L14" s="1051"/>
      <c r="M14" s="1051"/>
      <c r="N14" s="1051"/>
      <c r="O14" s="1051"/>
      <c r="P14" s="1052"/>
      <c r="Q14" s="1054">
        <v>107</v>
      </c>
      <c r="R14" s="1046"/>
      <c r="S14" s="1046"/>
      <c r="T14" s="1046"/>
      <c r="U14" s="1046"/>
      <c r="V14" s="1046" t="s">
        <v>548</v>
      </c>
      <c r="W14" s="1046"/>
      <c r="X14" s="1046"/>
      <c r="Y14" s="1046"/>
      <c r="Z14" s="1046"/>
      <c r="AA14" s="1046">
        <v>107</v>
      </c>
      <c r="AB14" s="1046"/>
      <c r="AC14" s="1046"/>
      <c r="AD14" s="1046"/>
      <c r="AE14" s="1055"/>
      <c r="AF14" s="1105" t="s">
        <v>548</v>
      </c>
      <c r="AG14" s="1106"/>
      <c r="AH14" s="1106"/>
      <c r="AI14" s="1106"/>
      <c r="AJ14" s="1107"/>
      <c r="AK14" s="1108" t="s">
        <v>564</v>
      </c>
      <c r="AL14" s="1109"/>
      <c r="AM14" s="1109"/>
      <c r="AN14" s="1109"/>
      <c r="AO14" s="1109"/>
      <c r="AP14" s="1109" t="s">
        <v>548</v>
      </c>
      <c r="AQ14" s="1109"/>
      <c r="AR14" s="1109"/>
      <c r="AS14" s="1109"/>
      <c r="AT14" s="1109"/>
      <c r="AU14" s="1103"/>
      <c r="AV14" s="1103"/>
      <c r="AW14" s="1103"/>
      <c r="AX14" s="1103"/>
      <c r="AY14" s="1104"/>
      <c r="AZ14" s="240"/>
      <c r="BA14" s="240"/>
      <c r="BB14" s="240"/>
      <c r="BC14" s="240"/>
      <c r="BD14" s="240"/>
      <c r="BE14" s="241"/>
      <c r="BF14" s="241"/>
      <c r="BG14" s="241"/>
      <c r="BH14" s="241"/>
      <c r="BI14" s="241"/>
      <c r="BJ14" s="241"/>
      <c r="BK14" s="241"/>
      <c r="BL14" s="241"/>
      <c r="BM14" s="241"/>
      <c r="BN14" s="241"/>
      <c r="BO14" s="241"/>
      <c r="BP14" s="241"/>
      <c r="BQ14" s="250">
        <v>8</v>
      </c>
      <c r="BR14" s="251"/>
      <c r="BS14" s="713" t="s">
        <v>572</v>
      </c>
      <c r="BT14" s="714"/>
      <c r="BU14" s="714"/>
      <c r="BV14" s="714"/>
      <c r="BW14" s="714"/>
      <c r="BX14" s="714"/>
      <c r="BY14" s="714"/>
      <c r="BZ14" s="714"/>
      <c r="CA14" s="714"/>
      <c r="CB14" s="714"/>
      <c r="CC14" s="714"/>
      <c r="CD14" s="714"/>
      <c r="CE14" s="714"/>
      <c r="CF14" s="714"/>
      <c r="CG14" s="715"/>
      <c r="CH14" s="710">
        <v>49.783000000000001</v>
      </c>
      <c r="CI14" s="711"/>
      <c r="CJ14" s="711"/>
      <c r="CK14" s="711"/>
      <c r="CL14" s="712"/>
      <c r="CM14" s="710">
        <v>747.92700000000002</v>
      </c>
      <c r="CN14" s="711"/>
      <c r="CO14" s="711"/>
      <c r="CP14" s="711"/>
      <c r="CQ14" s="712"/>
      <c r="CR14" s="710">
        <v>1</v>
      </c>
      <c r="CS14" s="711"/>
      <c r="CT14" s="711"/>
      <c r="CU14" s="711"/>
      <c r="CV14" s="712"/>
      <c r="CW14" s="710">
        <v>1071.69</v>
      </c>
      <c r="CX14" s="711"/>
      <c r="CY14" s="711"/>
      <c r="CZ14" s="711"/>
      <c r="DA14" s="712"/>
      <c r="DB14" s="710" t="s">
        <v>486</v>
      </c>
      <c r="DC14" s="711"/>
      <c r="DD14" s="711"/>
      <c r="DE14" s="711"/>
      <c r="DF14" s="712"/>
      <c r="DG14" s="710" t="s">
        <v>486</v>
      </c>
      <c r="DH14" s="711"/>
      <c r="DI14" s="711"/>
      <c r="DJ14" s="711"/>
      <c r="DK14" s="712"/>
      <c r="DL14" s="710" t="s">
        <v>486</v>
      </c>
      <c r="DM14" s="711"/>
      <c r="DN14" s="711"/>
      <c r="DO14" s="711"/>
      <c r="DP14" s="712"/>
      <c r="DQ14" s="710" t="s">
        <v>486</v>
      </c>
      <c r="DR14" s="711"/>
      <c r="DS14" s="711"/>
      <c r="DT14" s="711"/>
      <c r="DU14" s="712"/>
      <c r="DV14" s="999"/>
      <c r="DW14" s="1000"/>
      <c r="DX14" s="1000"/>
      <c r="DY14" s="1000"/>
      <c r="DZ14" s="1001"/>
      <c r="EA14" s="242"/>
    </row>
    <row r="15" spans="1:131" s="243" customFormat="1" ht="26.25" customHeight="1" x14ac:dyDescent="0.2">
      <c r="A15" s="249">
        <v>9</v>
      </c>
      <c r="B15" s="1050" t="s">
        <v>557</v>
      </c>
      <c r="C15" s="1051"/>
      <c r="D15" s="1051"/>
      <c r="E15" s="1051"/>
      <c r="F15" s="1051"/>
      <c r="G15" s="1051"/>
      <c r="H15" s="1051"/>
      <c r="I15" s="1051"/>
      <c r="J15" s="1051"/>
      <c r="K15" s="1051"/>
      <c r="L15" s="1051"/>
      <c r="M15" s="1051"/>
      <c r="N15" s="1051"/>
      <c r="O15" s="1051"/>
      <c r="P15" s="1052"/>
      <c r="Q15" s="1054">
        <v>154</v>
      </c>
      <c r="R15" s="1046"/>
      <c r="S15" s="1046"/>
      <c r="T15" s="1046"/>
      <c r="U15" s="1046"/>
      <c r="V15" s="1046">
        <v>0</v>
      </c>
      <c r="W15" s="1046"/>
      <c r="X15" s="1046"/>
      <c r="Y15" s="1046"/>
      <c r="Z15" s="1046"/>
      <c r="AA15" s="1046">
        <v>154</v>
      </c>
      <c r="AB15" s="1046"/>
      <c r="AC15" s="1046"/>
      <c r="AD15" s="1046"/>
      <c r="AE15" s="1055"/>
      <c r="AF15" s="1105" t="s">
        <v>548</v>
      </c>
      <c r="AG15" s="1106"/>
      <c r="AH15" s="1106"/>
      <c r="AI15" s="1106"/>
      <c r="AJ15" s="1107"/>
      <c r="AK15" s="1108">
        <v>0</v>
      </c>
      <c r="AL15" s="1109"/>
      <c r="AM15" s="1109"/>
      <c r="AN15" s="1109"/>
      <c r="AO15" s="1109"/>
      <c r="AP15" s="1109" t="s">
        <v>548</v>
      </c>
      <c r="AQ15" s="1109"/>
      <c r="AR15" s="1109"/>
      <c r="AS15" s="1109"/>
      <c r="AT15" s="1109"/>
      <c r="AU15" s="1103"/>
      <c r="AV15" s="1103"/>
      <c r="AW15" s="1103"/>
      <c r="AX15" s="1103"/>
      <c r="AY15" s="1104"/>
      <c r="AZ15" s="240"/>
      <c r="BA15" s="240"/>
      <c r="BB15" s="240"/>
      <c r="BC15" s="240"/>
      <c r="BD15" s="240"/>
      <c r="BE15" s="241"/>
      <c r="BF15" s="241"/>
      <c r="BG15" s="241"/>
      <c r="BH15" s="241"/>
      <c r="BI15" s="241"/>
      <c r="BJ15" s="241"/>
      <c r="BK15" s="241"/>
      <c r="BL15" s="241"/>
      <c r="BM15" s="241"/>
      <c r="BN15" s="241"/>
      <c r="BO15" s="241"/>
      <c r="BP15" s="241"/>
      <c r="BQ15" s="250">
        <v>9</v>
      </c>
      <c r="BR15" s="251"/>
      <c r="BS15" s="713" t="s">
        <v>573</v>
      </c>
      <c r="BT15" s="714"/>
      <c r="BU15" s="714"/>
      <c r="BV15" s="714"/>
      <c r="BW15" s="714"/>
      <c r="BX15" s="714"/>
      <c r="BY15" s="714"/>
      <c r="BZ15" s="714"/>
      <c r="CA15" s="714"/>
      <c r="CB15" s="714"/>
      <c r="CC15" s="714"/>
      <c r="CD15" s="714"/>
      <c r="CE15" s="714"/>
      <c r="CF15" s="714"/>
      <c r="CG15" s="715"/>
      <c r="CH15" s="710">
        <v>9.8390000000000004</v>
      </c>
      <c r="CI15" s="711"/>
      <c r="CJ15" s="711"/>
      <c r="CK15" s="711"/>
      <c r="CL15" s="712"/>
      <c r="CM15" s="710">
        <v>4286.402</v>
      </c>
      <c r="CN15" s="711"/>
      <c r="CO15" s="711"/>
      <c r="CP15" s="711"/>
      <c r="CQ15" s="712"/>
      <c r="CR15" s="710">
        <v>356</v>
      </c>
      <c r="CS15" s="711"/>
      <c r="CT15" s="711"/>
      <c r="CU15" s="711"/>
      <c r="CV15" s="712"/>
      <c r="CW15" s="710">
        <v>43.444000000000003</v>
      </c>
      <c r="CX15" s="711"/>
      <c r="CY15" s="711"/>
      <c r="CZ15" s="711"/>
      <c r="DA15" s="712"/>
      <c r="DB15" s="710" t="s">
        <v>486</v>
      </c>
      <c r="DC15" s="711"/>
      <c r="DD15" s="711"/>
      <c r="DE15" s="711"/>
      <c r="DF15" s="712"/>
      <c r="DG15" s="710" t="s">
        <v>486</v>
      </c>
      <c r="DH15" s="711"/>
      <c r="DI15" s="711"/>
      <c r="DJ15" s="711"/>
      <c r="DK15" s="712"/>
      <c r="DL15" s="710" t="s">
        <v>486</v>
      </c>
      <c r="DM15" s="711"/>
      <c r="DN15" s="711"/>
      <c r="DO15" s="711"/>
      <c r="DP15" s="712"/>
      <c r="DQ15" s="710" t="s">
        <v>486</v>
      </c>
      <c r="DR15" s="711"/>
      <c r="DS15" s="711"/>
      <c r="DT15" s="711"/>
      <c r="DU15" s="712"/>
      <c r="DV15" s="999"/>
      <c r="DW15" s="1000"/>
      <c r="DX15" s="1000"/>
      <c r="DY15" s="1000"/>
      <c r="DZ15" s="1001"/>
      <c r="EA15" s="242"/>
    </row>
    <row r="16" spans="1:131" s="243" customFormat="1" ht="26.25" customHeight="1" x14ac:dyDescent="0.2">
      <c r="A16" s="249">
        <v>10</v>
      </c>
      <c r="B16" s="1050" t="s">
        <v>558</v>
      </c>
      <c r="C16" s="1051"/>
      <c r="D16" s="1051"/>
      <c r="E16" s="1051"/>
      <c r="F16" s="1051"/>
      <c r="G16" s="1051"/>
      <c r="H16" s="1051"/>
      <c r="I16" s="1051"/>
      <c r="J16" s="1051"/>
      <c r="K16" s="1051"/>
      <c r="L16" s="1051"/>
      <c r="M16" s="1051"/>
      <c r="N16" s="1051"/>
      <c r="O16" s="1051"/>
      <c r="P16" s="1052"/>
      <c r="Q16" s="1054">
        <v>161493</v>
      </c>
      <c r="R16" s="1046"/>
      <c r="S16" s="1046"/>
      <c r="T16" s="1046"/>
      <c r="U16" s="1046"/>
      <c r="V16" s="1046">
        <v>160581</v>
      </c>
      <c r="W16" s="1046"/>
      <c r="X16" s="1046"/>
      <c r="Y16" s="1046"/>
      <c r="Z16" s="1046"/>
      <c r="AA16" s="1046">
        <v>912</v>
      </c>
      <c r="AB16" s="1046"/>
      <c r="AC16" s="1046"/>
      <c r="AD16" s="1046"/>
      <c r="AE16" s="1055"/>
      <c r="AF16" s="1105" t="s">
        <v>548</v>
      </c>
      <c r="AG16" s="1106"/>
      <c r="AH16" s="1106"/>
      <c r="AI16" s="1106"/>
      <c r="AJ16" s="1107"/>
      <c r="AK16" s="1108">
        <v>27495</v>
      </c>
      <c r="AL16" s="1109"/>
      <c r="AM16" s="1109"/>
      <c r="AN16" s="1109"/>
      <c r="AO16" s="1109"/>
      <c r="AP16" s="1109">
        <v>548189</v>
      </c>
      <c r="AQ16" s="1109"/>
      <c r="AR16" s="1109"/>
      <c r="AS16" s="1109"/>
      <c r="AT16" s="1109"/>
      <c r="AU16" s="1103"/>
      <c r="AV16" s="1103"/>
      <c r="AW16" s="1103"/>
      <c r="AX16" s="1103"/>
      <c r="AY16" s="1104"/>
      <c r="AZ16" s="240"/>
      <c r="BA16" s="240"/>
      <c r="BB16" s="240"/>
      <c r="BC16" s="240"/>
      <c r="BD16" s="240"/>
      <c r="BE16" s="241"/>
      <c r="BF16" s="241"/>
      <c r="BG16" s="241"/>
      <c r="BH16" s="241"/>
      <c r="BI16" s="241"/>
      <c r="BJ16" s="241"/>
      <c r="BK16" s="241"/>
      <c r="BL16" s="241"/>
      <c r="BM16" s="241"/>
      <c r="BN16" s="241"/>
      <c r="BO16" s="241"/>
      <c r="BP16" s="241"/>
      <c r="BQ16" s="250">
        <v>10</v>
      </c>
      <c r="BR16" s="251"/>
      <c r="BS16" s="713" t="s">
        <v>574</v>
      </c>
      <c r="BT16" s="714"/>
      <c r="BU16" s="714"/>
      <c r="BV16" s="714"/>
      <c r="BW16" s="714"/>
      <c r="BX16" s="714"/>
      <c r="BY16" s="714"/>
      <c r="BZ16" s="714"/>
      <c r="CA16" s="714"/>
      <c r="CB16" s="714"/>
      <c r="CC16" s="714"/>
      <c r="CD16" s="714"/>
      <c r="CE16" s="714"/>
      <c r="CF16" s="714"/>
      <c r="CG16" s="715"/>
      <c r="CH16" s="710">
        <v>133.39500000000001</v>
      </c>
      <c r="CI16" s="711"/>
      <c r="CJ16" s="711"/>
      <c r="CK16" s="711"/>
      <c r="CL16" s="712"/>
      <c r="CM16" s="710">
        <v>2287.6170000000002</v>
      </c>
      <c r="CN16" s="711"/>
      <c r="CO16" s="711"/>
      <c r="CP16" s="711"/>
      <c r="CQ16" s="712"/>
      <c r="CR16" s="710">
        <v>187.5</v>
      </c>
      <c r="CS16" s="711"/>
      <c r="CT16" s="711"/>
      <c r="CU16" s="711"/>
      <c r="CV16" s="712"/>
      <c r="CW16" s="710" t="s">
        <v>486</v>
      </c>
      <c r="CX16" s="711"/>
      <c r="CY16" s="711"/>
      <c r="CZ16" s="711"/>
      <c r="DA16" s="712"/>
      <c r="DB16" s="710">
        <v>1500</v>
      </c>
      <c r="DC16" s="711"/>
      <c r="DD16" s="711"/>
      <c r="DE16" s="711"/>
      <c r="DF16" s="712"/>
      <c r="DG16" s="710" t="s">
        <v>486</v>
      </c>
      <c r="DH16" s="711"/>
      <c r="DI16" s="711"/>
      <c r="DJ16" s="711"/>
      <c r="DK16" s="712"/>
      <c r="DL16" s="710" t="s">
        <v>486</v>
      </c>
      <c r="DM16" s="711"/>
      <c r="DN16" s="711"/>
      <c r="DO16" s="711"/>
      <c r="DP16" s="712"/>
      <c r="DQ16" s="710" t="s">
        <v>486</v>
      </c>
      <c r="DR16" s="711"/>
      <c r="DS16" s="711"/>
      <c r="DT16" s="711"/>
      <c r="DU16" s="712"/>
      <c r="DV16" s="999"/>
      <c r="DW16" s="1000"/>
      <c r="DX16" s="1000"/>
      <c r="DY16" s="1000"/>
      <c r="DZ16" s="1001"/>
      <c r="EA16" s="242"/>
    </row>
    <row r="17" spans="1:131" s="243" customFormat="1" ht="26.25" customHeight="1" x14ac:dyDescent="0.2">
      <c r="A17" s="249">
        <v>11</v>
      </c>
      <c r="B17" s="1050" t="s">
        <v>559</v>
      </c>
      <c r="C17" s="1051"/>
      <c r="D17" s="1051"/>
      <c r="E17" s="1051"/>
      <c r="F17" s="1051"/>
      <c r="G17" s="1051"/>
      <c r="H17" s="1051"/>
      <c r="I17" s="1051"/>
      <c r="J17" s="1051"/>
      <c r="K17" s="1051"/>
      <c r="L17" s="1051"/>
      <c r="M17" s="1051"/>
      <c r="N17" s="1051"/>
      <c r="O17" s="1051"/>
      <c r="P17" s="1052"/>
      <c r="Q17" s="1054">
        <v>3391</v>
      </c>
      <c r="R17" s="1046"/>
      <c r="S17" s="1046"/>
      <c r="T17" s="1046"/>
      <c r="U17" s="1046"/>
      <c r="V17" s="1046">
        <v>3391</v>
      </c>
      <c r="W17" s="1046"/>
      <c r="X17" s="1046"/>
      <c r="Y17" s="1046"/>
      <c r="Z17" s="1046"/>
      <c r="AA17" s="1046" t="s">
        <v>548</v>
      </c>
      <c r="AB17" s="1046"/>
      <c r="AC17" s="1046"/>
      <c r="AD17" s="1046"/>
      <c r="AE17" s="1055"/>
      <c r="AF17" s="1105" t="s">
        <v>548</v>
      </c>
      <c r="AG17" s="1106"/>
      <c r="AH17" s="1106"/>
      <c r="AI17" s="1106"/>
      <c r="AJ17" s="1107"/>
      <c r="AK17" s="1108" t="s">
        <v>548</v>
      </c>
      <c r="AL17" s="1109"/>
      <c r="AM17" s="1109"/>
      <c r="AN17" s="1109"/>
      <c r="AO17" s="1109"/>
      <c r="AP17" s="1109" t="s">
        <v>548</v>
      </c>
      <c r="AQ17" s="1109"/>
      <c r="AR17" s="1109"/>
      <c r="AS17" s="1109"/>
      <c r="AT17" s="1109"/>
      <c r="AU17" s="1103"/>
      <c r="AV17" s="1103"/>
      <c r="AW17" s="1103"/>
      <c r="AX17" s="1103"/>
      <c r="AY17" s="1104"/>
      <c r="AZ17" s="240"/>
      <c r="BA17" s="240"/>
      <c r="BB17" s="240"/>
      <c r="BC17" s="240"/>
      <c r="BD17" s="240"/>
      <c r="BE17" s="241"/>
      <c r="BF17" s="241"/>
      <c r="BG17" s="241"/>
      <c r="BH17" s="241"/>
      <c r="BI17" s="241"/>
      <c r="BJ17" s="241"/>
      <c r="BK17" s="241"/>
      <c r="BL17" s="241"/>
      <c r="BM17" s="241"/>
      <c r="BN17" s="241"/>
      <c r="BO17" s="241"/>
      <c r="BP17" s="241"/>
      <c r="BQ17" s="250">
        <v>11</v>
      </c>
      <c r="BR17" s="251"/>
      <c r="BS17" s="713" t="s">
        <v>575</v>
      </c>
      <c r="BT17" s="714"/>
      <c r="BU17" s="714"/>
      <c r="BV17" s="714"/>
      <c r="BW17" s="714"/>
      <c r="BX17" s="714"/>
      <c r="BY17" s="714"/>
      <c r="BZ17" s="714"/>
      <c r="CA17" s="714"/>
      <c r="CB17" s="714"/>
      <c r="CC17" s="714"/>
      <c r="CD17" s="714"/>
      <c r="CE17" s="714"/>
      <c r="CF17" s="714"/>
      <c r="CG17" s="715"/>
      <c r="CH17" s="710">
        <v>268.387</v>
      </c>
      <c r="CI17" s="711"/>
      <c r="CJ17" s="711"/>
      <c r="CK17" s="711"/>
      <c r="CL17" s="712"/>
      <c r="CM17" s="710">
        <v>64604.790999999997</v>
      </c>
      <c r="CN17" s="711"/>
      <c r="CO17" s="711"/>
      <c r="CP17" s="711"/>
      <c r="CQ17" s="712"/>
      <c r="CR17" s="710">
        <v>10</v>
      </c>
      <c r="CS17" s="711"/>
      <c r="CT17" s="711"/>
      <c r="CU17" s="711"/>
      <c r="CV17" s="712"/>
      <c r="CW17" s="710">
        <v>467.05</v>
      </c>
      <c r="CX17" s="711"/>
      <c r="CY17" s="711"/>
      <c r="CZ17" s="711"/>
      <c r="DA17" s="712"/>
      <c r="DB17" s="710" t="s">
        <v>486</v>
      </c>
      <c r="DC17" s="711"/>
      <c r="DD17" s="711"/>
      <c r="DE17" s="711"/>
      <c r="DF17" s="712"/>
      <c r="DG17" s="710" t="s">
        <v>486</v>
      </c>
      <c r="DH17" s="711"/>
      <c r="DI17" s="711"/>
      <c r="DJ17" s="711"/>
      <c r="DK17" s="712"/>
      <c r="DL17" s="710" t="s">
        <v>486</v>
      </c>
      <c r="DM17" s="711"/>
      <c r="DN17" s="711"/>
      <c r="DO17" s="711"/>
      <c r="DP17" s="712"/>
      <c r="DQ17" s="710" t="s">
        <v>486</v>
      </c>
      <c r="DR17" s="711"/>
      <c r="DS17" s="711"/>
      <c r="DT17" s="711"/>
      <c r="DU17" s="712"/>
      <c r="DV17" s="999"/>
      <c r="DW17" s="1000"/>
      <c r="DX17" s="1000"/>
      <c r="DY17" s="1000"/>
      <c r="DZ17" s="1001"/>
      <c r="EA17" s="242"/>
    </row>
    <row r="18" spans="1:131" s="243" customFormat="1" ht="26.25" customHeight="1" x14ac:dyDescent="0.2">
      <c r="A18" s="249">
        <v>12</v>
      </c>
      <c r="B18" s="1050" t="s">
        <v>560</v>
      </c>
      <c r="C18" s="1051"/>
      <c r="D18" s="1051"/>
      <c r="E18" s="1051"/>
      <c r="F18" s="1051"/>
      <c r="G18" s="1051"/>
      <c r="H18" s="1051"/>
      <c r="I18" s="1051"/>
      <c r="J18" s="1051"/>
      <c r="K18" s="1051"/>
      <c r="L18" s="1051"/>
      <c r="M18" s="1051"/>
      <c r="N18" s="1051"/>
      <c r="O18" s="1051"/>
      <c r="P18" s="1052"/>
      <c r="Q18" s="1054">
        <v>14355</v>
      </c>
      <c r="R18" s="1046"/>
      <c r="S18" s="1046"/>
      <c r="T18" s="1046"/>
      <c r="U18" s="1046"/>
      <c r="V18" s="1046">
        <v>7319</v>
      </c>
      <c r="W18" s="1046"/>
      <c r="X18" s="1046"/>
      <c r="Y18" s="1046"/>
      <c r="Z18" s="1046"/>
      <c r="AA18" s="1046">
        <v>7035</v>
      </c>
      <c r="AB18" s="1046"/>
      <c r="AC18" s="1046"/>
      <c r="AD18" s="1046"/>
      <c r="AE18" s="1055"/>
      <c r="AF18" s="1105" t="s">
        <v>548</v>
      </c>
      <c r="AG18" s="1106"/>
      <c r="AH18" s="1106"/>
      <c r="AI18" s="1106"/>
      <c r="AJ18" s="1107"/>
      <c r="AK18" s="1108">
        <v>348</v>
      </c>
      <c r="AL18" s="1109"/>
      <c r="AM18" s="1109"/>
      <c r="AN18" s="1109"/>
      <c r="AO18" s="1109"/>
      <c r="AP18" s="1109">
        <v>32314</v>
      </c>
      <c r="AQ18" s="1109"/>
      <c r="AR18" s="1109"/>
      <c r="AS18" s="1109"/>
      <c r="AT18" s="1109"/>
      <c r="AU18" s="1103"/>
      <c r="AV18" s="1103"/>
      <c r="AW18" s="1103"/>
      <c r="AX18" s="1103"/>
      <c r="AY18" s="1104"/>
      <c r="AZ18" s="240"/>
      <c r="BA18" s="240"/>
      <c r="BB18" s="240"/>
      <c r="BC18" s="240"/>
      <c r="BD18" s="240"/>
      <c r="BE18" s="241"/>
      <c r="BF18" s="241"/>
      <c r="BG18" s="241"/>
      <c r="BH18" s="241"/>
      <c r="BI18" s="241"/>
      <c r="BJ18" s="241"/>
      <c r="BK18" s="241"/>
      <c r="BL18" s="241"/>
      <c r="BM18" s="241"/>
      <c r="BN18" s="241"/>
      <c r="BO18" s="241"/>
      <c r="BP18" s="241"/>
      <c r="BQ18" s="250">
        <v>12</v>
      </c>
      <c r="BR18" s="251"/>
      <c r="BS18" s="713" t="s">
        <v>576</v>
      </c>
      <c r="BT18" s="714"/>
      <c r="BU18" s="714"/>
      <c r="BV18" s="714"/>
      <c r="BW18" s="714"/>
      <c r="BX18" s="714"/>
      <c r="BY18" s="714"/>
      <c r="BZ18" s="714"/>
      <c r="CA18" s="714"/>
      <c r="CB18" s="714"/>
      <c r="CC18" s="714"/>
      <c r="CD18" s="714"/>
      <c r="CE18" s="714"/>
      <c r="CF18" s="714"/>
      <c r="CG18" s="715"/>
      <c r="CH18" s="710">
        <v>1390.9349999999999</v>
      </c>
      <c r="CI18" s="711"/>
      <c r="CJ18" s="711"/>
      <c r="CK18" s="711"/>
      <c r="CL18" s="712"/>
      <c r="CM18" s="710">
        <v>33958.69</v>
      </c>
      <c r="CN18" s="711"/>
      <c r="CO18" s="711"/>
      <c r="CP18" s="711"/>
      <c r="CQ18" s="712"/>
      <c r="CR18" s="710">
        <v>20784.588</v>
      </c>
      <c r="CS18" s="711"/>
      <c r="CT18" s="711"/>
      <c r="CU18" s="711"/>
      <c r="CV18" s="712"/>
      <c r="CW18" s="710" t="s">
        <v>486</v>
      </c>
      <c r="CX18" s="711"/>
      <c r="CY18" s="711"/>
      <c r="CZ18" s="711"/>
      <c r="DA18" s="712"/>
      <c r="DB18" s="710">
        <v>16120</v>
      </c>
      <c r="DC18" s="711"/>
      <c r="DD18" s="711"/>
      <c r="DE18" s="711"/>
      <c r="DF18" s="712"/>
      <c r="DG18" s="710" t="s">
        <v>486</v>
      </c>
      <c r="DH18" s="711"/>
      <c r="DI18" s="711"/>
      <c r="DJ18" s="711"/>
      <c r="DK18" s="712"/>
      <c r="DL18" s="710" t="s">
        <v>486</v>
      </c>
      <c r="DM18" s="711"/>
      <c r="DN18" s="711"/>
      <c r="DO18" s="711"/>
      <c r="DP18" s="712"/>
      <c r="DQ18" s="710" t="s">
        <v>486</v>
      </c>
      <c r="DR18" s="711"/>
      <c r="DS18" s="711"/>
      <c r="DT18" s="711"/>
      <c r="DU18" s="712"/>
      <c r="DV18" s="999"/>
      <c r="DW18" s="1000"/>
      <c r="DX18" s="1000"/>
      <c r="DY18" s="1000"/>
      <c r="DZ18" s="1001"/>
      <c r="EA18" s="242"/>
    </row>
    <row r="19" spans="1:131" s="243" customFormat="1" ht="26.25" customHeight="1" x14ac:dyDescent="0.2">
      <c r="A19" s="249">
        <v>13</v>
      </c>
      <c r="B19" s="1050" t="s">
        <v>561</v>
      </c>
      <c r="C19" s="1051"/>
      <c r="D19" s="1051"/>
      <c r="E19" s="1051"/>
      <c r="F19" s="1051"/>
      <c r="G19" s="1051"/>
      <c r="H19" s="1051"/>
      <c r="I19" s="1051"/>
      <c r="J19" s="1051"/>
      <c r="K19" s="1051"/>
      <c r="L19" s="1051"/>
      <c r="M19" s="1051"/>
      <c r="N19" s="1051"/>
      <c r="O19" s="1051"/>
      <c r="P19" s="1052"/>
      <c r="Q19" s="1054">
        <v>1167171</v>
      </c>
      <c r="R19" s="1046"/>
      <c r="S19" s="1046"/>
      <c r="T19" s="1046"/>
      <c r="U19" s="1046"/>
      <c r="V19" s="1046">
        <v>1167171</v>
      </c>
      <c r="W19" s="1046"/>
      <c r="X19" s="1046"/>
      <c r="Y19" s="1046"/>
      <c r="Z19" s="1046"/>
      <c r="AA19" s="1046" t="s">
        <v>548</v>
      </c>
      <c r="AB19" s="1046"/>
      <c r="AC19" s="1046"/>
      <c r="AD19" s="1046"/>
      <c r="AE19" s="1055"/>
      <c r="AF19" s="1105" t="s">
        <v>548</v>
      </c>
      <c r="AG19" s="1106"/>
      <c r="AH19" s="1106"/>
      <c r="AI19" s="1106"/>
      <c r="AJ19" s="1107"/>
      <c r="AK19" s="1108">
        <v>971524</v>
      </c>
      <c r="AL19" s="1109"/>
      <c r="AM19" s="1109"/>
      <c r="AN19" s="1109"/>
      <c r="AO19" s="1109"/>
      <c r="AP19" s="1109" t="s">
        <v>548</v>
      </c>
      <c r="AQ19" s="1109"/>
      <c r="AR19" s="1109"/>
      <c r="AS19" s="1109"/>
      <c r="AT19" s="1109"/>
      <c r="AU19" s="1103"/>
      <c r="AV19" s="1103"/>
      <c r="AW19" s="1103"/>
      <c r="AX19" s="1103"/>
      <c r="AY19" s="1104"/>
      <c r="AZ19" s="240"/>
      <c r="BA19" s="240"/>
      <c r="BB19" s="240"/>
      <c r="BC19" s="240"/>
      <c r="BD19" s="240"/>
      <c r="BE19" s="241"/>
      <c r="BF19" s="241"/>
      <c r="BG19" s="241"/>
      <c r="BH19" s="241"/>
      <c r="BI19" s="241"/>
      <c r="BJ19" s="241"/>
      <c r="BK19" s="241"/>
      <c r="BL19" s="241"/>
      <c r="BM19" s="241"/>
      <c r="BN19" s="241"/>
      <c r="BO19" s="241"/>
      <c r="BP19" s="241"/>
      <c r="BQ19" s="250">
        <v>13</v>
      </c>
      <c r="BR19" s="251"/>
      <c r="BS19" s="713" t="s">
        <v>577</v>
      </c>
      <c r="BT19" s="714"/>
      <c r="BU19" s="714"/>
      <c r="BV19" s="714"/>
      <c r="BW19" s="714"/>
      <c r="BX19" s="714"/>
      <c r="BY19" s="714"/>
      <c r="BZ19" s="714"/>
      <c r="CA19" s="714"/>
      <c r="CB19" s="714"/>
      <c r="CC19" s="714"/>
      <c r="CD19" s="714"/>
      <c r="CE19" s="714"/>
      <c r="CF19" s="714"/>
      <c r="CG19" s="715"/>
      <c r="CH19" s="710">
        <v>5247.0860000000002</v>
      </c>
      <c r="CI19" s="711"/>
      <c r="CJ19" s="711"/>
      <c r="CK19" s="711"/>
      <c r="CL19" s="712"/>
      <c r="CM19" s="710">
        <v>88032.891000000003</v>
      </c>
      <c r="CN19" s="711"/>
      <c r="CO19" s="711"/>
      <c r="CP19" s="711"/>
      <c r="CQ19" s="712"/>
      <c r="CR19" s="710">
        <v>113490</v>
      </c>
      <c r="CS19" s="711"/>
      <c r="CT19" s="711"/>
      <c r="CU19" s="711"/>
      <c r="CV19" s="712"/>
      <c r="CW19" s="710" t="s">
        <v>486</v>
      </c>
      <c r="CX19" s="711"/>
      <c r="CY19" s="711"/>
      <c r="CZ19" s="711"/>
      <c r="DA19" s="712"/>
      <c r="DB19" s="710" t="s">
        <v>486</v>
      </c>
      <c r="DC19" s="711"/>
      <c r="DD19" s="711"/>
      <c r="DE19" s="711"/>
      <c r="DF19" s="712"/>
      <c r="DG19" s="710" t="s">
        <v>486</v>
      </c>
      <c r="DH19" s="711"/>
      <c r="DI19" s="711"/>
      <c r="DJ19" s="711"/>
      <c r="DK19" s="712"/>
      <c r="DL19" s="710" t="s">
        <v>486</v>
      </c>
      <c r="DM19" s="711"/>
      <c r="DN19" s="711"/>
      <c r="DO19" s="711"/>
      <c r="DP19" s="712"/>
      <c r="DQ19" s="710" t="s">
        <v>486</v>
      </c>
      <c r="DR19" s="711"/>
      <c r="DS19" s="711"/>
      <c r="DT19" s="711"/>
      <c r="DU19" s="712"/>
      <c r="DV19" s="999"/>
      <c r="DW19" s="1000"/>
      <c r="DX19" s="1000"/>
      <c r="DY19" s="1000"/>
      <c r="DZ19" s="1001"/>
      <c r="EA19" s="242"/>
    </row>
    <row r="20" spans="1:131" s="243" customFormat="1" ht="26.25" customHeight="1" x14ac:dyDescent="0.2">
      <c r="A20" s="249">
        <v>14</v>
      </c>
      <c r="B20" s="1050" t="s">
        <v>562</v>
      </c>
      <c r="C20" s="1051"/>
      <c r="D20" s="1051"/>
      <c r="E20" s="1051"/>
      <c r="F20" s="1051"/>
      <c r="G20" s="1051"/>
      <c r="H20" s="1051"/>
      <c r="I20" s="1051"/>
      <c r="J20" s="1051"/>
      <c r="K20" s="1051"/>
      <c r="L20" s="1051"/>
      <c r="M20" s="1051"/>
      <c r="N20" s="1051"/>
      <c r="O20" s="1051"/>
      <c r="P20" s="1052"/>
      <c r="Q20" s="1054">
        <v>4207</v>
      </c>
      <c r="R20" s="1046"/>
      <c r="S20" s="1046"/>
      <c r="T20" s="1046"/>
      <c r="U20" s="1046"/>
      <c r="V20" s="1046">
        <v>964</v>
      </c>
      <c r="W20" s="1046"/>
      <c r="X20" s="1046"/>
      <c r="Y20" s="1046"/>
      <c r="Z20" s="1046"/>
      <c r="AA20" s="1046">
        <v>3242</v>
      </c>
      <c r="AB20" s="1046"/>
      <c r="AC20" s="1046"/>
      <c r="AD20" s="1046"/>
      <c r="AE20" s="1055"/>
      <c r="AF20" s="1105" t="s">
        <v>548</v>
      </c>
      <c r="AG20" s="1106"/>
      <c r="AH20" s="1106"/>
      <c r="AI20" s="1106"/>
      <c r="AJ20" s="1107"/>
      <c r="AK20" s="1108">
        <v>633</v>
      </c>
      <c r="AL20" s="1109"/>
      <c r="AM20" s="1109"/>
      <c r="AN20" s="1109"/>
      <c r="AO20" s="1109"/>
      <c r="AP20" s="1109" t="s">
        <v>548</v>
      </c>
      <c r="AQ20" s="1109"/>
      <c r="AR20" s="1109"/>
      <c r="AS20" s="1109"/>
      <c r="AT20" s="1109"/>
      <c r="AU20" s="1103"/>
      <c r="AV20" s="1103"/>
      <c r="AW20" s="1103"/>
      <c r="AX20" s="1103"/>
      <c r="AY20" s="1104"/>
      <c r="AZ20" s="240"/>
      <c r="BA20" s="240"/>
      <c r="BB20" s="240"/>
      <c r="BC20" s="240"/>
      <c r="BD20" s="240"/>
      <c r="BE20" s="241"/>
      <c r="BF20" s="241"/>
      <c r="BG20" s="241"/>
      <c r="BH20" s="241"/>
      <c r="BI20" s="241"/>
      <c r="BJ20" s="241"/>
      <c r="BK20" s="241"/>
      <c r="BL20" s="241"/>
      <c r="BM20" s="241"/>
      <c r="BN20" s="241"/>
      <c r="BO20" s="241"/>
      <c r="BP20" s="241"/>
      <c r="BQ20" s="250">
        <v>14</v>
      </c>
      <c r="BR20" s="251"/>
      <c r="BS20" s="713" t="s">
        <v>578</v>
      </c>
      <c r="BT20" s="714"/>
      <c r="BU20" s="714"/>
      <c r="BV20" s="714"/>
      <c r="BW20" s="714"/>
      <c r="BX20" s="714"/>
      <c r="BY20" s="714"/>
      <c r="BZ20" s="714"/>
      <c r="CA20" s="714"/>
      <c r="CB20" s="714"/>
      <c r="CC20" s="714"/>
      <c r="CD20" s="714"/>
      <c r="CE20" s="714"/>
      <c r="CF20" s="714"/>
      <c r="CG20" s="715"/>
      <c r="CH20" s="710">
        <v>251.22</v>
      </c>
      <c r="CI20" s="711"/>
      <c r="CJ20" s="711"/>
      <c r="CK20" s="711"/>
      <c r="CL20" s="712"/>
      <c r="CM20" s="710">
        <v>4377.3559999999998</v>
      </c>
      <c r="CN20" s="711"/>
      <c r="CO20" s="711"/>
      <c r="CP20" s="711"/>
      <c r="CQ20" s="712"/>
      <c r="CR20" s="710">
        <v>300</v>
      </c>
      <c r="CS20" s="711"/>
      <c r="CT20" s="711"/>
      <c r="CU20" s="711"/>
      <c r="CV20" s="712"/>
      <c r="CW20" s="710" t="s">
        <v>486</v>
      </c>
      <c r="CX20" s="711"/>
      <c r="CY20" s="711"/>
      <c r="CZ20" s="711"/>
      <c r="DA20" s="712"/>
      <c r="DB20" s="710" t="s">
        <v>486</v>
      </c>
      <c r="DC20" s="711"/>
      <c r="DD20" s="711"/>
      <c r="DE20" s="711"/>
      <c r="DF20" s="712"/>
      <c r="DG20" s="710" t="s">
        <v>486</v>
      </c>
      <c r="DH20" s="711"/>
      <c r="DI20" s="711"/>
      <c r="DJ20" s="711"/>
      <c r="DK20" s="712"/>
      <c r="DL20" s="710" t="s">
        <v>486</v>
      </c>
      <c r="DM20" s="711"/>
      <c r="DN20" s="711"/>
      <c r="DO20" s="711"/>
      <c r="DP20" s="712"/>
      <c r="DQ20" s="710" t="s">
        <v>486</v>
      </c>
      <c r="DR20" s="711"/>
      <c r="DS20" s="711"/>
      <c r="DT20" s="711"/>
      <c r="DU20" s="712"/>
      <c r="DV20" s="999"/>
      <c r="DW20" s="1000"/>
      <c r="DX20" s="1000"/>
      <c r="DY20" s="1000"/>
      <c r="DZ20" s="1001"/>
      <c r="EA20" s="242"/>
    </row>
    <row r="21" spans="1:131" s="243" customFormat="1" ht="26.25" customHeight="1" thickBot="1" x14ac:dyDescent="0.25">
      <c r="A21" s="249">
        <v>15</v>
      </c>
      <c r="B21" s="1050" t="s">
        <v>563</v>
      </c>
      <c r="C21" s="1051"/>
      <c r="D21" s="1051"/>
      <c r="E21" s="1051"/>
      <c r="F21" s="1051"/>
      <c r="G21" s="1051"/>
      <c r="H21" s="1051"/>
      <c r="I21" s="1051"/>
      <c r="J21" s="1051"/>
      <c r="K21" s="1051"/>
      <c r="L21" s="1051"/>
      <c r="M21" s="1051"/>
      <c r="N21" s="1051"/>
      <c r="O21" s="1051"/>
      <c r="P21" s="1052"/>
      <c r="Q21" s="1054">
        <v>8736</v>
      </c>
      <c r="R21" s="1046"/>
      <c r="S21" s="1046"/>
      <c r="T21" s="1046"/>
      <c r="U21" s="1046"/>
      <c r="V21" s="1046">
        <v>1380</v>
      </c>
      <c r="W21" s="1046"/>
      <c r="X21" s="1046"/>
      <c r="Y21" s="1046"/>
      <c r="Z21" s="1046"/>
      <c r="AA21" s="1046">
        <v>7356</v>
      </c>
      <c r="AB21" s="1046"/>
      <c r="AC21" s="1046"/>
      <c r="AD21" s="1046"/>
      <c r="AE21" s="1055"/>
      <c r="AF21" s="1105" t="s">
        <v>548</v>
      </c>
      <c r="AG21" s="1106"/>
      <c r="AH21" s="1106"/>
      <c r="AI21" s="1106"/>
      <c r="AJ21" s="1107"/>
      <c r="AK21" s="1108">
        <v>1691</v>
      </c>
      <c r="AL21" s="1109"/>
      <c r="AM21" s="1109"/>
      <c r="AN21" s="1109"/>
      <c r="AO21" s="1109"/>
      <c r="AP21" s="1109" t="s">
        <v>548</v>
      </c>
      <c r="AQ21" s="1109"/>
      <c r="AR21" s="1109"/>
      <c r="AS21" s="1109"/>
      <c r="AT21" s="1109"/>
      <c r="AU21" s="1103"/>
      <c r="AV21" s="1103"/>
      <c r="AW21" s="1103"/>
      <c r="AX21" s="1103"/>
      <c r="AY21" s="1104"/>
      <c r="AZ21" s="240"/>
      <c r="BA21" s="240"/>
      <c r="BB21" s="240"/>
      <c r="BC21" s="240"/>
      <c r="BD21" s="240"/>
      <c r="BE21" s="241"/>
      <c r="BF21" s="241"/>
      <c r="BG21" s="241"/>
      <c r="BH21" s="241"/>
      <c r="BI21" s="241"/>
      <c r="BJ21" s="241"/>
      <c r="BK21" s="241"/>
      <c r="BL21" s="241"/>
      <c r="BM21" s="241"/>
      <c r="BN21" s="241"/>
      <c r="BO21" s="241"/>
      <c r="BP21" s="241"/>
      <c r="BQ21" s="250">
        <v>15</v>
      </c>
      <c r="BR21" s="251"/>
      <c r="BS21" s="713" t="s">
        <v>579</v>
      </c>
      <c r="BT21" s="714"/>
      <c r="BU21" s="714"/>
      <c r="BV21" s="714"/>
      <c r="BW21" s="714"/>
      <c r="BX21" s="714"/>
      <c r="BY21" s="714"/>
      <c r="BZ21" s="714"/>
      <c r="CA21" s="714"/>
      <c r="CB21" s="714"/>
      <c r="CC21" s="714"/>
      <c r="CD21" s="714"/>
      <c r="CE21" s="714"/>
      <c r="CF21" s="714"/>
      <c r="CG21" s="715"/>
      <c r="CH21" s="710">
        <v>1640.9960000000001</v>
      </c>
      <c r="CI21" s="711"/>
      <c r="CJ21" s="711"/>
      <c r="CK21" s="711"/>
      <c r="CL21" s="712"/>
      <c r="CM21" s="710">
        <v>38479.932000000001</v>
      </c>
      <c r="CN21" s="711"/>
      <c r="CO21" s="711"/>
      <c r="CP21" s="711"/>
      <c r="CQ21" s="712"/>
      <c r="CR21" s="710">
        <v>5290</v>
      </c>
      <c r="CS21" s="711"/>
      <c r="CT21" s="711"/>
      <c r="CU21" s="711"/>
      <c r="CV21" s="712"/>
      <c r="CW21" s="710" t="s">
        <v>486</v>
      </c>
      <c r="CX21" s="711"/>
      <c r="CY21" s="711"/>
      <c r="CZ21" s="711"/>
      <c r="DA21" s="712"/>
      <c r="DB21" s="710" t="s">
        <v>486</v>
      </c>
      <c r="DC21" s="711"/>
      <c r="DD21" s="711"/>
      <c r="DE21" s="711"/>
      <c r="DF21" s="712"/>
      <c r="DG21" s="710" t="s">
        <v>486</v>
      </c>
      <c r="DH21" s="711"/>
      <c r="DI21" s="711"/>
      <c r="DJ21" s="711"/>
      <c r="DK21" s="712"/>
      <c r="DL21" s="710" t="s">
        <v>486</v>
      </c>
      <c r="DM21" s="711"/>
      <c r="DN21" s="711"/>
      <c r="DO21" s="711"/>
      <c r="DP21" s="712"/>
      <c r="DQ21" s="710" t="s">
        <v>486</v>
      </c>
      <c r="DR21" s="711"/>
      <c r="DS21" s="711"/>
      <c r="DT21" s="711"/>
      <c r="DU21" s="712"/>
      <c r="DV21" s="999"/>
      <c r="DW21" s="1000"/>
      <c r="DX21" s="1000"/>
      <c r="DY21" s="1000"/>
      <c r="DZ21" s="1001"/>
      <c r="EA21" s="242"/>
    </row>
    <row r="22" spans="1:131" s="243" customFormat="1" ht="26.25" customHeight="1" x14ac:dyDescent="0.2">
      <c r="A22" s="249">
        <v>16</v>
      </c>
      <c r="B22" s="1094"/>
      <c r="C22" s="1095"/>
      <c r="D22" s="1095"/>
      <c r="E22" s="1095"/>
      <c r="F22" s="1095"/>
      <c r="G22" s="1095"/>
      <c r="H22" s="1095"/>
      <c r="I22" s="1095"/>
      <c r="J22" s="1095"/>
      <c r="K22" s="1095"/>
      <c r="L22" s="1095"/>
      <c r="M22" s="1095"/>
      <c r="N22" s="1095"/>
      <c r="O22" s="1095"/>
      <c r="P22" s="1096"/>
      <c r="Q22" s="1097"/>
      <c r="R22" s="1098"/>
      <c r="S22" s="1098"/>
      <c r="T22" s="1098"/>
      <c r="U22" s="1098"/>
      <c r="V22" s="1098"/>
      <c r="W22" s="1098"/>
      <c r="X22" s="1098"/>
      <c r="Y22" s="1098"/>
      <c r="Z22" s="1098"/>
      <c r="AA22" s="1098"/>
      <c r="AB22" s="1098"/>
      <c r="AC22" s="1098"/>
      <c r="AD22" s="1098"/>
      <c r="AE22" s="1099"/>
      <c r="AF22" s="1100"/>
      <c r="AG22" s="1101"/>
      <c r="AH22" s="1101"/>
      <c r="AI22" s="1101"/>
      <c r="AJ22" s="1102"/>
      <c r="AK22" s="1090"/>
      <c r="AL22" s="1091"/>
      <c r="AM22" s="1091"/>
      <c r="AN22" s="1091"/>
      <c r="AO22" s="1091"/>
      <c r="AP22" s="1091"/>
      <c r="AQ22" s="1091"/>
      <c r="AR22" s="1091"/>
      <c r="AS22" s="1091"/>
      <c r="AT22" s="1091"/>
      <c r="AU22" s="1092"/>
      <c r="AV22" s="1092"/>
      <c r="AW22" s="1092"/>
      <c r="AX22" s="1092"/>
      <c r="AY22" s="1093"/>
      <c r="AZ22" s="1033" t="s">
        <v>358</v>
      </c>
      <c r="BA22" s="1033"/>
      <c r="BB22" s="1033"/>
      <c r="BC22" s="1033"/>
      <c r="BD22" s="1034"/>
      <c r="BE22" s="241"/>
      <c r="BF22" s="241"/>
      <c r="BG22" s="241"/>
      <c r="BH22" s="241"/>
      <c r="BI22" s="241"/>
      <c r="BJ22" s="241"/>
      <c r="BK22" s="241"/>
      <c r="BL22" s="241"/>
      <c r="BM22" s="241"/>
      <c r="BN22" s="241"/>
      <c r="BO22" s="241"/>
      <c r="BP22" s="241"/>
      <c r="BQ22" s="250">
        <v>16</v>
      </c>
      <c r="BR22" s="251"/>
      <c r="BS22" s="713" t="s">
        <v>580</v>
      </c>
      <c r="BT22" s="714"/>
      <c r="BU22" s="714"/>
      <c r="BV22" s="714"/>
      <c r="BW22" s="714"/>
      <c r="BX22" s="714"/>
      <c r="BY22" s="714"/>
      <c r="BZ22" s="714"/>
      <c r="CA22" s="714"/>
      <c r="CB22" s="714"/>
      <c r="CC22" s="714"/>
      <c r="CD22" s="714"/>
      <c r="CE22" s="714"/>
      <c r="CF22" s="714"/>
      <c r="CG22" s="715"/>
      <c r="CH22" s="710">
        <v>8097.3069999999998</v>
      </c>
      <c r="CI22" s="711"/>
      <c r="CJ22" s="711"/>
      <c r="CK22" s="711"/>
      <c r="CL22" s="712"/>
      <c r="CM22" s="710">
        <v>424179.42599999998</v>
      </c>
      <c r="CN22" s="711"/>
      <c r="CO22" s="711"/>
      <c r="CP22" s="711"/>
      <c r="CQ22" s="712"/>
      <c r="CR22" s="710">
        <v>105</v>
      </c>
      <c r="CS22" s="711"/>
      <c r="CT22" s="711"/>
      <c r="CU22" s="711"/>
      <c r="CV22" s="712"/>
      <c r="CW22" s="710">
        <v>2077.1660000000002</v>
      </c>
      <c r="CX22" s="711"/>
      <c r="CY22" s="711"/>
      <c r="CZ22" s="711"/>
      <c r="DA22" s="712"/>
      <c r="DB22" s="710">
        <v>391021.48499999999</v>
      </c>
      <c r="DC22" s="711"/>
      <c r="DD22" s="711"/>
      <c r="DE22" s="711"/>
      <c r="DF22" s="712"/>
      <c r="DG22" s="710" t="s">
        <v>486</v>
      </c>
      <c r="DH22" s="711"/>
      <c r="DI22" s="711"/>
      <c r="DJ22" s="711"/>
      <c r="DK22" s="712"/>
      <c r="DL22" s="710" t="s">
        <v>486</v>
      </c>
      <c r="DM22" s="711"/>
      <c r="DN22" s="711"/>
      <c r="DO22" s="711"/>
      <c r="DP22" s="712"/>
      <c r="DQ22" s="710" t="s">
        <v>486</v>
      </c>
      <c r="DR22" s="711"/>
      <c r="DS22" s="711"/>
      <c r="DT22" s="711"/>
      <c r="DU22" s="712"/>
      <c r="DV22" s="999"/>
      <c r="DW22" s="1000"/>
      <c r="DX22" s="1000"/>
      <c r="DY22" s="1000"/>
      <c r="DZ22" s="1001"/>
      <c r="EA22" s="242"/>
    </row>
    <row r="23" spans="1:131" s="243" customFormat="1" ht="26.25" customHeight="1" thickBot="1" x14ac:dyDescent="0.25">
      <c r="A23" s="252" t="s">
        <v>359</v>
      </c>
      <c r="B23" s="954" t="s">
        <v>360</v>
      </c>
      <c r="C23" s="955"/>
      <c r="D23" s="955"/>
      <c r="E23" s="955"/>
      <c r="F23" s="955"/>
      <c r="G23" s="955"/>
      <c r="H23" s="955"/>
      <c r="I23" s="955"/>
      <c r="J23" s="955"/>
      <c r="K23" s="955"/>
      <c r="L23" s="955"/>
      <c r="M23" s="955"/>
      <c r="N23" s="955"/>
      <c r="O23" s="955"/>
      <c r="P23" s="956"/>
      <c r="Q23" s="1081">
        <v>7896734</v>
      </c>
      <c r="R23" s="1082"/>
      <c r="S23" s="1082"/>
      <c r="T23" s="1082"/>
      <c r="U23" s="1082"/>
      <c r="V23" s="1082">
        <v>7378197</v>
      </c>
      <c r="W23" s="1082"/>
      <c r="X23" s="1082"/>
      <c r="Y23" s="1082"/>
      <c r="Z23" s="1082"/>
      <c r="AA23" s="1082">
        <v>518537</v>
      </c>
      <c r="AB23" s="1082"/>
      <c r="AC23" s="1082"/>
      <c r="AD23" s="1082"/>
      <c r="AE23" s="1083"/>
      <c r="AF23" s="1084">
        <v>140107</v>
      </c>
      <c r="AG23" s="1082"/>
      <c r="AH23" s="1082"/>
      <c r="AI23" s="1082"/>
      <c r="AJ23" s="1085"/>
      <c r="AK23" s="1086"/>
      <c r="AL23" s="1087"/>
      <c r="AM23" s="1087"/>
      <c r="AN23" s="1087"/>
      <c r="AO23" s="1087"/>
      <c r="AP23" s="1082">
        <v>5667531</v>
      </c>
      <c r="AQ23" s="1082"/>
      <c r="AR23" s="1082"/>
      <c r="AS23" s="1082"/>
      <c r="AT23" s="1082"/>
      <c r="AU23" s="1088"/>
      <c r="AV23" s="1088"/>
      <c r="AW23" s="1088"/>
      <c r="AX23" s="1088"/>
      <c r="AY23" s="1089"/>
      <c r="AZ23" s="1078" t="s">
        <v>111</v>
      </c>
      <c r="BA23" s="1079"/>
      <c r="BB23" s="1079"/>
      <c r="BC23" s="1079"/>
      <c r="BD23" s="1080"/>
      <c r="BE23" s="241"/>
      <c r="BF23" s="241"/>
      <c r="BG23" s="241"/>
      <c r="BH23" s="241"/>
      <c r="BI23" s="241"/>
      <c r="BJ23" s="241"/>
      <c r="BK23" s="241"/>
      <c r="BL23" s="241"/>
      <c r="BM23" s="241"/>
      <c r="BN23" s="241"/>
      <c r="BO23" s="241"/>
      <c r="BP23" s="241"/>
      <c r="BQ23" s="250">
        <v>17</v>
      </c>
      <c r="BR23" s="251"/>
      <c r="BS23" s="713" t="s">
        <v>581</v>
      </c>
      <c r="BT23" s="714"/>
      <c r="BU23" s="714"/>
      <c r="BV23" s="714"/>
      <c r="BW23" s="714"/>
      <c r="BX23" s="714"/>
      <c r="BY23" s="714"/>
      <c r="BZ23" s="714"/>
      <c r="CA23" s="714"/>
      <c r="CB23" s="714"/>
      <c r="CC23" s="714"/>
      <c r="CD23" s="714"/>
      <c r="CE23" s="714"/>
      <c r="CF23" s="714"/>
      <c r="CG23" s="715"/>
      <c r="CH23" s="710">
        <v>398.48399999999998</v>
      </c>
      <c r="CI23" s="711"/>
      <c r="CJ23" s="711"/>
      <c r="CK23" s="711"/>
      <c r="CL23" s="712"/>
      <c r="CM23" s="710">
        <v>4886.0280000000002</v>
      </c>
      <c r="CN23" s="711"/>
      <c r="CO23" s="711"/>
      <c r="CP23" s="711"/>
      <c r="CQ23" s="712"/>
      <c r="CR23" s="710">
        <v>459</v>
      </c>
      <c r="CS23" s="711"/>
      <c r="CT23" s="711"/>
      <c r="CU23" s="711"/>
      <c r="CV23" s="712"/>
      <c r="CW23" s="710" t="s">
        <v>486</v>
      </c>
      <c r="CX23" s="711"/>
      <c r="CY23" s="711"/>
      <c r="CZ23" s="711"/>
      <c r="DA23" s="712"/>
      <c r="DB23" s="710">
        <v>2013</v>
      </c>
      <c r="DC23" s="711"/>
      <c r="DD23" s="711"/>
      <c r="DE23" s="711"/>
      <c r="DF23" s="712"/>
      <c r="DG23" s="710" t="s">
        <v>486</v>
      </c>
      <c r="DH23" s="711"/>
      <c r="DI23" s="711"/>
      <c r="DJ23" s="711"/>
      <c r="DK23" s="712"/>
      <c r="DL23" s="710" t="s">
        <v>486</v>
      </c>
      <c r="DM23" s="711"/>
      <c r="DN23" s="711"/>
      <c r="DO23" s="711"/>
      <c r="DP23" s="712"/>
      <c r="DQ23" s="710" t="s">
        <v>486</v>
      </c>
      <c r="DR23" s="711"/>
      <c r="DS23" s="711"/>
      <c r="DT23" s="711"/>
      <c r="DU23" s="712"/>
      <c r="DV23" s="999"/>
      <c r="DW23" s="1000"/>
      <c r="DX23" s="1000"/>
      <c r="DY23" s="1000"/>
      <c r="DZ23" s="1001"/>
      <c r="EA23" s="242"/>
    </row>
    <row r="24" spans="1:131" s="243" customFormat="1" ht="26.25" customHeight="1" x14ac:dyDescent="0.2">
      <c r="A24" s="1077" t="s">
        <v>361</v>
      </c>
      <c r="B24" s="1077"/>
      <c r="C24" s="1077"/>
      <c r="D24" s="1077"/>
      <c r="E24" s="1077"/>
      <c r="F24" s="1077"/>
      <c r="G24" s="1077"/>
      <c r="H24" s="1077"/>
      <c r="I24" s="1077"/>
      <c r="J24" s="1077"/>
      <c r="K24" s="107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7"/>
      <c r="AI24" s="1077"/>
      <c r="AJ24" s="1077"/>
      <c r="AK24" s="1077"/>
      <c r="AL24" s="1077"/>
      <c r="AM24" s="1077"/>
      <c r="AN24" s="1077"/>
      <c r="AO24" s="1077"/>
      <c r="AP24" s="1077"/>
      <c r="AQ24" s="1077"/>
      <c r="AR24" s="1077"/>
      <c r="AS24" s="1077"/>
      <c r="AT24" s="1077"/>
      <c r="AU24" s="1077"/>
      <c r="AV24" s="1077"/>
      <c r="AW24" s="1077"/>
      <c r="AX24" s="1077"/>
      <c r="AY24" s="1077"/>
      <c r="AZ24" s="240"/>
      <c r="BA24" s="240"/>
      <c r="BB24" s="240"/>
      <c r="BC24" s="240"/>
      <c r="BD24" s="240"/>
      <c r="BE24" s="241"/>
      <c r="BF24" s="241"/>
      <c r="BG24" s="241"/>
      <c r="BH24" s="241"/>
      <c r="BI24" s="241"/>
      <c r="BJ24" s="241"/>
      <c r="BK24" s="241"/>
      <c r="BL24" s="241"/>
      <c r="BM24" s="241"/>
      <c r="BN24" s="241"/>
      <c r="BO24" s="241"/>
      <c r="BP24" s="241"/>
      <c r="BQ24" s="250">
        <v>18</v>
      </c>
      <c r="BR24" s="251"/>
      <c r="BS24" s="713" t="s">
        <v>582</v>
      </c>
      <c r="BT24" s="714"/>
      <c r="BU24" s="714"/>
      <c r="BV24" s="714"/>
      <c r="BW24" s="714"/>
      <c r="BX24" s="714"/>
      <c r="BY24" s="714"/>
      <c r="BZ24" s="714"/>
      <c r="CA24" s="714"/>
      <c r="CB24" s="714"/>
      <c r="CC24" s="714"/>
      <c r="CD24" s="714"/>
      <c r="CE24" s="714"/>
      <c r="CF24" s="714"/>
      <c r="CG24" s="715"/>
      <c r="CH24" s="710">
        <v>-187.13800000000001</v>
      </c>
      <c r="CI24" s="711"/>
      <c r="CJ24" s="711"/>
      <c r="CK24" s="711"/>
      <c r="CL24" s="712"/>
      <c r="CM24" s="710">
        <v>2816.4920000000002</v>
      </c>
      <c r="CN24" s="711"/>
      <c r="CO24" s="711"/>
      <c r="CP24" s="711"/>
      <c r="CQ24" s="712"/>
      <c r="CR24" s="710">
        <v>200</v>
      </c>
      <c r="CS24" s="711"/>
      <c r="CT24" s="711"/>
      <c r="CU24" s="711"/>
      <c r="CV24" s="712"/>
      <c r="CW24" s="710">
        <v>9257.4709999999995</v>
      </c>
      <c r="CX24" s="711"/>
      <c r="CY24" s="711"/>
      <c r="CZ24" s="711"/>
      <c r="DA24" s="712"/>
      <c r="DB24" s="710" t="s">
        <v>486</v>
      </c>
      <c r="DC24" s="711"/>
      <c r="DD24" s="711"/>
      <c r="DE24" s="711"/>
      <c r="DF24" s="712"/>
      <c r="DG24" s="710" t="s">
        <v>486</v>
      </c>
      <c r="DH24" s="711"/>
      <c r="DI24" s="711"/>
      <c r="DJ24" s="711"/>
      <c r="DK24" s="712"/>
      <c r="DL24" s="710" t="s">
        <v>486</v>
      </c>
      <c r="DM24" s="711"/>
      <c r="DN24" s="711"/>
      <c r="DO24" s="711"/>
      <c r="DP24" s="712"/>
      <c r="DQ24" s="710" t="s">
        <v>486</v>
      </c>
      <c r="DR24" s="711"/>
      <c r="DS24" s="711"/>
      <c r="DT24" s="711"/>
      <c r="DU24" s="712"/>
      <c r="DV24" s="999"/>
      <c r="DW24" s="1000"/>
      <c r="DX24" s="1000"/>
      <c r="DY24" s="1000"/>
      <c r="DZ24" s="1001"/>
      <c r="EA24" s="242"/>
    </row>
    <row r="25" spans="1:131" s="235" customFormat="1" ht="26.25" customHeight="1" thickBot="1" x14ac:dyDescent="0.25">
      <c r="A25" s="1076" t="s">
        <v>362</v>
      </c>
      <c r="B25" s="1076"/>
      <c r="C25" s="1076"/>
      <c r="D25" s="1076"/>
      <c r="E25" s="1076"/>
      <c r="F25" s="1076"/>
      <c r="G25" s="1076"/>
      <c r="H25" s="1076"/>
      <c r="I25" s="1076"/>
      <c r="J25" s="1076"/>
      <c r="K25" s="1076"/>
      <c r="L25" s="1076"/>
      <c r="M25" s="1076"/>
      <c r="N25" s="1076"/>
      <c r="O25" s="1076"/>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1076"/>
      <c r="AM25" s="1076"/>
      <c r="AN25" s="1076"/>
      <c r="AO25" s="1076"/>
      <c r="AP25" s="1076"/>
      <c r="AQ25" s="1076"/>
      <c r="AR25" s="1076"/>
      <c r="AS25" s="1076"/>
      <c r="AT25" s="1076"/>
      <c r="AU25" s="1076"/>
      <c r="AV25" s="1076"/>
      <c r="AW25" s="1076"/>
      <c r="AX25" s="1076"/>
      <c r="AY25" s="1076"/>
      <c r="AZ25" s="1076"/>
      <c r="BA25" s="1076"/>
      <c r="BB25" s="1076"/>
      <c r="BC25" s="1076"/>
      <c r="BD25" s="1076"/>
      <c r="BE25" s="1076"/>
      <c r="BF25" s="1076"/>
      <c r="BG25" s="1076"/>
      <c r="BH25" s="1076"/>
      <c r="BI25" s="1076"/>
      <c r="BJ25" s="240"/>
      <c r="BK25" s="240"/>
      <c r="BL25" s="240"/>
      <c r="BM25" s="240"/>
      <c r="BN25" s="240"/>
      <c r="BO25" s="253"/>
      <c r="BP25" s="253"/>
      <c r="BQ25" s="250">
        <v>19</v>
      </c>
      <c r="BR25" s="251"/>
      <c r="BS25" s="713" t="s">
        <v>583</v>
      </c>
      <c r="BT25" s="714"/>
      <c r="BU25" s="714"/>
      <c r="BV25" s="714"/>
      <c r="BW25" s="714"/>
      <c r="BX25" s="714"/>
      <c r="BY25" s="714"/>
      <c r="BZ25" s="714"/>
      <c r="CA25" s="714"/>
      <c r="CB25" s="714"/>
      <c r="CC25" s="714"/>
      <c r="CD25" s="714"/>
      <c r="CE25" s="714"/>
      <c r="CF25" s="714"/>
      <c r="CG25" s="715"/>
      <c r="CH25" s="710">
        <v>-35.939</v>
      </c>
      <c r="CI25" s="711"/>
      <c r="CJ25" s="711"/>
      <c r="CK25" s="711"/>
      <c r="CL25" s="712"/>
      <c r="CM25" s="710">
        <v>958.3</v>
      </c>
      <c r="CN25" s="711"/>
      <c r="CO25" s="711"/>
      <c r="CP25" s="711"/>
      <c r="CQ25" s="712"/>
      <c r="CR25" s="710">
        <v>100</v>
      </c>
      <c r="CS25" s="711"/>
      <c r="CT25" s="711"/>
      <c r="CU25" s="711"/>
      <c r="CV25" s="712"/>
      <c r="CW25" s="710">
        <v>3005.3440000000001</v>
      </c>
      <c r="CX25" s="711"/>
      <c r="CY25" s="711"/>
      <c r="CZ25" s="711"/>
      <c r="DA25" s="712"/>
      <c r="DB25" s="710" t="s">
        <v>486</v>
      </c>
      <c r="DC25" s="711"/>
      <c r="DD25" s="711"/>
      <c r="DE25" s="711"/>
      <c r="DF25" s="712"/>
      <c r="DG25" s="710" t="s">
        <v>486</v>
      </c>
      <c r="DH25" s="711"/>
      <c r="DI25" s="711"/>
      <c r="DJ25" s="711"/>
      <c r="DK25" s="712"/>
      <c r="DL25" s="710" t="s">
        <v>486</v>
      </c>
      <c r="DM25" s="711"/>
      <c r="DN25" s="711"/>
      <c r="DO25" s="711"/>
      <c r="DP25" s="712"/>
      <c r="DQ25" s="710" t="s">
        <v>486</v>
      </c>
      <c r="DR25" s="711"/>
      <c r="DS25" s="711"/>
      <c r="DT25" s="711"/>
      <c r="DU25" s="712"/>
      <c r="DV25" s="999"/>
      <c r="DW25" s="1000"/>
      <c r="DX25" s="1000"/>
      <c r="DY25" s="1000"/>
      <c r="DZ25" s="1001"/>
      <c r="EA25" s="234"/>
    </row>
    <row r="26" spans="1:131" s="235" customFormat="1" ht="26.25" customHeight="1" x14ac:dyDescent="0.2">
      <c r="A26" s="1002" t="s">
        <v>340</v>
      </c>
      <c r="B26" s="1003"/>
      <c r="C26" s="1003"/>
      <c r="D26" s="1003"/>
      <c r="E26" s="1003"/>
      <c r="F26" s="1003"/>
      <c r="G26" s="1003"/>
      <c r="H26" s="1003"/>
      <c r="I26" s="1003"/>
      <c r="J26" s="1003"/>
      <c r="K26" s="1003"/>
      <c r="L26" s="1003"/>
      <c r="M26" s="1003"/>
      <c r="N26" s="1003"/>
      <c r="O26" s="1003"/>
      <c r="P26" s="1004"/>
      <c r="Q26" s="1008" t="s">
        <v>363</v>
      </c>
      <c r="R26" s="1009"/>
      <c r="S26" s="1009"/>
      <c r="T26" s="1009"/>
      <c r="U26" s="1010"/>
      <c r="V26" s="1008" t="s">
        <v>364</v>
      </c>
      <c r="W26" s="1009"/>
      <c r="X26" s="1009"/>
      <c r="Y26" s="1009"/>
      <c r="Z26" s="1010"/>
      <c r="AA26" s="1008" t="s">
        <v>365</v>
      </c>
      <c r="AB26" s="1009"/>
      <c r="AC26" s="1009"/>
      <c r="AD26" s="1009"/>
      <c r="AE26" s="1009"/>
      <c r="AF26" s="1072" t="s">
        <v>366</v>
      </c>
      <c r="AG26" s="1015"/>
      <c r="AH26" s="1015"/>
      <c r="AI26" s="1015"/>
      <c r="AJ26" s="1073"/>
      <c r="AK26" s="1009" t="s">
        <v>367</v>
      </c>
      <c r="AL26" s="1009"/>
      <c r="AM26" s="1009"/>
      <c r="AN26" s="1009"/>
      <c r="AO26" s="1010"/>
      <c r="AP26" s="1008" t="s">
        <v>368</v>
      </c>
      <c r="AQ26" s="1009"/>
      <c r="AR26" s="1009"/>
      <c r="AS26" s="1009"/>
      <c r="AT26" s="1010"/>
      <c r="AU26" s="1008" t="s">
        <v>369</v>
      </c>
      <c r="AV26" s="1009"/>
      <c r="AW26" s="1009"/>
      <c r="AX26" s="1009"/>
      <c r="AY26" s="1010"/>
      <c r="AZ26" s="1008" t="s">
        <v>370</v>
      </c>
      <c r="BA26" s="1009"/>
      <c r="BB26" s="1009"/>
      <c r="BC26" s="1009"/>
      <c r="BD26" s="1010"/>
      <c r="BE26" s="1008" t="s">
        <v>347</v>
      </c>
      <c r="BF26" s="1009"/>
      <c r="BG26" s="1009"/>
      <c r="BH26" s="1009"/>
      <c r="BI26" s="1021"/>
      <c r="BJ26" s="240"/>
      <c r="BK26" s="240"/>
      <c r="BL26" s="240"/>
      <c r="BM26" s="240"/>
      <c r="BN26" s="240"/>
      <c r="BO26" s="253"/>
      <c r="BP26" s="253"/>
      <c r="BQ26" s="250">
        <v>20</v>
      </c>
      <c r="BR26" s="251"/>
      <c r="BS26" s="713" t="s">
        <v>584</v>
      </c>
      <c r="BT26" s="714"/>
      <c r="BU26" s="714"/>
      <c r="BV26" s="714"/>
      <c r="BW26" s="714"/>
      <c r="BX26" s="714"/>
      <c r="BY26" s="714"/>
      <c r="BZ26" s="714"/>
      <c r="CA26" s="714"/>
      <c r="CB26" s="714"/>
      <c r="CC26" s="714"/>
      <c r="CD26" s="714"/>
      <c r="CE26" s="714"/>
      <c r="CF26" s="714"/>
      <c r="CG26" s="715"/>
      <c r="CH26" s="710">
        <v>0.59899999999999998</v>
      </c>
      <c r="CI26" s="711"/>
      <c r="CJ26" s="711"/>
      <c r="CK26" s="711"/>
      <c r="CL26" s="712"/>
      <c r="CM26" s="710">
        <v>63.642000000000003</v>
      </c>
      <c r="CN26" s="711"/>
      <c r="CO26" s="711"/>
      <c r="CP26" s="711"/>
      <c r="CQ26" s="712"/>
      <c r="CR26" s="710">
        <v>17</v>
      </c>
      <c r="CS26" s="711"/>
      <c r="CT26" s="711"/>
      <c r="CU26" s="711"/>
      <c r="CV26" s="712"/>
      <c r="CW26" s="710">
        <v>71.138999999999996</v>
      </c>
      <c r="CX26" s="711"/>
      <c r="CY26" s="711"/>
      <c r="CZ26" s="711"/>
      <c r="DA26" s="712"/>
      <c r="DB26" s="710" t="s">
        <v>486</v>
      </c>
      <c r="DC26" s="711"/>
      <c r="DD26" s="711"/>
      <c r="DE26" s="711"/>
      <c r="DF26" s="712"/>
      <c r="DG26" s="710" t="s">
        <v>486</v>
      </c>
      <c r="DH26" s="711"/>
      <c r="DI26" s="711"/>
      <c r="DJ26" s="711"/>
      <c r="DK26" s="712"/>
      <c r="DL26" s="710" t="s">
        <v>486</v>
      </c>
      <c r="DM26" s="711"/>
      <c r="DN26" s="711"/>
      <c r="DO26" s="711"/>
      <c r="DP26" s="712"/>
      <c r="DQ26" s="710" t="s">
        <v>486</v>
      </c>
      <c r="DR26" s="711"/>
      <c r="DS26" s="711"/>
      <c r="DT26" s="711"/>
      <c r="DU26" s="712"/>
      <c r="DV26" s="999"/>
      <c r="DW26" s="1000"/>
      <c r="DX26" s="1000"/>
      <c r="DY26" s="1000"/>
      <c r="DZ26" s="1001"/>
      <c r="EA26" s="234"/>
    </row>
    <row r="27" spans="1:131" s="235" customFormat="1" ht="26.25" customHeight="1" thickBot="1" x14ac:dyDescent="0.25">
      <c r="A27" s="1005"/>
      <c r="B27" s="1006"/>
      <c r="C27" s="1006"/>
      <c r="D27" s="1006"/>
      <c r="E27" s="1006"/>
      <c r="F27" s="1006"/>
      <c r="G27" s="1006"/>
      <c r="H27" s="1006"/>
      <c r="I27" s="1006"/>
      <c r="J27" s="1006"/>
      <c r="K27" s="1006"/>
      <c r="L27" s="1006"/>
      <c r="M27" s="1006"/>
      <c r="N27" s="1006"/>
      <c r="O27" s="1006"/>
      <c r="P27" s="1007"/>
      <c r="Q27" s="1011"/>
      <c r="R27" s="1012"/>
      <c r="S27" s="1012"/>
      <c r="T27" s="1012"/>
      <c r="U27" s="1013"/>
      <c r="V27" s="1011"/>
      <c r="W27" s="1012"/>
      <c r="X27" s="1012"/>
      <c r="Y27" s="1012"/>
      <c r="Z27" s="1013"/>
      <c r="AA27" s="1011"/>
      <c r="AB27" s="1012"/>
      <c r="AC27" s="1012"/>
      <c r="AD27" s="1012"/>
      <c r="AE27" s="1012"/>
      <c r="AF27" s="1074"/>
      <c r="AG27" s="1018"/>
      <c r="AH27" s="1018"/>
      <c r="AI27" s="1018"/>
      <c r="AJ27" s="1075"/>
      <c r="AK27" s="1012"/>
      <c r="AL27" s="1012"/>
      <c r="AM27" s="1012"/>
      <c r="AN27" s="1012"/>
      <c r="AO27" s="1013"/>
      <c r="AP27" s="1011"/>
      <c r="AQ27" s="1012"/>
      <c r="AR27" s="1012"/>
      <c r="AS27" s="1012"/>
      <c r="AT27" s="1013"/>
      <c r="AU27" s="1011"/>
      <c r="AV27" s="1012"/>
      <c r="AW27" s="1012"/>
      <c r="AX27" s="1012"/>
      <c r="AY27" s="1013"/>
      <c r="AZ27" s="1011"/>
      <c r="BA27" s="1012"/>
      <c r="BB27" s="1012"/>
      <c r="BC27" s="1012"/>
      <c r="BD27" s="1013"/>
      <c r="BE27" s="1011"/>
      <c r="BF27" s="1012"/>
      <c r="BG27" s="1012"/>
      <c r="BH27" s="1012"/>
      <c r="BI27" s="1022"/>
      <c r="BJ27" s="240"/>
      <c r="BK27" s="240"/>
      <c r="BL27" s="240"/>
      <c r="BM27" s="240"/>
      <c r="BN27" s="240"/>
      <c r="BO27" s="253"/>
      <c r="BP27" s="253"/>
      <c r="BQ27" s="250">
        <v>21</v>
      </c>
      <c r="BR27" s="251"/>
      <c r="BS27" s="713" t="s">
        <v>585</v>
      </c>
      <c r="BT27" s="714"/>
      <c r="BU27" s="714"/>
      <c r="BV27" s="714"/>
      <c r="BW27" s="714"/>
      <c r="BX27" s="714"/>
      <c r="BY27" s="714"/>
      <c r="BZ27" s="714"/>
      <c r="CA27" s="714"/>
      <c r="CB27" s="714"/>
      <c r="CC27" s="714"/>
      <c r="CD27" s="714"/>
      <c r="CE27" s="714"/>
      <c r="CF27" s="714"/>
      <c r="CG27" s="715"/>
      <c r="CH27" s="710" t="s">
        <v>486</v>
      </c>
      <c r="CI27" s="711"/>
      <c r="CJ27" s="711"/>
      <c r="CK27" s="711"/>
      <c r="CL27" s="712"/>
      <c r="CM27" s="710">
        <v>42.463999999999999</v>
      </c>
      <c r="CN27" s="711"/>
      <c r="CO27" s="711"/>
      <c r="CP27" s="711"/>
      <c r="CQ27" s="712"/>
      <c r="CR27" s="710">
        <v>1E-3</v>
      </c>
      <c r="CS27" s="711"/>
      <c r="CT27" s="711"/>
      <c r="CU27" s="711"/>
      <c r="CV27" s="712"/>
      <c r="CW27" s="710">
        <v>361.86700000000002</v>
      </c>
      <c r="CX27" s="711"/>
      <c r="CY27" s="711"/>
      <c r="CZ27" s="711"/>
      <c r="DA27" s="712"/>
      <c r="DB27" s="710" t="s">
        <v>486</v>
      </c>
      <c r="DC27" s="711"/>
      <c r="DD27" s="711"/>
      <c r="DE27" s="711"/>
      <c r="DF27" s="712"/>
      <c r="DG27" s="710" t="s">
        <v>486</v>
      </c>
      <c r="DH27" s="711"/>
      <c r="DI27" s="711"/>
      <c r="DJ27" s="711"/>
      <c r="DK27" s="712"/>
      <c r="DL27" s="710" t="s">
        <v>486</v>
      </c>
      <c r="DM27" s="711"/>
      <c r="DN27" s="711"/>
      <c r="DO27" s="711"/>
      <c r="DP27" s="712"/>
      <c r="DQ27" s="710" t="s">
        <v>486</v>
      </c>
      <c r="DR27" s="711"/>
      <c r="DS27" s="711"/>
      <c r="DT27" s="711"/>
      <c r="DU27" s="712"/>
      <c r="DV27" s="999"/>
      <c r="DW27" s="1000"/>
      <c r="DX27" s="1000"/>
      <c r="DY27" s="1000"/>
      <c r="DZ27" s="1001"/>
      <c r="EA27" s="234"/>
    </row>
    <row r="28" spans="1:131" s="235" customFormat="1" ht="26.25" customHeight="1" thickTop="1" x14ac:dyDescent="0.2">
      <c r="A28" s="254">
        <v>1</v>
      </c>
      <c r="B28" s="1063" t="s">
        <v>371</v>
      </c>
      <c r="C28" s="1064"/>
      <c r="D28" s="1064"/>
      <c r="E28" s="1064"/>
      <c r="F28" s="1064"/>
      <c r="G28" s="1064"/>
      <c r="H28" s="1064"/>
      <c r="I28" s="1064"/>
      <c r="J28" s="1064"/>
      <c r="K28" s="1064"/>
      <c r="L28" s="1064"/>
      <c r="M28" s="1064"/>
      <c r="N28" s="1064"/>
      <c r="O28" s="1064"/>
      <c r="P28" s="1065"/>
      <c r="Q28" s="1066">
        <v>1115092</v>
      </c>
      <c r="R28" s="1067"/>
      <c r="S28" s="1067"/>
      <c r="T28" s="1067"/>
      <c r="U28" s="1067"/>
      <c r="V28" s="1067">
        <v>1093151</v>
      </c>
      <c r="W28" s="1067"/>
      <c r="X28" s="1067"/>
      <c r="Y28" s="1067"/>
      <c r="Z28" s="1067"/>
      <c r="AA28" s="1067">
        <v>21941</v>
      </c>
      <c r="AB28" s="1067"/>
      <c r="AC28" s="1067"/>
      <c r="AD28" s="1067"/>
      <c r="AE28" s="1068"/>
      <c r="AF28" s="1069">
        <v>21941</v>
      </c>
      <c r="AG28" s="1067"/>
      <c r="AH28" s="1067"/>
      <c r="AI28" s="1067"/>
      <c r="AJ28" s="1070"/>
      <c r="AK28" s="1071">
        <v>84626</v>
      </c>
      <c r="AL28" s="1059"/>
      <c r="AM28" s="1059"/>
      <c r="AN28" s="1059"/>
      <c r="AO28" s="1059"/>
      <c r="AP28" s="1059" t="s">
        <v>548</v>
      </c>
      <c r="AQ28" s="1059"/>
      <c r="AR28" s="1059"/>
      <c r="AS28" s="1059"/>
      <c r="AT28" s="1059"/>
      <c r="AU28" s="1059" t="s">
        <v>548</v>
      </c>
      <c r="AV28" s="1059"/>
      <c r="AW28" s="1059"/>
      <c r="AX28" s="1059"/>
      <c r="AY28" s="1059"/>
      <c r="AZ28" s="1060"/>
      <c r="BA28" s="1060"/>
      <c r="BB28" s="1060"/>
      <c r="BC28" s="1060"/>
      <c r="BD28" s="1060"/>
      <c r="BE28" s="1061"/>
      <c r="BF28" s="1061"/>
      <c r="BG28" s="1061"/>
      <c r="BH28" s="1061"/>
      <c r="BI28" s="1062"/>
      <c r="BJ28" s="240"/>
      <c r="BK28" s="240"/>
      <c r="BL28" s="240"/>
      <c r="BM28" s="240"/>
      <c r="BN28" s="240"/>
      <c r="BO28" s="253"/>
      <c r="BP28" s="253"/>
      <c r="BQ28" s="250">
        <v>22</v>
      </c>
      <c r="BR28" s="251"/>
      <c r="BS28" s="713" t="s">
        <v>586</v>
      </c>
      <c r="BT28" s="714"/>
      <c r="BU28" s="714"/>
      <c r="BV28" s="714"/>
      <c r="BW28" s="714"/>
      <c r="BX28" s="714"/>
      <c r="BY28" s="714"/>
      <c r="BZ28" s="714"/>
      <c r="CA28" s="714"/>
      <c r="CB28" s="714"/>
      <c r="CC28" s="714"/>
      <c r="CD28" s="714"/>
      <c r="CE28" s="714"/>
      <c r="CF28" s="714"/>
      <c r="CG28" s="715"/>
      <c r="CH28" s="710">
        <v>72.174000000000007</v>
      </c>
      <c r="CI28" s="711"/>
      <c r="CJ28" s="711"/>
      <c r="CK28" s="711"/>
      <c r="CL28" s="712"/>
      <c r="CM28" s="710">
        <v>4745.6549999999997</v>
      </c>
      <c r="CN28" s="711"/>
      <c r="CO28" s="711"/>
      <c r="CP28" s="711"/>
      <c r="CQ28" s="712"/>
      <c r="CR28" s="710">
        <v>10</v>
      </c>
      <c r="CS28" s="711"/>
      <c r="CT28" s="711"/>
      <c r="CU28" s="711"/>
      <c r="CV28" s="712"/>
      <c r="CW28" s="710">
        <v>5310.1859999999997</v>
      </c>
      <c r="CX28" s="711"/>
      <c r="CY28" s="711"/>
      <c r="CZ28" s="711"/>
      <c r="DA28" s="712"/>
      <c r="DB28" s="710" t="s">
        <v>486</v>
      </c>
      <c r="DC28" s="711"/>
      <c r="DD28" s="711"/>
      <c r="DE28" s="711"/>
      <c r="DF28" s="712"/>
      <c r="DG28" s="710" t="s">
        <v>486</v>
      </c>
      <c r="DH28" s="711"/>
      <c r="DI28" s="711"/>
      <c r="DJ28" s="711"/>
      <c r="DK28" s="712"/>
      <c r="DL28" s="710" t="s">
        <v>486</v>
      </c>
      <c r="DM28" s="711"/>
      <c r="DN28" s="711"/>
      <c r="DO28" s="711"/>
      <c r="DP28" s="712"/>
      <c r="DQ28" s="710" t="s">
        <v>486</v>
      </c>
      <c r="DR28" s="711"/>
      <c r="DS28" s="711"/>
      <c r="DT28" s="711"/>
      <c r="DU28" s="712"/>
      <c r="DV28" s="999"/>
      <c r="DW28" s="1000"/>
      <c r="DX28" s="1000"/>
      <c r="DY28" s="1000"/>
      <c r="DZ28" s="1001"/>
      <c r="EA28" s="234"/>
    </row>
    <row r="29" spans="1:131" s="235" customFormat="1" ht="26.25" customHeight="1" x14ac:dyDescent="0.2">
      <c r="A29" s="254">
        <v>2</v>
      </c>
      <c r="B29" s="1050" t="s">
        <v>372</v>
      </c>
      <c r="C29" s="1051"/>
      <c r="D29" s="1051"/>
      <c r="E29" s="1051"/>
      <c r="F29" s="1051"/>
      <c r="G29" s="1051"/>
      <c r="H29" s="1051"/>
      <c r="I29" s="1051"/>
      <c r="J29" s="1051"/>
      <c r="K29" s="1051"/>
      <c r="L29" s="1051"/>
      <c r="M29" s="1051"/>
      <c r="N29" s="1051"/>
      <c r="O29" s="1051"/>
      <c r="P29" s="1052"/>
      <c r="Q29" s="1054">
        <v>161412</v>
      </c>
      <c r="R29" s="1046"/>
      <c r="S29" s="1046"/>
      <c r="T29" s="1046"/>
      <c r="U29" s="1046"/>
      <c r="V29" s="1046">
        <v>164503</v>
      </c>
      <c r="W29" s="1046"/>
      <c r="X29" s="1046"/>
      <c r="Y29" s="1046"/>
      <c r="Z29" s="1046"/>
      <c r="AA29" s="1046">
        <v>-3091</v>
      </c>
      <c r="AB29" s="1046"/>
      <c r="AC29" s="1046"/>
      <c r="AD29" s="1046"/>
      <c r="AE29" s="1055"/>
      <c r="AF29" s="1045">
        <v>75853</v>
      </c>
      <c r="AG29" s="1046"/>
      <c r="AH29" s="1046"/>
      <c r="AI29" s="1046"/>
      <c r="AJ29" s="1047"/>
      <c r="AK29" s="990">
        <v>37839</v>
      </c>
      <c r="AL29" s="981"/>
      <c r="AM29" s="981"/>
      <c r="AN29" s="981"/>
      <c r="AO29" s="981"/>
      <c r="AP29" s="981">
        <v>70634</v>
      </c>
      <c r="AQ29" s="981"/>
      <c r="AR29" s="981"/>
      <c r="AS29" s="981"/>
      <c r="AT29" s="981"/>
      <c r="AU29" s="981">
        <v>38050</v>
      </c>
      <c r="AV29" s="981"/>
      <c r="AW29" s="981"/>
      <c r="AX29" s="981"/>
      <c r="AY29" s="981"/>
      <c r="AZ29" s="1056" t="s">
        <v>486</v>
      </c>
      <c r="BA29" s="1057"/>
      <c r="BB29" s="1057"/>
      <c r="BC29" s="1057"/>
      <c r="BD29" s="1058"/>
      <c r="BE29" s="1048" t="s">
        <v>373</v>
      </c>
      <c r="BF29" s="1048"/>
      <c r="BG29" s="1048"/>
      <c r="BH29" s="1048"/>
      <c r="BI29" s="1049"/>
      <c r="BJ29" s="240"/>
      <c r="BK29" s="240"/>
      <c r="BL29" s="240"/>
      <c r="BM29" s="240"/>
      <c r="BN29" s="240"/>
      <c r="BO29" s="253"/>
      <c r="BP29" s="253"/>
      <c r="BQ29" s="250">
        <v>23</v>
      </c>
      <c r="BR29" s="251"/>
      <c r="BS29" s="713" t="s">
        <v>587</v>
      </c>
      <c r="BT29" s="714"/>
      <c r="BU29" s="714"/>
      <c r="BV29" s="714"/>
      <c r="BW29" s="714"/>
      <c r="BX29" s="714"/>
      <c r="BY29" s="714"/>
      <c r="BZ29" s="714"/>
      <c r="CA29" s="714"/>
      <c r="CB29" s="714"/>
      <c r="CC29" s="714"/>
      <c r="CD29" s="714"/>
      <c r="CE29" s="714"/>
      <c r="CF29" s="714"/>
      <c r="CG29" s="715"/>
      <c r="CH29" s="710">
        <v>0.26800000000000002</v>
      </c>
      <c r="CI29" s="711"/>
      <c r="CJ29" s="711"/>
      <c r="CK29" s="711"/>
      <c r="CL29" s="712"/>
      <c r="CM29" s="710">
        <v>526.50300000000004</v>
      </c>
      <c r="CN29" s="711"/>
      <c r="CO29" s="711"/>
      <c r="CP29" s="711"/>
      <c r="CQ29" s="712"/>
      <c r="CR29" s="710">
        <v>49</v>
      </c>
      <c r="CS29" s="711"/>
      <c r="CT29" s="711"/>
      <c r="CU29" s="711"/>
      <c r="CV29" s="712"/>
      <c r="CW29" s="710" t="s">
        <v>486</v>
      </c>
      <c r="CX29" s="711"/>
      <c r="CY29" s="711"/>
      <c r="CZ29" s="711"/>
      <c r="DA29" s="712"/>
      <c r="DB29" s="710" t="s">
        <v>486</v>
      </c>
      <c r="DC29" s="711"/>
      <c r="DD29" s="711"/>
      <c r="DE29" s="711"/>
      <c r="DF29" s="712"/>
      <c r="DG29" s="710" t="s">
        <v>486</v>
      </c>
      <c r="DH29" s="711"/>
      <c r="DI29" s="711"/>
      <c r="DJ29" s="711"/>
      <c r="DK29" s="712"/>
      <c r="DL29" s="710" t="s">
        <v>486</v>
      </c>
      <c r="DM29" s="711"/>
      <c r="DN29" s="711"/>
      <c r="DO29" s="711"/>
      <c r="DP29" s="712"/>
      <c r="DQ29" s="710" t="s">
        <v>486</v>
      </c>
      <c r="DR29" s="711"/>
      <c r="DS29" s="711"/>
      <c r="DT29" s="711"/>
      <c r="DU29" s="712"/>
      <c r="DV29" s="999"/>
      <c r="DW29" s="1000"/>
      <c r="DX29" s="1000"/>
      <c r="DY29" s="1000"/>
      <c r="DZ29" s="1001"/>
      <c r="EA29" s="234"/>
    </row>
    <row r="30" spans="1:131" s="235" customFormat="1" ht="26.25" customHeight="1" x14ac:dyDescent="0.2">
      <c r="A30" s="254">
        <v>3</v>
      </c>
      <c r="B30" s="1050" t="s">
        <v>374</v>
      </c>
      <c r="C30" s="1051"/>
      <c r="D30" s="1051"/>
      <c r="E30" s="1051"/>
      <c r="F30" s="1051"/>
      <c r="G30" s="1051"/>
      <c r="H30" s="1051"/>
      <c r="I30" s="1051"/>
      <c r="J30" s="1051"/>
      <c r="K30" s="1051"/>
      <c r="L30" s="1051"/>
      <c r="M30" s="1051"/>
      <c r="N30" s="1051"/>
      <c r="O30" s="1051"/>
      <c r="P30" s="1052"/>
      <c r="Q30" s="1054">
        <v>517945</v>
      </c>
      <c r="R30" s="1046"/>
      <c r="S30" s="1046"/>
      <c r="T30" s="1046"/>
      <c r="U30" s="1046"/>
      <c r="V30" s="1046">
        <v>55066</v>
      </c>
      <c r="W30" s="1046"/>
      <c r="X30" s="1046"/>
      <c r="Y30" s="1046"/>
      <c r="Z30" s="1046"/>
      <c r="AA30" s="1046">
        <v>462879</v>
      </c>
      <c r="AB30" s="1046"/>
      <c r="AC30" s="1046"/>
      <c r="AD30" s="1046"/>
      <c r="AE30" s="1055"/>
      <c r="AF30" s="1045">
        <v>602074</v>
      </c>
      <c r="AG30" s="1046"/>
      <c r="AH30" s="1046"/>
      <c r="AI30" s="1046"/>
      <c r="AJ30" s="1047"/>
      <c r="AK30" s="990">
        <v>3307</v>
      </c>
      <c r="AL30" s="981"/>
      <c r="AM30" s="981"/>
      <c r="AN30" s="981"/>
      <c r="AO30" s="981"/>
      <c r="AP30" s="981">
        <v>362633</v>
      </c>
      <c r="AQ30" s="981"/>
      <c r="AR30" s="981"/>
      <c r="AS30" s="981"/>
      <c r="AT30" s="981"/>
      <c r="AU30" s="981">
        <v>241151</v>
      </c>
      <c r="AV30" s="981"/>
      <c r="AW30" s="981"/>
      <c r="AX30" s="981"/>
      <c r="AY30" s="981"/>
      <c r="AZ30" s="1056" t="s">
        <v>486</v>
      </c>
      <c r="BA30" s="1057"/>
      <c r="BB30" s="1057"/>
      <c r="BC30" s="1057"/>
      <c r="BD30" s="1058"/>
      <c r="BE30" s="1048" t="s">
        <v>373</v>
      </c>
      <c r="BF30" s="1048"/>
      <c r="BG30" s="1048"/>
      <c r="BH30" s="1048"/>
      <c r="BI30" s="1049"/>
      <c r="BJ30" s="240"/>
      <c r="BK30" s="240"/>
      <c r="BL30" s="240"/>
      <c r="BM30" s="240"/>
      <c r="BN30" s="240"/>
      <c r="BO30" s="253"/>
      <c r="BP30" s="253"/>
      <c r="BQ30" s="250">
        <v>24</v>
      </c>
      <c r="BR30" s="251"/>
      <c r="BS30" s="713" t="s">
        <v>588</v>
      </c>
      <c r="BT30" s="714"/>
      <c r="BU30" s="714"/>
      <c r="BV30" s="714"/>
      <c r="BW30" s="714"/>
      <c r="BX30" s="714"/>
      <c r="BY30" s="714"/>
      <c r="BZ30" s="714"/>
      <c r="CA30" s="714"/>
      <c r="CB30" s="714"/>
      <c r="CC30" s="714"/>
      <c r="CD30" s="714"/>
      <c r="CE30" s="714"/>
      <c r="CF30" s="714"/>
      <c r="CG30" s="715"/>
      <c r="CH30" s="710">
        <v>31.795999999999999</v>
      </c>
      <c r="CI30" s="711"/>
      <c r="CJ30" s="711"/>
      <c r="CK30" s="711"/>
      <c r="CL30" s="712"/>
      <c r="CM30" s="710">
        <v>230.07499999999999</v>
      </c>
      <c r="CN30" s="711"/>
      <c r="CO30" s="711"/>
      <c r="CP30" s="711"/>
      <c r="CQ30" s="712"/>
      <c r="CR30" s="710">
        <v>39</v>
      </c>
      <c r="CS30" s="711"/>
      <c r="CT30" s="711"/>
      <c r="CU30" s="711"/>
      <c r="CV30" s="712"/>
      <c r="CW30" s="710" t="s">
        <v>486</v>
      </c>
      <c r="CX30" s="711"/>
      <c r="CY30" s="711"/>
      <c r="CZ30" s="711"/>
      <c r="DA30" s="712"/>
      <c r="DB30" s="710" t="s">
        <v>486</v>
      </c>
      <c r="DC30" s="711"/>
      <c r="DD30" s="711"/>
      <c r="DE30" s="711"/>
      <c r="DF30" s="712"/>
      <c r="DG30" s="710" t="s">
        <v>486</v>
      </c>
      <c r="DH30" s="711"/>
      <c r="DI30" s="711"/>
      <c r="DJ30" s="711"/>
      <c r="DK30" s="712"/>
      <c r="DL30" s="710" t="s">
        <v>486</v>
      </c>
      <c r="DM30" s="711"/>
      <c r="DN30" s="711"/>
      <c r="DO30" s="711"/>
      <c r="DP30" s="712"/>
      <c r="DQ30" s="710" t="s">
        <v>486</v>
      </c>
      <c r="DR30" s="711"/>
      <c r="DS30" s="711"/>
      <c r="DT30" s="711"/>
      <c r="DU30" s="712"/>
      <c r="DV30" s="999"/>
      <c r="DW30" s="1000"/>
      <c r="DX30" s="1000"/>
      <c r="DY30" s="1000"/>
      <c r="DZ30" s="1001"/>
      <c r="EA30" s="234"/>
    </row>
    <row r="31" spans="1:131" s="235" customFormat="1" ht="26.25" customHeight="1" x14ac:dyDescent="0.2">
      <c r="A31" s="254">
        <v>4</v>
      </c>
      <c r="B31" s="1050" t="s">
        <v>375</v>
      </c>
      <c r="C31" s="1051"/>
      <c r="D31" s="1051"/>
      <c r="E31" s="1051"/>
      <c r="F31" s="1051"/>
      <c r="G31" s="1051"/>
      <c r="H31" s="1051"/>
      <c r="I31" s="1051"/>
      <c r="J31" s="1051"/>
      <c r="K31" s="1051"/>
      <c r="L31" s="1051"/>
      <c r="M31" s="1051"/>
      <c r="N31" s="1051"/>
      <c r="O31" s="1051"/>
      <c r="P31" s="1052"/>
      <c r="Q31" s="1054">
        <v>4635</v>
      </c>
      <c r="R31" s="1046"/>
      <c r="S31" s="1046"/>
      <c r="T31" s="1046"/>
      <c r="U31" s="1046"/>
      <c r="V31" s="1046">
        <v>2975</v>
      </c>
      <c r="W31" s="1046"/>
      <c r="X31" s="1046"/>
      <c r="Y31" s="1046"/>
      <c r="Z31" s="1046"/>
      <c r="AA31" s="1046">
        <v>1660</v>
      </c>
      <c r="AB31" s="1046"/>
      <c r="AC31" s="1046"/>
      <c r="AD31" s="1046"/>
      <c r="AE31" s="1055"/>
      <c r="AF31" s="1045">
        <v>29375</v>
      </c>
      <c r="AG31" s="1046"/>
      <c r="AH31" s="1046"/>
      <c r="AI31" s="1046"/>
      <c r="AJ31" s="1047"/>
      <c r="AK31" s="990">
        <v>0</v>
      </c>
      <c r="AL31" s="981"/>
      <c r="AM31" s="981"/>
      <c r="AN31" s="981"/>
      <c r="AO31" s="981"/>
      <c r="AP31" s="981">
        <v>95</v>
      </c>
      <c r="AQ31" s="981"/>
      <c r="AR31" s="981"/>
      <c r="AS31" s="981"/>
      <c r="AT31" s="981"/>
      <c r="AU31" s="981" t="s">
        <v>486</v>
      </c>
      <c r="AV31" s="981"/>
      <c r="AW31" s="981"/>
      <c r="AX31" s="981"/>
      <c r="AY31" s="981"/>
      <c r="AZ31" s="1056" t="s">
        <v>486</v>
      </c>
      <c r="BA31" s="1057"/>
      <c r="BB31" s="1057"/>
      <c r="BC31" s="1057"/>
      <c r="BD31" s="1058"/>
      <c r="BE31" s="1048" t="s">
        <v>373</v>
      </c>
      <c r="BF31" s="1048"/>
      <c r="BG31" s="1048"/>
      <c r="BH31" s="1048"/>
      <c r="BI31" s="1049"/>
      <c r="BJ31" s="240"/>
      <c r="BK31" s="240"/>
      <c r="BL31" s="240"/>
      <c r="BM31" s="240"/>
      <c r="BN31" s="240"/>
      <c r="BO31" s="253"/>
      <c r="BP31" s="253"/>
      <c r="BQ31" s="250">
        <v>25</v>
      </c>
      <c r="BR31" s="251"/>
      <c r="BS31" s="713" t="s">
        <v>589</v>
      </c>
      <c r="BT31" s="714"/>
      <c r="BU31" s="714"/>
      <c r="BV31" s="714"/>
      <c r="BW31" s="714"/>
      <c r="BX31" s="714"/>
      <c r="BY31" s="714"/>
      <c r="BZ31" s="714"/>
      <c r="CA31" s="714"/>
      <c r="CB31" s="714"/>
      <c r="CC31" s="714"/>
      <c r="CD31" s="714"/>
      <c r="CE31" s="714"/>
      <c r="CF31" s="714"/>
      <c r="CG31" s="715"/>
      <c r="CH31" s="710">
        <v>-35.192</v>
      </c>
      <c r="CI31" s="711"/>
      <c r="CJ31" s="711"/>
      <c r="CK31" s="711"/>
      <c r="CL31" s="712"/>
      <c r="CM31" s="710">
        <v>544.94200000000001</v>
      </c>
      <c r="CN31" s="711"/>
      <c r="CO31" s="711"/>
      <c r="CP31" s="711"/>
      <c r="CQ31" s="712"/>
      <c r="CR31" s="710">
        <v>500</v>
      </c>
      <c r="CS31" s="711"/>
      <c r="CT31" s="711"/>
      <c r="CU31" s="711"/>
      <c r="CV31" s="712"/>
      <c r="CW31" s="710" t="s">
        <v>486</v>
      </c>
      <c r="CX31" s="711"/>
      <c r="CY31" s="711"/>
      <c r="CZ31" s="711"/>
      <c r="DA31" s="712"/>
      <c r="DB31" s="710" t="s">
        <v>486</v>
      </c>
      <c r="DC31" s="711"/>
      <c r="DD31" s="711"/>
      <c r="DE31" s="711"/>
      <c r="DF31" s="712"/>
      <c r="DG31" s="710" t="s">
        <v>486</v>
      </c>
      <c r="DH31" s="711"/>
      <c r="DI31" s="711"/>
      <c r="DJ31" s="711"/>
      <c r="DK31" s="712"/>
      <c r="DL31" s="710" t="s">
        <v>486</v>
      </c>
      <c r="DM31" s="711"/>
      <c r="DN31" s="711"/>
      <c r="DO31" s="711"/>
      <c r="DP31" s="712"/>
      <c r="DQ31" s="710" t="s">
        <v>486</v>
      </c>
      <c r="DR31" s="711"/>
      <c r="DS31" s="711"/>
      <c r="DT31" s="711"/>
      <c r="DU31" s="712"/>
      <c r="DV31" s="999"/>
      <c r="DW31" s="1000"/>
      <c r="DX31" s="1000"/>
      <c r="DY31" s="1000"/>
      <c r="DZ31" s="1001"/>
      <c r="EA31" s="234"/>
    </row>
    <row r="32" spans="1:131" s="235" customFormat="1" ht="26.25" customHeight="1" x14ac:dyDescent="0.2">
      <c r="A32" s="254">
        <v>5</v>
      </c>
      <c r="B32" s="1050" t="s">
        <v>376</v>
      </c>
      <c r="C32" s="1051"/>
      <c r="D32" s="1051"/>
      <c r="E32" s="1051"/>
      <c r="F32" s="1051"/>
      <c r="G32" s="1051"/>
      <c r="H32" s="1051"/>
      <c r="I32" s="1051"/>
      <c r="J32" s="1051"/>
      <c r="K32" s="1051"/>
      <c r="L32" s="1051"/>
      <c r="M32" s="1051"/>
      <c r="N32" s="1051"/>
      <c r="O32" s="1051"/>
      <c r="P32" s="1052"/>
      <c r="Q32" s="1054">
        <v>53239</v>
      </c>
      <c r="R32" s="1046"/>
      <c r="S32" s="1046"/>
      <c r="T32" s="1046"/>
      <c r="U32" s="1046"/>
      <c r="V32" s="1046">
        <v>53168</v>
      </c>
      <c r="W32" s="1046"/>
      <c r="X32" s="1046"/>
      <c r="Y32" s="1046"/>
      <c r="Z32" s="1046"/>
      <c r="AA32" s="1046">
        <v>70</v>
      </c>
      <c r="AB32" s="1046"/>
      <c r="AC32" s="1046"/>
      <c r="AD32" s="1046"/>
      <c r="AE32" s="1055"/>
      <c r="AF32" s="1045">
        <v>29120</v>
      </c>
      <c r="AG32" s="1046"/>
      <c r="AH32" s="1046"/>
      <c r="AI32" s="1046"/>
      <c r="AJ32" s="1047"/>
      <c r="AK32" s="990">
        <v>1403</v>
      </c>
      <c r="AL32" s="981"/>
      <c r="AM32" s="981"/>
      <c r="AN32" s="981"/>
      <c r="AO32" s="981"/>
      <c r="AP32" s="981">
        <v>48412</v>
      </c>
      <c r="AQ32" s="981"/>
      <c r="AR32" s="981"/>
      <c r="AS32" s="981"/>
      <c r="AT32" s="981"/>
      <c r="AU32" s="981" t="s">
        <v>486</v>
      </c>
      <c r="AV32" s="981"/>
      <c r="AW32" s="981"/>
      <c r="AX32" s="981"/>
      <c r="AY32" s="981"/>
      <c r="AZ32" s="1056" t="s">
        <v>486</v>
      </c>
      <c r="BA32" s="1057"/>
      <c r="BB32" s="1057"/>
      <c r="BC32" s="1057"/>
      <c r="BD32" s="1058"/>
      <c r="BE32" s="1048" t="s">
        <v>373</v>
      </c>
      <c r="BF32" s="1048"/>
      <c r="BG32" s="1048"/>
      <c r="BH32" s="1048"/>
      <c r="BI32" s="1049"/>
      <c r="BJ32" s="240"/>
      <c r="BK32" s="240"/>
      <c r="BL32" s="240"/>
      <c r="BM32" s="240"/>
      <c r="BN32" s="240"/>
      <c r="BO32" s="253"/>
      <c r="BP32" s="253"/>
      <c r="BQ32" s="250">
        <v>26</v>
      </c>
      <c r="BR32" s="251"/>
      <c r="BS32" s="713" t="s">
        <v>590</v>
      </c>
      <c r="BT32" s="714"/>
      <c r="BU32" s="714"/>
      <c r="BV32" s="714"/>
      <c r="BW32" s="714"/>
      <c r="BX32" s="714"/>
      <c r="BY32" s="714"/>
      <c r="BZ32" s="714"/>
      <c r="CA32" s="714"/>
      <c r="CB32" s="714"/>
      <c r="CC32" s="714"/>
      <c r="CD32" s="714"/>
      <c r="CE32" s="714"/>
      <c r="CF32" s="714"/>
      <c r="CG32" s="715"/>
      <c r="CH32" s="710">
        <v>380.137</v>
      </c>
      <c r="CI32" s="711"/>
      <c r="CJ32" s="711"/>
      <c r="CK32" s="711"/>
      <c r="CL32" s="712"/>
      <c r="CM32" s="710">
        <v>4678.6090000000004</v>
      </c>
      <c r="CN32" s="711"/>
      <c r="CO32" s="711"/>
      <c r="CP32" s="711"/>
      <c r="CQ32" s="712"/>
      <c r="CR32" s="710">
        <v>250</v>
      </c>
      <c r="CS32" s="711"/>
      <c r="CT32" s="711"/>
      <c r="CU32" s="711"/>
      <c r="CV32" s="712"/>
      <c r="CW32" s="710" t="s">
        <v>486</v>
      </c>
      <c r="CX32" s="711"/>
      <c r="CY32" s="711"/>
      <c r="CZ32" s="711"/>
      <c r="DA32" s="712"/>
      <c r="DB32" s="710" t="s">
        <v>486</v>
      </c>
      <c r="DC32" s="711"/>
      <c r="DD32" s="711"/>
      <c r="DE32" s="711"/>
      <c r="DF32" s="712"/>
      <c r="DG32" s="710" t="s">
        <v>486</v>
      </c>
      <c r="DH32" s="711"/>
      <c r="DI32" s="711"/>
      <c r="DJ32" s="711"/>
      <c r="DK32" s="712"/>
      <c r="DL32" s="710" t="s">
        <v>486</v>
      </c>
      <c r="DM32" s="711"/>
      <c r="DN32" s="711"/>
      <c r="DO32" s="711"/>
      <c r="DP32" s="712"/>
      <c r="DQ32" s="710" t="s">
        <v>486</v>
      </c>
      <c r="DR32" s="711"/>
      <c r="DS32" s="711"/>
      <c r="DT32" s="711"/>
      <c r="DU32" s="712"/>
      <c r="DV32" s="999"/>
      <c r="DW32" s="1000"/>
      <c r="DX32" s="1000"/>
      <c r="DY32" s="1000"/>
      <c r="DZ32" s="1001"/>
      <c r="EA32" s="234"/>
    </row>
    <row r="33" spans="1:131" s="235" customFormat="1" ht="26.25" customHeight="1" x14ac:dyDescent="0.2">
      <c r="A33" s="254">
        <v>6</v>
      </c>
      <c r="B33" s="1050" t="s">
        <v>377</v>
      </c>
      <c r="C33" s="1051"/>
      <c r="D33" s="1051"/>
      <c r="E33" s="1051"/>
      <c r="F33" s="1051"/>
      <c r="G33" s="1051"/>
      <c r="H33" s="1051"/>
      <c r="I33" s="1051"/>
      <c r="J33" s="1051"/>
      <c r="K33" s="1051"/>
      <c r="L33" s="1051"/>
      <c r="M33" s="1051"/>
      <c r="N33" s="1051"/>
      <c r="O33" s="1051"/>
      <c r="P33" s="1052"/>
      <c r="Q33" s="1054">
        <v>168482</v>
      </c>
      <c r="R33" s="1046"/>
      <c r="S33" s="1046"/>
      <c r="T33" s="1046"/>
      <c r="U33" s="1046"/>
      <c r="V33" s="1046">
        <v>131832</v>
      </c>
      <c r="W33" s="1046"/>
      <c r="X33" s="1046"/>
      <c r="Y33" s="1046"/>
      <c r="Z33" s="1046"/>
      <c r="AA33" s="1046">
        <v>36650</v>
      </c>
      <c r="AB33" s="1046"/>
      <c r="AC33" s="1046"/>
      <c r="AD33" s="1046"/>
      <c r="AE33" s="1055"/>
      <c r="AF33" s="1045">
        <v>146795</v>
      </c>
      <c r="AG33" s="1046"/>
      <c r="AH33" s="1046"/>
      <c r="AI33" s="1046"/>
      <c r="AJ33" s="1047"/>
      <c r="AK33" s="990">
        <v>14621</v>
      </c>
      <c r="AL33" s="981"/>
      <c r="AM33" s="981"/>
      <c r="AN33" s="981"/>
      <c r="AO33" s="981"/>
      <c r="AP33" s="981">
        <v>300601</v>
      </c>
      <c r="AQ33" s="981"/>
      <c r="AR33" s="981"/>
      <c r="AS33" s="981"/>
      <c r="AT33" s="981"/>
      <c r="AU33" s="981">
        <v>21042</v>
      </c>
      <c r="AV33" s="981"/>
      <c r="AW33" s="981"/>
      <c r="AX33" s="981"/>
      <c r="AY33" s="981"/>
      <c r="AZ33" s="1056" t="s">
        <v>486</v>
      </c>
      <c r="BA33" s="1057"/>
      <c r="BB33" s="1057"/>
      <c r="BC33" s="1057"/>
      <c r="BD33" s="1058"/>
      <c r="BE33" s="1048" t="s">
        <v>373</v>
      </c>
      <c r="BF33" s="1048"/>
      <c r="BG33" s="1048"/>
      <c r="BH33" s="1048"/>
      <c r="BI33" s="1049"/>
      <c r="BJ33" s="240"/>
      <c r="BK33" s="240"/>
      <c r="BL33" s="240"/>
      <c r="BM33" s="240"/>
      <c r="BN33" s="240"/>
      <c r="BO33" s="253"/>
      <c r="BP33" s="253"/>
      <c r="BQ33" s="250">
        <v>27</v>
      </c>
      <c r="BR33" s="251"/>
      <c r="BS33" s="713" t="s">
        <v>591</v>
      </c>
      <c r="BT33" s="714"/>
      <c r="BU33" s="714"/>
      <c r="BV33" s="714"/>
      <c r="BW33" s="714"/>
      <c r="BX33" s="714"/>
      <c r="BY33" s="714"/>
      <c r="BZ33" s="714"/>
      <c r="CA33" s="714"/>
      <c r="CB33" s="714"/>
      <c r="CC33" s="714"/>
      <c r="CD33" s="714"/>
      <c r="CE33" s="714"/>
      <c r="CF33" s="714"/>
      <c r="CG33" s="715"/>
      <c r="CH33" s="710">
        <v>-2.871</v>
      </c>
      <c r="CI33" s="711"/>
      <c r="CJ33" s="711"/>
      <c r="CK33" s="711"/>
      <c r="CL33" s="712"/>
      <c r="CM33" s="710">
        <v>541.70899999999995</v>
      </c>
      <c r="CN33" s="711"/>
      <c r="CO33" s="711"/>
      <c r="CP33" s="711"/>
      <c r="CQ33" s="712"/>
      <c r="CR33" s="710">
        <v>250</v>
      </c>
      <c r="CS33" s="711"/>
      <c r="CT33" s="711"/>
      <c r="CU33" s="711"/>
      <c r="CV33" s="712"/>
      <c r="CW33" s="710">
        <v>815.14400000000001</v>
      </c>
      <c r="CX33" s="711"/>
      <c r="CY33" s="711"/>
      <c r="CZ33" s="711"/>
      <c r="DA33" s="712"/>
      <c r="DB33" s="710" t="s">
        <v>486</v>
      </c>
      <c r="DC33" s="711"/>
      <c r="DD33" s="711"/>
      <c r="DE33" s="711"/>
      <c r="DF33" s="712"/>
      <c r="DG33" s="710" t="s">
        <v>486</v>
      </c>
      <c r="DH33" s="711"/>
      <c r="DI33" s="711"/>
      <c r="DJ33" s="711"/>
      <c r="DK33" s="712"/>
      <c r="DL33" s="710" t="s">
        <v>486</v>
      </c>
      <c r="DM33" s="711"/>
      <c r="DN33" s="711"/>
      <c r="DO33" s="711"/>
      <c r="DP33" s="712"/>
      <c r="DQ33" s="710" t="s">
        <v>486</v>
      </c>
      <c r="DR33" s="711"/>
      <c r="DS33" s="711"/>
      <c r="DT33" s="711"/>
      <c r="DU33" s="712"/>
      <c r="DV33" s="999"/>
      <c r="DW33" s="1000"/>
      <c r="DX33" s="1000"/>
      <c r="DY33" s="1000"/>
      <c r="DZ33" s="1001"/>
      <c r="EA33" s="234"/>
    </row>
    <row r="34" spans="1:131" s="235" customFormat="1" ht="26.25" customHeight="1" x14ac:dyDescent="0.2">
      <c r="A34" s="254">
        <v>7</v>
      </c>
      <c r="B34" s="1050" t="s">
        <v>378</v>
      </c>
      <c r="C34" s="1051"/>
      <c r="D34" s="1051"/>
      <c r="E34" s="1051"/>
      <c r="F34" s="1051"/>
      <c r="G34" s="1051"/>
      <c r="H34" s="1051"/>
      <c r="I34" s="1051"/>
      <c r="J34" s="1051"/>
      <c r="K34" s="1051"/>
      <c r="L34" s="1051"/>
      <c r="M34" s="1051"/>
      <c r="N34" s="1051"/>
      <c r="O34" s="1051"/>
      <c r="P34" s="1052"/>
      <c r="Q34" s="1054">
        <v>1598</v>
      </c>
      <c r="R34" s="1046"/>
      <c r="S34" s="1046"/>
      <c r="T34" s="1046"/>
      <c r="U34" s="1046"/>
      <c r="V34" s="1046">
        <v>904</v>
      </c>
      <c r="W34" s="1046"/>
      <c r="X34" s="1046"/>
      <c r="Y34" s="1046"/>
      <c r="Z34" s="1046"/>
      <c r="AA34" s="1046">
        <v>694</v>
      </c>
      <c r="AB34" s="1046"/>
      <c r="AC34" s="1046"/>
      <c r="AD34" s="1046"/>
      <c r="AE34" s="1055"/>
      <c r="AF34" s="1045">
        <v>5049</v>
      </c>
      <c r="AG34" s="1046"/>
      <c r="AH34" s="1046"/>
      <c r="AI34" s="1046"/>
      <c r="AJ34" s="1047"/>
      <c r="AK34" s="990" t="s">
        <v>486</v>
      </c>
      <c r="AL34" s="981"/>
      <c r="AM34" s="981"/>
      <c r="AN34" s="981"/>
      <c r="AO34" s="981"/>
      <c r="AP34" s="981" t="s">
        <v>486</v>
      </c>
      <c r="AQ34" s="981"/>
      <c r="AR34" s="981"/>
      <c r="AS34" s="981"/>
      <c r="AT34" s="981"/>
      <c r="AU34" s="981" t="s">
        <v>486</v>
      </c>
      <c r="AV34" s="981"/>
      <c r="AW34" s="981"/>
      <c r="AX34" s="981"/>
      <c r="AY34" s="981"/>
      <c r="AZ34" s="1056" t="s">
        <v>486</v>
      </c>
      <c r="BA34" s="1057"/>
      <c r="BB34" s="1057"/>
      <c r="BC34" s="1057"/>
      <c r="BD34" s="1058"/>
      <c r="BE34" s="1048" t="s">
        <v>373</v>
      </c>
      <c r="BF34" s="1048"/>
      <c r="BG34" s="1048"/>
      <c r="BH34" s="1048"/>
      <c r="BI34" s="1049"/>
      <c r="BJ34" s="240"/>
      <c r="BK34" s="240"/>
      <c r="BL34" s="240"/>
      <c r="BM34" s="240"/>
      <c r="BN34" s="240"/>
      <c r="BO34" s="253"/>
      <c r="BP34" s="253"/>
      <c r="BQ34" s="250">
        <v>28</v>
      </c>
      <c r="BR34" s="251"/>
      <c r="BS34" s="713" t="s">
        <v>592</v>
      </c>
      <c r="BT34" s="714"/>
      <c r="BU34" s="714"/>
      <c r="BV34" s="714"/>
      <c r="BW34" s="714"/>
      <c r="BX34" s="714"/>
      <c r="BY34" s="714"/>
      <c r="BZ34" s="714"/>
      <c r="CA34" s="714"/>
      <c r="CB34" s="714"/>
      <c r="CC34" s="714"/>
      <c r="CD34" s="714"/>
      <c r="CE34" s="714"/>
      <c r="CF34" s="714"/>
      <c r="CG34" s="715"/>
      <c r="CH34" s="710">
        <v>-13.994</v>
      </c>
      <c r="CI34" s="711"/>
      <c r="CJ34" s="711"/>
      <c r="CK34" s="711"/>
      <c r="CL34" s="712"/>
      <c r="CM34" s="710">
        <v>1673.01</v>
      </c>
      <c r="CN34" s="711"/>
      <c r="CO34" s="711"/>
      <c r="CP34" s="711"/>
      <c r="CQ34" s="712"/>
      <c r="CR34" s="710">
        <v>188</v>
      </c>
      <c r="CS34" s="711"/>
      <c r="CT34" s="711"/>
      <c r="CU34" s="711"/>
      <c r="CV34" s="712"/>
      <c r="CW34" s="710">
        <v>791.81100000000004</v>
      </c>
      <c r="CX34" s="711"/>
      <c r="CY34" s="711"/>
      <c r="CZ34" s="711"/>
      <c r="DA34" s="712"/>
      <c r="DB34" s="710" t="s">
        <v>486</v>
      </c>
      <c r="DC34" s="711"/>
      <c r="DD34" s="711"/>
      <c r="DE34" s="711"/>
      <c r="DF34" s="712"/>
      <c r="DG34" s="710" t="s">
        <v>486</v>
      </c>
      <c r="DH34" s="711"/>
      <c r="DI34" s="711"/>
      <c r="DJ34" s="711"/>
      <c r="DK34" s="712"/>
      <c r="DL34" s="710" t="s">
        <v>486</v>
      </c>
      <c r="DM34" s="711"/>
      <c r="DN34" s="711"/>
      <c r="DO34" s="711"/>
      <c r="DP34" s="712"/>
      <c r="DQ34" s="710" t="s">
        <v>486</v>
      </c>
      <c r="DR34" s="711"/>
      <c r="DS34" s="711"/>
      <c r="DT34" s="711"/>
      <c r="DU34" s="712"/>
      <c r="DV34" s="999"/>
      <c r="DW34" s="1000"/>
      <c r="DX34" s="1000"/>
      <c r="DY34" s="1000"/>
      <c r="DZ34" s="1001"/>
      <c r="EA34" s="234"/>
    </row>
    <row r="35" spans="1:131" s="235" customFormat="1" ht="26.25" customHeight="1" x14ac:dyDescent="0.2">
      <c r="A35" s="254">
        <v>8</v>
      </c>
      <c r="B35" s="1050" t="s">
        <v>379</v>
      </c>
      <c r="C35" s="1051"/>
      <c r="D35" s="1051"/>
      <c r="E35" s="1051"/>
      <c r="F35" s="1051"/>
      <c r="G35" s="1051"/>
      <c r="H35" s="1051"/>
      <c r="I35" s="1051"/>
      <c r="J35" s="1051"/>
      <c r="K35" s="1051"/>
      <c r="L35" s="1051"/>
      <c r="M35" s="1051"/>
      <c r="N35" s="1051"/>
      <c r="O35" s="1051"/>
      <c r="P35" s="1052"/>
      <c r="Q35" s="1054">
        <v>338459</v>
      </c>
      <c r="R35" s="1046"/>
      <c r="S35" s="1046"/>
      <c r="T35" s="1046"/>
      <c r="U35" s="1046"/>
      <c r="V35" s="1046">
        <v>305206</v>
      </c>
      <c r="W35" s="1046"/>
      <c r="X35" s="1046"/>
      <c r="Y35" s="1046"/>
      <c r="Z35" s="1046"/>
      <c r="AA35" s="1046">
        <v>33253</v>
      </c>
      <c r="AB35" s="1046"/>
      <c r="AC35" s="1046"/>
      <c r="AD35" s="1046"/>
      <c r="AE35" s="1055"/>
      <c r="AF35" s="1045">
        <v>120766</v>
      </c>
      <c r="AG35" s="1046"/>
      <c r="AH35" s="1046"/>
      <c r="AI35" s="1046"/>
      <c r="AJ35" s="1047"/>
      <c r="AK35" s="990">
        <v>4387</v>
      </c>
      <c r="AL35" s="981"/>
      <c r="AM35" s="981"/>
      <c r="AN35" s="981"/>
      <c r="AO35" s="981"/>
      <c r="AP35" s="981">
        <v>239732</v>
      </c>
      <c r="AQ35" s="981"/>
      <c r="AR35" s="981"/>
      <c r="AS35" s="981"/>
      <c r="AT35" s="981"/>
      <c r="AU35" s="981">
        <v>12226</v>
      </c>
      <c r="AV35" s="981"/>
      <c r="AW35" s="981"/>
      <c r="AX35" s="981"/>
      <c r="AY35" s="981"/>
      <c r="AZ35" s="1056" t="s">
        <v>486</v>
      </c>
      <c r="BA35" s="1057"/>
      <c r="BB35" s="1057"/>
      <c r="BC35" s="1057"/>
      <c r="BD35" s="1058"/>
      <c r="BE35" s="1048" t="s">
        <v>373</v>
      </c>
      <c r="BF35" s="1048"/>
      <c r="BG35" s="1048"/>
      <c r="BH35" s="1048"/>
      <c r="BI35" s="1049"/>
      <c r="BJ35" s="240"/>
      <c r="BK35" s="240"/>
      <c r="BL35" s="240"/>
      <c r="BM35" s="240"/>
      <c r="BN35" s="240"/>
      <c r="BO35" s="253"/>
      <c r="BP35" s="253"/>
      <c r="BQ35" s="250">
        <v>29</v>
      </c>
      <c r="BR35" s="251"/>
      <c r="BS35" s="713" t="s">
        <v>593</v>
      </c>
      <c r="BT35" s="714"/>
      <c r="BU35" s="714"/>
      <c r="BV35" s="714"/>
      <c r="BW35" s="714"/>
      <c r="BX35" s="714"/>
      <c r="BY35" s="714"/>
      <c r="BZ35" s="714"/>
      <c r="CA35" s="714"/>
      <c r="CB35" s="714"/>
      <c r="CC35" s="714"/>
      <c r="CD35" s="714"/>
      <c r="CE35" s="714"/>
      <c r="CF35" s="714"/>
      <c r="CG35" s="715"/>
      <c r="CH35" s="710">
        <v>-125.21</v>
      </c>
      <c r="CI35" s="711"/>
      <c r="CJ35" s="711"/>
      <c r="CK35" s="711"/>
      <c r="CL35" s="712"/>
      <c r="CM35" s="710">
        <v>1343.6</v>
      </c>
      <c r="CN35" s="711"/>
      <c r="CO35" s="711"/>
      <c r="CP35" s="711"/>
      <c r="CQ35" s="712"/>
      <c r="CR35" s="710">
        <v>800</v>
      </c>
      <c r="CS35" s="711"/>
      <c r="CT35" s="711"/>
      <c r="CU35" s="711"/>
      <c r="CV35" s="712"/>
      <c r="CW35" s="710">
        <v>1.645</v>
      </c>
      <c r="CX35" s="711"/>
      <c r="CY35" s="711"/>
      <c r="CZ35" s="711"/>
      <c r="DA35" s="712"/>
      <c r="DB35" s="710" t="s">
        <v>486</v>
      </c>
      <c r="DC35" s="711"/>
      <c r="DD35" s="711"/>
      <c r="DE35" s="711"/>
      <c r="DF35" s="712"/>
      <c r="DG35" s="710" t="s">
        <v>486</v>
      </c>
      <c r="DH35" s="711"/>
      <c r="DI35" s="711"/>
      <c r="DJ35" s="711"/>
      <c r="DK35" s="712"/>
      <c r="DL35" s="710" t="s">
        <v>486</v>
      </c>
      <c r="DM35" s="711"/>
      <c r="DN35" s="711"/>
      <c r="DO35" s="711"/>
      <c r="DP35" s="712"/>
      <c r="DQ35" s="710" t="s">
        <v>486</v>
      </c>
      <c r="DR35" s="711"/>
      <c r="DS35" s="711"/>
      <c r="DT35" s="711"/>
      <c r="DU35" s="712"/>
      <c r="DV35" s="999"/>
      <c r="DW35" s="1000"/>
      <c r="DX35" s="1000"/>
      <c r="DY35" s="1000"/>
      <c r="DZ35" s="1001"/>
      <c r="EA35" s="234"/>
    </row>
    <row r="36" spans="1:131" s="235" customFormat="1" ht="26.25" customHeight="1" x14ac:dyDescent="0.2">
      <c r="A36" s="254">
        <v>9</v>
      </c>
      <c r="B36" s="1050" t="s">
        <v>380</v>
      </c>
      <c r="C36" s="1051"/>
      <c r="D36" s="1051"/>
      <c r="E36" s="1051"/>
      <c r="F36" s="1051"/>
      <c r="G36" s="1051"/>
      <c r="H36" s="1051"/>
      <c r="I36" s="1051"/>
      <c r="J36" s="1051"/>
      <c r="K36" s="1051"/>
      <c r="L36" s="1051"/>
      <c r="M36" s="1051"/>
      <c r="N36" s="1051"/>
      <c r="O36" s="1051"/>
      <c r="P36" s="1052"/>
      <c r="Q36" s="1054">
        <v>1687</v>
      </c>
      <c r="R36" s="1046"/>
      <c r="S36" s="1046"/>
      <c r="T36" s="1046"/>
      <c r="U36" s="1046"/>
      <c r="V36" s="1046">
        <v>1687</v>
      </c>
      <c r="W36" s="1046"/>
      <c r="X36" s="1046"/>
      <c r="Y36" s="1046"/>
      <c r="Z36" s="1046"/>
      <c r="AA36" s="1046" t="s">
        <v>486</v>
      </c>
      <c r="AB36" s="1046"/>
      <c r="AC36" s="1046"/>
      <c r="AD36" s="1046"/>
      <c r="AE36" s="1055"/>
      <c r="AF36" s="1045">
        <v>8093</v>
      </c>
      <c r="AG36" s="1046"/>
      <c r="AH36" s="1046"/>
      <c r="AI36" s="1046"/>
      <c r="AJ36" s="1047"/>
      <c r="AK36" s="990">
        <v>880</v>
      </c>
      <c r="AL36" s="981"/>
      <c r="AM36" s="981"/>
      <c r="AN36" s="981"/>
      <c r="AO36" s="981"/>
      <c r="AP36" s="981" t="s">
        <v>486</v>
      </c>
      <c r="AQ36" s="981"/>
      <c r="AR36" s="981"/>
      <c r="AS36" s="981"/>
      <c r="AT36" s="981"/>
      <c r="AU36" s="981" t="s">
        <v>486</v>
      </c>
      <c r="AV36" s="981"/>
      <c r="AW36" s="981"/>
      <c r="AX36" s="981"/>
      <c r="AY36" s="981"/>
      <c r="AZ36" s="1056" t="s">
        <v>486</v>
      </c>
      <c r="BA36" s="1057"/>
      <c r="BB36" s="1057"/>
      <c r="BC36" s="1057"/>
      <c r="BD36" s="1058"/>
      <c r="BE36" s="1048" t="s">
        <v>381</v>
      </c>
      <c r="BF36" s="1048"/>
      <c r="BG36" s="1048"/>
      <c r="BH36" s="1048"/>
      <c r="BI36" s="1049"/>
      <c r="BJ36" s="240"/>
      <c r="BK36" s="240"/>
      <c r="BL36" s="240"/>
      <c r="BM36" s="240"/>
      <c r="BN36" s="240"/>
      <c r="BO36" s="253"/>
      <c r="BP36" s="253"/>
      <c r="BQ36" s="250">
        <v>30</v>
      </c>
      <c r="BR36" s="251"/>
      <c r="BS36" s="713" t="s">
        <v>594</v>
      </c>
      <c r="BT36" s="714"/>
      <c r="BU36" s="714"/>
      <c r="BV36" s="714"/>
      <c r="BW36" s="714"/>
      <c r="BX36" s="714"/>
      <c r="BY36" s="714"/>
      <c r="BZ36" s="714"/>
      <c r="CA36" s="714"/>
      <c r="CB36" s="714"/>
      <c r="CC36" s="714"/>
      <c r="CD36" s="714"/>
      <c r="CE36" s="714"/>
      <c r="CF36" s="714"/>
      <c r="CG36" s="715"/>
      <c r="CH36" s="710">
        <v>142.37200000000001</v>
      </c>
      <c r="CI36" s="711"/>
      <c r="CJ36" s="711"/>
      <c r="CK36" s="711"/>
      <c r="CL36" s="712"/>
      <c r="CM36" s="710">
        <v>9575.6239999999998</v>
      </c>
      <c r="CN36" s="711"/>
      <c r="CO36" s="711"/>
      <c r="CP36" s="711"/>
      <c r="CQ36" s="712"/>
      <c r="CR36" s="710">
        <v>3500</v>
      </c>
      <c r="CS36" s="711"/>
      <c r="CT36" s="711"/>
      <c r="CU36" s="711"/>
      <c r="CV36" s="712"/>
      <c r="CW36" s="710" t="s">
        <v>486</v>
      </c>
      <c r="CX36" s="711"/>
      <c r="CY36" s="711"/>
      <c r="CZ36" s="711"/>
      <c r="DA36" s="712"/>
      <c r="DB36" s="710" t="s">
        <v>486</v>
      </c>
      <c r="DC36" s="711"/>
      <c r="DD36" s="711"/>
      <c r="DE36" s="711"/>
      <c r="DF36" s="712"/>
      <c r="DG36" s="710" t="s">
        <v>486</v>
      </c>
      <c r="DH36" s="711"/>
      <c r="DI36" s="711"/>
      <c r="DJ36" s="711"/>
      <c r="DK36" s="712"/>
      <c r="DL36" s="710" t="s">
        <v>486</v>
      </c>
      <c r="DM36" s="711"/>
      <c r="DN36" s="711"/>
      <c r="DO36" s="711"/>
      <c r="DP36" s="712"/>
      <c r="DQ36" s="710" t="s">
        <v>486</v>
      </c>
      <c r="DR36" s="711"/>
      <c r="DS36" s="711"/>
      <c r="DT36" s="711"/>
      <c r="DU36" s="712"/>
      <c r="DV36" s="999"/>
      <c r="DW36" s="1000"/>
      <c r="DX36" s="1000"/>
      <c r="DY36" s="1000"/>
      <c r="DZ36" s="1001"/>
      <c r="EA36" s="234"/>
    </row>
    <row r="37" spans="1:131" s="235" customFormat="1" ht="26.25" customHeight="1" x14ac:dyDescent="0.2">
      <c r="A37" s="254">
        <v>10</v>
      </c>
      <c r="B37" s="1050" t="s">
        <v>382</v>
      </c>
      <c r="C37" s="1051"/>
      <c r="D37" s="1051"/>
      <c r="E37" s="1051"/>
      <c r="F37" s="1051"/>
      <c r="G37" s="1051"/>
      <c r="H37" s="1051"/>
      <c r="I37" s="1051"/>
      <c r="J37" s="1051"/>
      <c r="K37" s="1051"/>
      <c r="L37" s="1051"/>
      <c r="M37" s="1051"/>
      <c r="N37" s="1051"/>
      <c r="O37" s="1051"/>
      <c r="P37" s="1052"/>
      <c r="Q37" s="1054">
        <v>373239</v>
      </c>
      <c r="R37" s="1046"/>
      <c r="S37" s="1046"/>
      <c r="T37" s="1046"/>
      <c r="U37" s="1046"/>
      <c r="V37" s="1046">
        <v>337889</v>
      </c>
      <c r="W37" s="1046"/>
      <c r="X37" s="1046"/>
      <c r="Y37" s="1046"/>
      <c r="Z37" s="1046"/>
      <c r="AA37" s="1046">
        <v>35349</v>
      </c>
      <c r="AB37" s="1046"/>
      <c r="AC37" s="1046"/>
      <c r="AD37" s="1046"/>
      <c r="AE37" s="1055"/>
      <c r="AF37" s="1045">
        <v>29937</v>
      </c>
      <c r="AG37" s="1046"/>
      <c r="AH37" s="1046"/>
      <c r="AI37" s="1046"/>
      <c r="AJ37" s="1047"/>
      <c r="AK37" s="990">
        <v>166800</v>
      </c>
      <c r="AL37" s="981"/>
      <c r="AM37" s="981"/>
      <c r="AN37" s="981"/>
      <c r="AO37" s="981"/>
      <c r="AP37" s="981">
        <v>1394686</v>
      </c>
      <c r="AQ37" s="981"/>
      <c r="AR37" s="981"/>
      <c r="AS37" s="981"/>
      <c r="AT37" s="981"/>
      <c r="AU37" s="981">
        <v>814497</v>
      </c>
      <c r="AV37" s="981"/>
      <c r="AW37" s="981"/>
      <c r="AX37" s="981"/>
      <c r="AY37" s="981"/>
      <c r="AZ37" s="1056" t="s">
        <v>486</v>
      </c>
      <c r="BA37" s="1057"/>
      <c r="BB37" s="1057"/>
      <c r="BC37" s="1057"/>
      <c r="BD37" s="1058"/>
      <c r="BE37" s="1048" t="s">
        <v>373</v>
      </c>
      <c r="BF37" s="1048"/>
      <c r="BG37" s="1048"/>
      <c r="BH37" s="1048"/>
      <c r="BI37" s="1049"/>
      <c r="BJ37" s="240"/>
      <c r="BK37" s="240"/>
      <c r="BL37" s="240"/>
      <c r="BM37" s="240"/>
      <c r="BN37" s="240"/>
      <c r="BO37" s="253"/>
      <c r="BP37" s="253"/>
      <c r="BQ37" s="250">
        <v>31</v>
      </c>
      <c r="BR37" s="251"/>
      <c r="BS37" s="713" t="s">
        <v>595</v>
      </c>
      <c r="BT37" s="714"/>
      <c r="BU37" s="714"/>
      <c r="BV37" s="714"/>
      <c r="BW37" s="714"/>
      <c r="BX37" s="714"/>
      <c r="BY37" s="714"/>
      <c r="BZ37" s="714"/>
      <c r="CA37" s="714"/>
      <c r="CB37" s="714"/>
      <c r="CC37" s="714"/>
      <c r="CD37" s="714"/>
      <c r="CE37" s="714"/>
      <c r="CF37" s="714"/>
      <c r="CG37" s="715"/>
      <c r="CH37" s="710">
        <v>39849.754000000001</v>
      </c>
      <c r="CI37" s="711"/>
      <c r="CJ37" s="711"/>
      <c r="CK37" s="711"/>
      <c r="CL37" s="712"/>
      <c r="CM37" s="710">
        <v>158801.75200000001</v>
      </c>
      <c r="CN37" s="711"/>
      <c r="CO37" s="711"/>
      <c r="CP37" s="711"/>
      <c r="CQ37" s="712"/>
      <c r="CR37" s="710">
        <v>150</v>
      </c>
      <c r="CS37" s="711"/>
      <c r="CT37" s="711"/>
      <c r="CU37" s="711"/>
      <c r="CV37" s="712"/>
      <c r="CW37" s="710">
        <v>6049.3159999999998</v>
      </c>
      <c r="CX37" s="711"/>
      <c r="CY37" s="711"/>
      <c r="CZ37" s="711"/>
      <c r="DA37" s="712"/>
      <c r="DB37" s="710" t="s">
        <v>486</v>
      </c>
      <c r="DC37" s="711"/>
      <c r="DD37" s="711"/>
      <c r="DE37" s="711"/>
      <c r="DF37" s="712"/>
      <c r="DG37" s="710" t="s">
        <v>486</v>
      </c>
      <c r="DH37" s="711"/>
      <c r="DI37" s="711"/>
      <c r="DJ37" s="711"/>
      <c r="DK37" s="712"/>
      <c r="DL37" s="710" t="s">
        <v>486</v>
      </c>
      <c r="DM37" s="711"/>
      <c r="DN37" s="711"/>
      <c r="DO37" s="711"/>
      <c r="DP37" s="712"/>
      <c r="DQ37" s="710" t="s">
        <v>486</v>
      </c>
      <c r="DR37" s="711"/>
      <c r="DS37" s="711"/>
      <c r="DT37" s="711"/>
      <c r="DU37" s="712"/>
      <c r="DV37" s="999"/>
      <c r="DW37" s="1000"/>
      <c r="DX37" s="1000"/>
      <c r="DY37" s="1000"/>
      <c r="DZ37" s="1001"/>
      <c r="EA37" s="234"/>
    </row>
    <row r="38" spans="1:131" s="235" customFormat="1" ht="26.25" customHeight="1" x14ac:dyDescent="0.2">
      <c r="A38" s="254">
        <v>11</v>
      </c>
      <c r="B38" s="1050" t="s">
        <v>383</v>
      </c>
      <c r="C38" s="1051"/>
      <c r="D38" s="1051"/>
      <c r="E38" s="1051"/>
      <c r="F38" s="1051"/>
      <c r="G38" s="1051"/>
      <c r="H38" s="1051"/>
      <c r="I38" s="1051"/>
      <c r="J38" s="1051"/>
      <c r="K38" s="1051"/>
      <c r="L38" s="1051"/>
      <c r="M38" s="1051"/>
      <c r="N38" s="1051"/>
      <c r="O38" s="1051"/>
      <c r="P38" s="1052"/>
      <c r="Q38" s="1054">
        <v>3</v>
      </c>
      <c r="R38" s="1046"/>
      <c r="S38" s="1046"/>
      <c r="T38" s="1046"/>
      <c r="U38" s="1046"/>
      <c r="V38" s="1046" t="s">
        <v>486</v>
      </c>
      <c r="W38" s="1046"/>
      <c r="X38" s="1046"/>
      <c r="Y38" s="1046"/>
      <c r="Z38" s="1046"/>
      <c r="AA38" s="1046">
        <v>3</v>
      </c>
      <c r="AB38" s="1046"/>
      <c r="AC38" s="1046"/>
      <c r="AD38" s="1046"/>
      <c r="AE38" s="1055"/>
      <c r="AF38" s="1045">
        <v>37924</v>
      </c>
      <c r="AG38" s="1046"/>
      <c r="AH38" s="1046"/>
      <c r="AI38" s="1046"/>
      <c r="AJ38" s="1047"/>
      <c r="AK38" s="990">
        <v>565</v>
      </c>
      <c r="AL38" s="981"/>
      <c r="AM38" s="981"/>
      <c r="AN38" s="981"/>
      <c r="AO38" s="981"/>
      <c r="AP38" s="981" t="s">
        <v>486</v>
      </c>
      <c r="AQ38" s="981"/>
      <c r="AR38" s="981"/>
      <c r="AS38" s="981"/>
      <c r="AT38" s="981"/>
      <c r="AU38" s="981" t="s">
        <v>486</v>
      </c>
      <c r="AV38" s="981"/>
      <c r="AW38" s="981"/>
      <c r="AX38" s="981"/>
      <c r="AY38" s="981"/>
      <c r="AZ38" s="1056" t="s">
        <v>486</v>
      </c>
      <c r="BA38" s="1057"/>
      <c r="BB38" s="1057"/>
      <c r="BC38" s="1057"/>
      <c r="BD38" s="1058"/>
      <c r="BE38" s="1048" t="s">
        <v>373</v>
      </c>
      <c r="BF38" s="1048"/>
      <c r="BG38" s="1048"/>
      <c r="BH38" s="1048"/>
      <c r="BI38" s="1049"/>
      <c r="BJ38" s="240"/>
      <c r="BK38" s="240"/>
      <c r="BL38" s="240"/>
      <c r="BM38" s="240"/>
      <c r="BN38" s="240"/>
      <c r="BO38" s="253"/>
      <c r="BP38" s="253"/>
      <c r="BQ38" s="250">
        <v>32</v>
      </c>
      <c r="BR38" s="251"/>
      <c r="BS38" s="713" t="s">
        <v>596</v>
      </c>
      <c r="BT38" s="714"/>
      <c r="BU38" s="714"/>
      <c r="BV38" s="714"/>
      <c r="BW38" s="714"/>
      <c r="BX38" s="714"/>
      <c r="BY38" s="714"/>
      <c r="BZ38" s="714"/>
      <c r="CA38" s="714"/>
      <c r="CB38" s="714"/>
      <c r="CC38" s="714"/>
      <c r="CD38" s="714"/>
      <c r="CE38" s="714"/>
      <c r="CF38" s="714"/>
      <c r="CG38" s="715"/>
      <c r="CH38" s="710">
        <v>46.2</v>
      </c>
      <c r="CI38" s="711"/>
      <c r="CJ38" s="711"/>
      <c r="CK38" s="711"/>
      <c r="CL38" s="712"/>
      <c r="CM38" s="710">
        <v>997.05799999999999</v>
      </c>
      <c r="CN38" s="711"/>
      <c r="CO38" s="711"/>
      <c r="CP38" s="711"/>
      <c r="CQ38" s="712"/>
      <c r="CR38" s="710">
        <v>159</v>
      </c>
      <c r="CS38" s="711"/>
      <c r="CT38" s="711"/>
      <c r="CU38" s="711"/>
      <c r="CV38" s="712"/>
      <c r="CW38" s="710" t="s">
        <v>486</v>
      </c>
      <c r="CX38" s="711"/>
      <c r="CY38" s="711"/>
      <c r="CZ38" s="711"/>
      <c r="DA38" s="712"/>
      <c r="DB38" s="710" t="s">
        <v>486</v>
      </c>
      <c r="DC38" s="711"/>
      <c r="DD38" s="711"/>
      <c r="DE38" s="711"/>
      <c r="DF38" s="712"/>
      <c r="DG38" s="710" t="s">
        <v>486</v>
      </c>
      <c r="DH38" s="711"/>
      <c r="DI38" s="711"/>
      <c r="DJ38" s="711"/>
      <c r="DK38" s="712"/>
      <c r="DL38" s="710" t="s">
        <v>486</v>
      </c>
      <c r="DM38" s="711"/>
      <c r="DN38" s="711"/>
      <c r="DO38" s="711"/>
      <c r="DP38" s="712"/>
      <c r="DQ38" s="710" t="s">
        <v>486</v>
      </c>
      <c r="DR38" s="711"/>
      <c r="DS38" s="711"/>
      <c r="DT38" s="711"/>
      <c r="DU38" s="712"/>
      <c r="DV38" s="999"/>
      <c r="DW38" s="1000"/>
      <c r="DX38" s="1000"/>
      <c r="DY38" s="1000"/>
      <c r="DZ38" s="1001"/>
      <c r="EA38" s="234"/>
    </row>
    <row r="39" spans="1:131" s="235" customFormat="1" ht="26.25" customHeight="1" x14ac:dyDescent="0.2">
      <c r="A39" s="254">
        <v>12</v>
      </c>
      <c r="B39" s="1050" t="s">
        <v>384</v>
      </c>
      <c r="C39" s="1051"/>
      <c r="D39" s="1051"/>
      <c r="E39" s="1051"/>
      <c r="F39" s="1051"/>
      <c r="G39" s="1051"/>
      <c r="H39" s="1051"/>
      <c r="I39" s="1051"/>
      <c r="J39" s="1051"/>
      <c r="K39" s="1051"/>
      <c r="L39" s="1051"/>
      <c r="M39" s="1051"/>
      <c r="N39" s="1051"/>
      <c r="O39" s="1051"/>
      <c r="P39" s="1052"/>
      <c r="Q39" s="1054">
        <v>48624</v>
      </c>
      <c r="R39" s="1046"/>
      <c r="S39" s="1046"/>
      <c r="T39" s="1046"/>
      <c r="U39" s="1046"/>
      <c r="V39" s="1046">
        <v>39782</v>
      </c>
      <c r="W39" s="1046"/>
      <c r="X39" s="1046"/>
      <c r="Y39" s="1046"/>
      <c r="Z39" s="1046"/>
      <c r="AA39" s="1046">
        <v>8842</v>
      </c>
      <c r="AB39" s="1046"/>
      <c r="AC39" s="1046"/>
      <c r="AD39" s="1046"/>
      <c r="AE39" s="1055"/>
      <c r="AF39" s="1045">
        <v>62546</v>
      </c>
      <c r="AG39" s="1046"/>
      <c r="AH39" s="1046"/>
      <c r="AI39" s="1046"/>
      <c r="AJ39" s="1047"/>
      <c r="AK39" s="990">
        <v>5</v>
      </c>
      <c r="AL39" s="981"/>
      <c r="AM39" s="981"/>
      <c r="AN39" s="981"/>
      <c r="AO39" s="981"/>
      <c r="AP39" s="981">
        <v>187265</v>
      </c>
      <c r="AQ39" s="981"/>
      <c r="AR39" s="981"/>
      <c r="AS39" s="981"/>
      <c r="AT39" s="981"/>
      <c r="AU39" s="981" t="s">
        <v>486</v>
      </c>
      <c r="AV39" s="981"/>
      <c r="AW39" s="981"/>
      <c r="AX39" s="981"/>
      <c r="AY39" s="981"/>
      <c r="AZ39" s="1056" t="s">
        <v>486</v>
      </c>
      <c r="BA39" s="1057"/>
      <c r="BB39" s="1057"/>
      <c r="BC39" s="1057"/>
      <c r="BD39" s="1058"/>
      <c r="BE39" s="1048" t="s">
        <v>373</v>
      </c>
      <c r="BF39" s="1048"/>
      <c r="BG39" s="1048"/>
      <c r="BH39" s="1048"/>
      <c r="BI39" s="1049"/>
      <c r="BJ39" s="240"/>
      <c r="BK39" s="240"/>
      <c r="BL39" s="240"/>
      <c r="BM39" s="240"/>
      <c r="BN39" s="240"/>
      <c r="BO39" s="253"/>
      <c r="BP39" s="253"/>
      <c r="BQ39" s="250">
        <v>33</v>
      </c>
      <c r="BR39" s="251"/>
      <c r="BS39" s="713" t="s">
        <v>597</v>
      </c>
      <c r="BT39" s="714"/>
      <c r="BU39" s="714"/>
      <c r="BV39" s="714"/>
      <c r="BW39" s="714"/>
      <c r="BX39" s="714"/>
      <c r="BY39" s="714"/>
      <c r="BZ39" s="714"/>
      <c r="CA39" s="714"/>
      <c r="CB39" s="714"/>
      <c r="CC39" s="714"/>
      <c r="CD39" s="714"/>
      <c r="CE39" s="714"/>
      <c r="CF39" s="714"/>
      <c r="CG39" s="715"/>
      <c r="CH39" s="710">
        <v>62.271999999999998</v>
      </c>
      <c r="CI39" s="711"/>
      <c r="CJ39" s="711"/>
      <c r="CK39" s="711"/>
      <c r="CL39" s="712"/>
      <c r="CM39" s="710">
        <v>77143.835999999996</v>
      </c>
      <c r="CN39" s="711"/>
      <c r="CO39" s="711"/>
      <c r="CP39" s="711"/>
      <c r="CQ39" s="712"/>
      <c r="CR39" s="710">
        <v>64947.983999999997</v>
      </c>
      <c r="CS39" s="711"/>
      <c r="CT39" s="711"/>
      <c r="CU39" s="711"/>
      <c r="CV39" s="712"/>
      <c r="CW39" s="710" t="s">
        <v>486</v>
      </c>
      <c r="CX39" s="711"/>
      <c r="CY39" s="711"/>
      <c r="CZ39" s="711"/>
      <c r="DA39" s="712"/>
      <c r="DB39" s="710">
        <v>5000</v>
      </c>
      <c r="DC39" s="711"/>
      <c r="DD39" s="711"/>
      <c r="DE39" s="711"/>
      <c r="DF39" s="712"/>
      <c r="DG39" s="710" t="s">
        <v>486</v>
      </c>
      <c r="DH39" s="711"/>
      <c r="DI39" s="711"/>
      <c r="DJ39" s="711"/>
      <c r="DK39" s="712"/>
      <c r="DL39" s="710" t="s">
        <v>486</v>
      </c>
      <c r="DM39" s="711"/>
      <c r="DN39" s="711"/>
      <c r="DO39" s="711"/>
      <c r="DP39" s="712"/>
      <c r="DQ39" s="710" t="s">
        <v>486</v>
      </c>
      <c r="DR39" s="711"/>
      <c r="DS39" s="711"/>
      <c r="DT39" s="711"/>
      <c r="DU39" s="712"/>
      <c r="DV39" s="999"/>
      <c r="DW39" s="1000"/>
      <c r="DX39" s="1000"/>
      <c r="DY39" s="1000"/>
      <c r="DZ39" s="1001"/>
      <c r="EA39" s="234"/>
    </row>
    <row r="40" spans="1:131" s="235" customFormat="1" ht="26.25" customHeight="1" x14ac:dyDescent="0.2">
      <c r="A40" s="249">
        <v>13</v>
      </c>
      <c r="B40" s="1050" t="s">
        <v>385</v>
      </c>
      <c r="C40" s="1051"/>
      <c r="D40" s="1051"/>
      <c r="E40" s="1051"/>
      <c r="F40" s="1051"/>
      <c r="G40" s="1051"/>
      <c r="H40" s="1051"/>
      <c r="I40" s="1051"/>
      <c r="J40" s="1051"/>
      <c r="K40" s="1051"/>
      <c r="L40" s="1051"/>
      <c r="M40" s="1051"/>
      <c r="N40" s="1051"/>
      <c r="O40" s="1051"/>
      <c r="P40" s="1052"/>
      <c r="Q40" s="1054">
        <v>4655</v>
      </c>
      <c r="R40" s="1046"/>
      <c r="S40" s="1046"/>
      <c r="T40" s="1046"/>
      <c r="U40" s="1046"/>
      <c r="V40" s="1046">
        <v>4655</v>
      </c>
      <c r="W40" s="1046"/>
      <c r="X40" s="1046"/>
      <c r="Y40" s="1046"/>
      <c r="Z40" s="1046"/>
      <c r="AA40" s="1046" t="s">
        <v>486</v>
      </c>
      <c r="AB40" s="1046"/>
      <c r="AC40" s="1046"/>
      <c r="AD40" s="1046"/>
      <c r="AE40" s="1055"/>
      <c r="AF40" s="1045" t="s">
        <v>111</v>
      </c>
      <c r="AG40" s="1046"/>
      <c r="AH40" s="1046"/>
      <c r="AI40" s="1046"/>
      <c r="AJ40" s="1047"/>
      <c r="AK40" s="990">
        <v>3803</v>
      </c>
      <c r="AL40" s="981"/>
      <c r="AM40" s="981"/>
      <c r="AN40" s="981"/>
      <c r="AO40" s="981"/>
      <c r="AP40" s="981">
        <v>2471</v>
      </c>
      <c r="AQ40" s="981"/>
      <c r="AR40" s="981"/>
      <c r="AS40" s="981"/>
      <c r="AT40" s="981"/>
      <c r="AU40" s="981">
        <v>1762</v>
      </c>
      <c r="AV40" s="981"/>
      <c r="AW40" s="981"/>
      <c r="AX40" s="981"/>
      <c r="AY40" s="981"/>
      <c r="AZ40" s="1056" t="s">
        <v>486</v>
      </c>
      <c r="BA40" s="1057"/>
      <c r="BB40" s="1057"/>
      <c r="BC40" s="1057"/>
      <c r="BD40" s="1058"/>
      <c r="BE40" s="1048" t="s">
        <v>386</v>
      </c>
      <c r="BF40" s="1048"/>
      <c r="BG40" s="1048"/>
      <c r="BH40" s="1048"/>
      <c r="BI40" s="1049"/>
      <c r="BJ40" s="240"/>
      <c r="BK40" s="240"/>
      <c r="BL40" s="240"/>
      <c r="BM40" s="240"/>
      <c r="BN40" s="240"/>
      <c r="BO40" s="253"/>
      <c r="BP40" s="253"/>
      <c r="BQ40" s="250">
        <v>34</v>
      </c>
      <c r="BR40" s="251"/>
      <c r="BS40" s="713" t="s">
        <v>598</v>
      </c>
      <c r="BT40" s="714"/>
      <c r="BU40" s="714"/>
      <c r="BV40" s="714"/>
      <c r="BW40" s="714"/>
      <c r="BX40" s="714"/>
      <c r="BY40" s="714"/>
      <c r="BZ40" s="714"/>
      <c r="CA40" s="714"/>
      <c r="CB40" s="714"/>
      <c r="CC40" s="714"/>
      <c r="CD40" s="714"/>
      <c r="CE40" s="714"/>
      <c r="CF40" s="714"/>
      <c r="CG40" s="715"/>
      <c r="CH40" s="710">
        <v>3787.538</v>
      </c>
      <c r="CI40" s="711"/>
      <c r="CJ40" s="711"/>
      <c r="CK40" s="711"/>
      <c r="CL40" s="712"/>
      <c r="CM40" s="710">
        <v>57046.330999999998</v>
      </c>
      <c r="CN40" s="711"/>
      <c r="CO40" s="711"/>
      <c r="CP40" s="711"/>
      <c r="CQ40" s="712"/>
      <c r="CR40" s="710">
        <v>17303.87</v>
      </c>
      <c r="CS40" s="711"/>
      <c r="CT40" s="711"/>
      <c r="CU40" s="711"/>
      <c r="CV40" s="712"/>
      <c r="CW40" s="710" t="s">
        <v>486</v>
      </c>
      <c r="CX40" s="711"/>
      <c r="CY40" s="711"/>
      <c r="CZ40" s="711"/>
      <c r="DA40" s="712"/>
      <c r="DB40" s="710">
        <v>25122.606</v>
      </c>
      <c r="DC40" s="711"/>
      <c r="DD40" s="711"/>
      <c r="DE40" s="711"/>
      <c r="DF40" s="712"/>
      <c r="DG40" s="710" t="s">
        <v>486</v>
      </c>
      <c r="DH40" s="711"/>
      <c r="DI40" s="711"/>
      <c r="DJ40" s="711"/>
      <c r="DK40" s="712"/>
      <c r="DL40" s="710" t="s">
        <v>486</v>
      </c>
      <c r="DM40" s="711"/>
      <c r="DN40" s="711"/>
      <c r="DO40" s="711"/>
      <c r="DP40" s="712"/>
      <c r="DQ40" s="710" t="s">
        <v>486</v>
      </c>
      <c r="DR40" s="711"/>
      <c r="DS40" s="711"/>
      <c r="DT40" s="711"/>
      <c r="DU40" s="712"/>
      <c r="DV40" s="999"/>
      <c r="DW40" s="1000"/>
      <c r="DX40" s="1000"/>
      <c r="DY40" s="1000"/>
      <c r="DZ40" s="1001"/>
      <c r="EA40" s="234"/>
    </row>
    <row r="41" spans="1:131" s="235" customFormat="1" ht="26.25" customHeight="1" x14ac:dyDescent="0.2">
      <c r="A41" s="249">
        <v>14</v>
      </c>
      <c r="B41" s="1050"/>
      <c r="C41" s="1051"/>
      <c r="D41" s="1051"/>
      <c r="E41" s="1051"/>
      <c r="F41" s="1051"/>
      <c r="G41" s="1051"/>
      <c r="H41" s="1051"/>
      <c r="I41" s="1051"/>
      <c r="J41" s="1051"/>
      <c r="K41" s="1051"/>
      <c r="L41" s="1051"/>
      <c r="M41" s="1051"/>
      <c r="N41" s="1051"/>
      <c r="O41" s="1051"/>
      <c r="P41" s="1052"/>
      <c r="Q41" s="1054"/>
      <c r="R41" s="1046"/>
      <c r="S41" s="1046"/>
      <c r="T41" s="1046"/>
      <c r="U41" s="1046"/>
      <c r="V41" s="1046"/>
      <c r="W41" s="1046"/>
      <c r="X41" s="1046"/>
      <c r="Y41" s="1046"/>
      <c r="Z41" s="1046"/>
      <c r="AA41" s="1046"/>
      <c r="AB41" s="1046"/>
      <c r="AC41" s="1046"/>
      <c r="AD41" s="1046"/>
      <c r="AE41" s="1055"/>
      <c r="AF41" s="1045"/>
      <c r="AG41" s="1046"/>
      <c r="AH41" s="1046"/>
      <c r="AI41" s="1046"/>
      <c r="AJ41" s="1047"/>
      <c r="AK41" s="990"/>
      <c r="AL41" s="981"/>
      <c r="AM41" s="981"/>
      <c r="AN41" s="981"/>
      <c r="AO41" s="981"/>
      <c r="AP41" s="981"/>
      <c r="AQ41" s="981"/>
      <c r="AR41" s="981"/>
      <c r="AS41" s="981"/>
      <c r="AT41" s="981"/>
      <c r="AU41" s="981"/>
      <c r="AV41" s="981"/>
      <c r="AW41" s="981"/>
      <c r="AX41" s="981"/>
      <c r="AY41" s="981"/>
      <c r="AZ41" s="1053"/>
      <c r="BA41" s="1053"/>
      <c r="BB41" s="1053"/>
      <c r="BC41" s="1053"/>
      <c r="BD41" s="1053"/>
      <c r="BE41" s="1048"/>
      <c r="BF41" s="1048"/>
      <c r="BG41" s="1048"/>
      <c r="BH41" s="1048"/>
      <c r="BI41" s="1049"/>
      <c r="BJ41" s="240"/>
      <c r="BK41" s="240"/>
      <c r="BL41" s="240"/>
      <c r="BM41" s="240"/>
      <c r="BN41" s="240"/>
      <c r="BO41" s="253"/>
      <c r="BP41" s="253"/>
      <c r="BQ41" s="250">
        <v>35</v>
      </c>
      <c r="BR41" s="251"/>
      <c r="BS41" s="713" t="s">
        <v>599</v>
      </c>
      <c r="BT41" s="714"/>
      <c r="BU41" s="714"/>
      <c r="BV41" s="714"/>
      <c r="BW41" s="714"/>
      <c r="BX41" s="714"/>
      <c r="BY41" s="714"/>
      <c r="BZ41" s="714"/>
      <c r="CA41" s="714"/>
      <c r="CB41" s="714"/>
      <c r="CC41" s="714"/>
      <c r="CD41" s="714"/>
      <c r="CE41" s="714"/>
      <c r="CF41" s="714"/>
      <c r="CG41" s="715"/>
      <c r="CH41" s="710">
        <v>887.60199999999998</v>
      </c>
      <c r="CI41" s="711"/>
      <c r="CJ41" s="711"/>
      <c r="CK41" s="711"/>
      <c r="CL41" s="712"/>
      <c r="CM41" s="710">
        <v>8656.7990000000009</v>
      </c>
      <c r="CN41" s="711"/>
      <c r="CO41" s="711"/>
      <c r="CP41" s="711"/>
      <c r="CQ41" s="712"/>
      <c r="CR41" s="710">
        <v>300</v>
      </c>
      <c r="CS41" s="711"/>
      <c r="CT41" s="711"/>
      <c r="CU41" s="711"/>
      <c r="CV41" s="712"/>
      <c r="CW41" s="710">
        <v>38.255000000000003</v>
      </c>
      <c r="CX41" s="711"/>
      <c r="CY41" s="711"/>
      <c r="CZ41" s="711"/>
      <c r="DA41" s="712"/>
      <c r="DB41" s="710" t="s">
        <v>486</v>
      </c>
      <c r="DC41" s="711"/>
      <c r="DD41" s="711"/>
      <c r="DE41" s="711"/>
      <c r="DF41" s="712"/>
      <c r="DG41" s="710" t="s">
        <v>486</v>
      </c>
      <c r="DH41" s="711"/>
      <c r="DI41" s="711"/>
      <c r="DJ41" s="711"/>
      <c r="DK41" s="712"/>
      <c r="DL41" s="710" t="s">
        <v>486</v>
      </c>
      <c r="DM41" s="711"/>
      <c r="DN41" s="711"/>
      <c r="DO41" s="711"/>
      <c r="DP41" s="712"/>
      <c r="DQ41" s="710" t="s">
        <v>486</v>
      </c>
      <c r="DR41" s="711"/>
      <c r="DS41" s="711"/>
      <c r="DT41" s="711"/>
      <c r="DU41" s="712"/>
      <c r="DV41" s="999"/>
      <c r="DW41" s="1000"/>
      <c r="DX41" s="1000"/>
      <c r="DY41" s="1000"/>
      <c r="DZ41" s="1001"/>
      <c r="EA41" s="234"/>
    </row>
    <row r="42" spans="1:131" s="235" customFormat="1" ht="26.25" customHeight="1" x14ac:dyDescent="0.2">
      <c r="A42" s="249">
        <v>15</v>
      </c>
      <c r="B42" s="1050"/>
      <c r="C42" s="1051"/>
      <c r="D42" s="1051"/>
      <c r="E42" s="1051"/>
      <c r="F42" s="1051"/>
      <c r="G42" s="1051"/>
      <c r="H42" s="1051"/>
      <c r="I42" s="1051"/>
      <c r="J42" s="1051"/>
      <c r="K42" s="1051"/>
      <c r="L42" s="1051"/>
      <c r="M42" s="1051"/>
      <c r="N42" s="1051"/>
      <c r="O42" s="1051"/>
      <c r="P42" s="1052"/>
      <c r="Q42" s="1054"/>
      <c r="R42" s="1046"/>
      <c r="S42" s="1046"/>
      <c r="T42" s="1046"/>
      <c r="U42" s="1046"/>
      <c r="V42" s="1046"/>
      <c r="W42" s="1046"/>
      <c r="X42" s="1046"/>
      <c r="Y42" s="1046"/>
      <c r="Z42" s="1046"/>
      <c r="AA42" s="1046"/>
      <c r="AB42" s="1046"/>
      <c r="AC42" s="1046"/>
      <c r="AD42" s="1046"/>
      <c r="AE42" s="1055"/>
      <c r="AF42" s="1045"/>
      <c r="AG42" s="1046"/>
      <c r="AH42" s="1046"/>
      <c r="AI42" s="1046"/>
      <c r="AJ42" s="1047"/>
      <c r="AK42" s="990"/>
      <c r="AL42" s="981"/>
      <c r="AM42" s="981"/>
      <c r="AN42" s="981"/>
      <c r="AO42" s="981"/>
      <c r="AP42" s="981"/>
      <c r="AQ42" s="981"/>
      <c r="AR42" s="981"/>
      <c r="AS42" s="981"/>
      <c r="AT42" s="981"/>
      <c r="AU42" s="981"/>
      <c r="AV42" s="981"/>
      <c r="AW42" s="981"/>
      <c r="AX42" s="981"/>
      <c r="AY42" s="981"/>
      <c r="AZ42" s="1053"/>
      <c r="BA42" s="1053"/>
      <c r="BB42" s="1053"/>
      <c r="BC42" s="1053"/>
      <c r="BD42" s="1053"/>
      <c r="BE42" s="1048"/>
      <c r="BF42" s="1048"/>
      <c r="BG42" s="1048"/>
      <c r="BH42" s="1048"/>
      <c r="BI42" s="1049"/>
      <c r="BJ42" s="240"/>
      <c r="BK42" s="240"/>
      <c r="BL42" s="240"/>
      <c r="BM42" s="240"/>
      <c r="BN42" s="240"/>
      <c r="BO42" s="253"/>
      <c r="BP42" s="253"/>
      <c r="BQ42" s="250">
        <v>36</v>
      </c>
      <c r="BR42" s="251"/>
      <c r="BS42" s="713" t="s">
        <v>600</v>
      </c>
      <c r="BT42" s="714"/>
      <c r="BU42" s="714"/>
      <c r="BV42" s="714"/>
      <c r="BW42" s="714"/>
      <c r="BX42" s="714"/>
      <c r="BY42" s="714"/>
      <c r="BZ42" s="714"/>
      <c r="CA42" s="714"/>
      <c r="CB42" s="714"/>
      <c r="CC42" s="714"/>
      <c r="CD42" s="714"/>
      <c r="CE42" s="714"/>
      <c r="CF42" s="714"/>
      <c r="CG42" s="715"/>
      <c r="CH42" s="710">
        <v>14.590999999999999</v>
      </c>
      <c r="CI42" s="711"/>
      <c r="CJ42" s="711"/>
      <c r="CK42" s="711"/>
      <c r="CL42" s="712"/>
      <c r="CM42" s="710">
        <v>3148.453</v>
      </c>
      <c r="CN42" s="711"/>
      <c r="CO42" s="711"/>
      <c r="CP42" s="711"/>
      <c r="CQ42" s="712"/>
      <c r="CR42" s="710">
        <v>2000</v>
      </c>
      <c r="CS42" s="711"/>
      <c r="CT42" s="711"/>
      <c r="CU42" s="711"/>
      <c r="CV42" s="712"/>
      <c r="CW42" s="710" t="s">
        <v>486</v>
      </c>
      <c r="CX42" s="711"/>
      <c r="CY42" s="711"/>
      <c r="CZ42" s="711"/>
      <c r="DA42" s="712"/>
      <c r="DB42" s="710">
        <v>200000</v>
      </c>
      <c r="DC42" s="711"/>
      <c r="DD42" s="711"/>
      <c r="DE42" s="711"/>
      <c r="DF42" s="712"/>
      <c r="DG42" s="710" t="s">
        <v>486</v>
      </c>
      <c r="DH42" s="711"/>
      <c r="DI42" s="711"/>
      <c r="DJ42" s="711"/>
      <c r="DK42" s="712"/>
      <c r="DL42" s="710" t="s">
        <v>486</v>
      </c>
      <c r="DM42" s="711"/>
      <c r="DN42" s="711"/>
      <c r="DO42" s="711"/>
      <c r="DP42" s="712"/>
      <c r="DQ42" s="710" t="s">
        <v>486</v>
      </c>
      <c r="DR42" s="711"/>
      <c r="DS42" s="711"/>
      <c r="DT42" s="711"/>
      <c r="DU42" s="712"/>
      <c r="DV42" s="999"/>
      <c r="DW42" s="1000"/>
      <c r="DX42" s="1000"/>
      <c r="DY42" s="1000"/>
      <c r="DZ42" s="1001"/>
      <c r="EA42" s="234"/>
    </row>
    <row r="43" spans="1:131" s="235" customFormat="1" ht="26.25" customHeight="1" x14ac:dyDescent="0.2">
      <c r="A43" s="249">
        <v>16</v>
      </c>
      <c r="B43" s="1050"/>
      <c r="C43" s="1051"/>
      <c r="D43" s="1051"/>
      <c r="E43" s="1051"/>
      <c r="F43" s="1051"/>
      <c r="G43" s="1051"/>
      <c r="H43" s="1051"/>
      <c r="I43" s="1051"/>
      <c r="J43" s="1051"/>
      <c r="K43" s="1051"/>
      <c r="L43" s="1051"/>
      <c r="M43" s="1051"/>
      <c r="N43" s="1051"/>
      <c r="O43" s="1051"/>
      <c r="P43" s="1052"/>
      <c r="Q43" s="1054"/>
      <c r="R43" s="1046"/>
      <c r="S43" s="1046"/>
      <c r="T43" s="1046"/>
      <c r="U43" s="1046"/>
      <c r="V43" s="1046"/>
      <c r="W43" s="1046"/>
      <c r="X43" s="1046"/>
      <c r="Y43" s="1046"/>
      <c r="Z43" s="1046"/>
      <c r="AA43" s="1046"/>
      <c r="AB43" s="1046"/>
      <c r="AC43" s="1046"/>
      <c r="AD43" s="1046"/>
      <c r="AE43" s="1055"/>
      <c r="AF43" s="1045"/>
      <c r="AG43" s="1046"/>
      <c r="AH43" s="1046"/>
      <c r="AI43" s="1046"/>
      <c r="AJ43" s="1047"/>
      <c r="AK43" s="990"/>
      <c r="AL43" s="981"/>
      <c r="AM43" s="981"/>
      <c r="AN43" s="981"/>
      <c r="AO43" s="981"/>
      <c r="AP43" s="981"/>
      <c r="AQ43" s="981"/>
      <c r="AR43" s="981"/>
      <c r="AS43" s="981"/>
      <c r="AT43" s="981"/>
      <c r="AU43" s="981"/>
      <c r="AV43" s="981"/>
      <c r="AW43" s="981"/>
      <c r="AX43" s="981"/>
      <c r="AY43" s="981"/>
      <c r="AZ43" s="1053"/>
      <c r="BA43" s="1053"/>
      <c r="BB43" s="1053"/>
      <c r="BC43" s="1053"/>
      <c r="BD43" s="1053"/>
      <c r="BE43" s="1048"/>
      <c r="BF43" s="1048"/>
      <c r="BG43" s="1048"/>
      <c r="BH43" s="1048"/>
      <c r="BI43" s="1049"/>
      <c r="BJ43" s="240"/>
      <c r="BK43" s="240"/>
      <c r="BL43" s="240"/>
      <c r="BM43" s="240"/>
      <c r="BN43" s="240"/>
      <c r="BO43" s="253"/>
      <c r="BP43" s="253"/>
      <c r="BQ43" s="250">
        <v>37</v>
      </c>
      <c r="BR43" s="251"/>
      <c r="BS43" s="713" t="s">
        <v>601</v>
      </c>
      <c r="BT43" s="714"/>
      <c r="BU43" s="714"/>
      <c r="BV43" s="714"/>
      <c r="BW43" s="714"/>
      <c r="BX43" s="714"/>
      <c r="BY43" s="714"/>
      <c r="BZ43" s="714"/>
      <c r="CA43" s="714"/>
      <c r="CB43" s="714"/>
      <c r="CC43" s="714"/>
      <c r="CD43" s="714"/>
      <c r="CE43" s="714"/>
      <c r="CF43" s="714"/>
      <c r="CG43" s="715"/>
      <c r="CH43" s="710">
        <v>482.87700000000001</v>
      </c>
      <c r="CI43" s="711"/>
      <c r="CJ43" s="711"/>
      <c r="CK43" s="711"/>
      <c r="CL43" s="712"/>
      <c r="CM43" s="710">
        <v>3537.6619999999998</v>
      </c>
      <c r="CN43" s="711"/>
      <c r="CO43" s="711"/>
      <c r="CP43" s="711"/>
      <c r="CQ43" s="712"/>
      <c r="CR43" s="710">
        <v>264.60000000000002</v>
      </c>
      <c r="CS43" s="711"/>
      <c r="CT43" s="711"/>
      <c r="CU43" s="711"/>
      <c r="CV43" s="712"/>
      <c r="CW43" s="710" t="s">
        <v>486</v>
      </c>
      <c r="CX43" s="711"/>
      <c r="CY43" s="711"/>
      <c r="CZ43" s="711"/>
      <c r="DA43" s="712"/>
      <c r="DB43" s="710" t="s">
        <v>486</v>
      </c>
      <c r="DC43" s="711"/>
      <c r="DD43" s="711"/>
      <c r="DE43" s="711"/>
      <c r="DF43" s="712"/>
      <c r="DG43" s="710" t="s">
        <v>486</v>
      </c>
      <c r="DH43" s="711"/>
      <c r="DI43" s="711"/>
      <c r="DJ43" s="711"/>
      <c r="DK43" s="712"/>
      <c r="DL43" s="710" t="s">
        <v>486</v>
      </c>
      <c r="DM43" s="711"/>
      <c r="DN43" s="711"/>
      <c r="DO43" s="711"/>
      <c r="DP43" s="712"/>
      <c r="DQ43" s="710" t="s">
        <v>486</v>
      </c>
      <c r="DR43" s="711"/>
      <c r="DS43" s="711"/>
      <c r="DT43" s="711"/>
      <c r="DU43" s="712"/>
      <c r="DV43" s="999"/>
      <c r="DW43" s="1000"/>
      <c r="DX43" s="1000"/>
      <c r="DY43" s="1000"/>
      <c r="DZ43" s="1001"/>
      <c r="EA43" s="234"/>
    </row>
    <row r="44" spans="1:131" s="235" customFormat="1" ht="26.25" customHeight="1" x14ac:dyDescent="0.2">
      <c r="A44" s="249">
        <v>17</v>
      </c>
      <c r="B44" s="1050"/>
      <c r="C44" s="1051"/>
      <c r="D44" s="1051"/>
      <c r="E44" s="1051"/>
      <c r="F44" s="1051"/>
      <c r="G44" s="1051"/>
      <c r="H44" s="1051"/>
      <c r="I44" s="1051"/>
      <c r="J44" s="1051"/>
      <c r="K44" s="1051"/>
      <c r="L44" s="1051"/>
      <c r="M44" s="1051"/>
      <c r="N44" s="1051"/>
      <c r="O44" s="1051"/>
      <c r="P44" s="1052"/>
      <c r="Q44" s="1054"/>
      <c r="R44" s="1046"/>
      <c r="S44" s="1046"/>
      <c r="T44" s="1046"/>
      <c r="U44" s="1046"/>
      <c r="V44" s="1046"/>
      <c r="W44" s="1046"/>
      <c r="X44" s="1046"/>
      <c r="Y44" s="1046"/>
      <c r="Z44" s="1046"/>
      <c r="AA44" s="1046"/>
      <c r="AB44" s="1046"/>
      <c r="AC44" s="1046"/>
      <c r="AD44" s="1046"/>
      <c r="AE44" s="1055"/>
      <c r="AF44" s="1045"/>
      <c r="AG44" s="1046"/>
      <c r="AH44" s="1046"/>
      <c r="AI44" s="1046"/>
      <c r="AJ44" s="1047"/>
      <c r="AK44" s="990"/>
      <c r="AL44" s="981"/>
      <c r="AM44" s="981"/>
      <c r="AN44" s="981"/>
      <c r="AO44" s="981"/>
      <c r="AP44" s="981"/>
      <c r="AQ44" s="981"/>
      <c r="AR44" s="981"/>
      <c r="AS44" s="981"/>
      <c r="AT44" s="981"/>
      <c r="AU44" s="981"/>
      <c r="AV44" s="981"/>
      <c r="AW44" s="981"/>
      <c r="AX44" s="981"/>
      <c r="AY44" s="981"/>
      <c r="AZ44" s="1053"/>
      <c r="BA44" s="1053"/>
      <c r="BB44" s="1053"/>
      <c r="BC44" s="1053"/>
      <c r="BD44" s="1053"/>
      <c r="BE44" s="1048"/>
      <c r="BF44" s="1048"/>
      <c r="BG44" s="1048"/>
      <c r="BH44" s="1048"/>
      <c r="BI44" s="1049"/>
      <c r="BJ44" s="240"/>
      <c r="BK44" s="240"/>
      <c r="BL44" s="240"/>
      <c r="BM44" s="240"/>
      <c r="BN44" s="240"/>
      <c r="BO44" s="253"/>
      <c r="BP44" s="253"/>
      <c r="BQ44" s="250">
        <v>38</v>
      </c>
      <c r="BR44" s="251"/>
      <c r="BS44" s="713" t="s">
        <v>602</v>
      </c>
      <c r="BT44" s="714"/>
      <c r="BU44" s="714"/>
      <c r="BV44" s="714"/>
      <c r="BW44" s="714"/>
      <c r="BX44" s="714"/>
      <c r="BY44" s="714"/>
      <c r="BZ44" s="714"/>
      <c r="CA44" s="714"/>
      <c r="CB44" s="714"/>
      <c r="CC44" s="714"/>
      <c r="CD44" s="714"/>
      <c r="CE44" s="714"/>
      <c r="CF44" s="714"/>
      <c r="CG44" s="715"/>
      <c r="CH44" s="710">
        <v>557.18200000000002</v>
      </c>
      <c r="CI44" s="711"/>
      <c r="CJ44" s="711"/>
      <c r="CK44" s="711"/>
      <c r="CL44" s="712"/>
      <c r="CM44" s="710">
        <v>4509.7950000000001</v>
      </c>
      <c r="CN44" s="711"/>
      <c r="CO44" s="711"/>
      <c r="CP44" s="711"/>
      <c r="CQ44" s="712"/>
      <c r="CR44" s="710">
        <v>170.708</v>
      </c>
      <c r="CS44" s="711"/>
      <c r="CT44" s="711"/>
      <c r="CU44" s="711"/>
      <c r="CV44" s="712"/>
      <c r="CW44" s="710" t="s">
        <v>486</v>
      </c>
      <c r="CX44" s="711"/>
      <c r="CY44" s="711"/>
      <c r="CZ44" s="711"/>
      <c r="DA44" s="712"/>
      <c r="DB44" s="710" t="s">
        <v>486</v>
      </c>
      <c r="DC44" s="711"/>
      <c r="DD44" s="711"/>
      <c r="DE44" s="711"/>
      <c r="DF44" s="712"/>
      <c r="DG44" s="710" t="s">
        <v>486</v>
      </c>
      <c r="DH44" s="711"/>
      <c r="DI44" s="711"/>
      <c r="DJ44" s="711"/>
      <c r="DK44" s="712"/>
      <c r="DL44" s="710" t="s">
        <v>486</v>
      </c>
      <c r="DM44" s="711"/>
      <c r="DN44" s="711"/>
      <c r="DO44" s="711"/>
      <c r="DP44" s="712"/>
      <c r="DQ44" s="710" t="s">
        <v>486</v>
      </c>
      <c r="DR44" s="711"/>
      <c r="DS44" s="711"/>
      <c r="DT44" s="711"/>
      <c r="DU44" s="712"/>
      <c r="DV44" s="999"/>
      <c r="DW44" s="1000"/>
      <c r="DX44" s="1000"/>
      <c r="DY44" s="1000"/>
      <c r="DZ44" s="1001"/>
      <c r="EA44" s="234"/>
    </row>
    <row r="45" spans="1:131" s="235" customFormat="1" ht="26.25" customHeight="1" x14ac:dyDescent="0.2">
      <c r="A45" s="249">
        <v>18</v>
      </c>
      <c r="B45" s="1050"/>
      <c r="C45" s="1051"/>
      <c r="D45" s="1051"/>
      <c r="E45" s="1051"/>
      <c r="F45" s="1051"/>
      <c r="G45" s="1051"/>
      <c r="H45" s="1051"/>
      <c r="I45" s="1051"/>
      <c r="J45" s="1051"/>
      <c r="K45" s="1051"/>
      <c r="L45" s="1051"/>
      <c r="M45" s="1051"/>
      <c r="N45" s="1051"/>
      <c r="O45" s="1051"/>
      <c r="P45" s="1052"/>
      <c r="Q45" s="1054"/>
      <c r="R45" s="1046"/>
      <c r="S45" s="1046"/>
      <c r="T45" s="1046"/>
      <c r="U45" s="1046"/>
      <c r="V45" s="1046"/>
      <c r="W45" s="1046"/>
      <c r="X45" s="1046"/>
      <c r="Y45" s="1046"/>
      <c r="Z45" s="1046"/>
      <c r="AA45" s="1046"/>
      <c r="AB45" s="1046"/>
      <c r="AC45" s="1046"/>
      <c r="AD45" s="1046"/>
      <c r="AE45" s="1055"/>
      <c r="AF45" s="1045"/>
      <c r="AG45" s="1046"/>
      <c r="AH45" s="1046"/>
      <c r="AI45" s="1046"/>
      <c r="AJ45" s="1047"/>
      <c r="AK45" s="990"/>
      <c r="AL45" s="981"/>
      <c r="AM45" s="981"/>
      <c r="AN45" s="981"/>
      <c r="AO45" s="981"/>
      <c r="AP45" s="981"/>
      <c r="AQ45" s="981"/>
      <c r="AR45" s="981"/>
      <c r="AS45" s="981"/>
      <c r="AT45" s="981"/>
      <c r="AU45" s="981"/>
      <c r="AV45" s="981"/>
      <c r="AW45" s="981"/>
      <c r="AX45" s="981"/>
      <c r="AY45" s="981"/>
      <c r="AZ45" s="1053"/>
      <c r="BA45" s="1053"/>
      <c r="BB45" s="1053"/>
      <c r="BC45" s="1053"/>
      <c r="BD45" s="1053"/>
      <c r="BE45" s="1048"/>
      <c r="BF45" s="1048"/>
      <c r="BG45" s="1048"/>
      <c r="BH45" s="1048"/>
      <c r="BI45" s="1049"/>
      <c r="BJ45" s="240"/>
      <c r="BK45" s="240"/>
      <c r="BL45" s="240"/>
      <c r="BM45" s="240"/>
      <c r="BN45" s="240"/>
      <c r="BO45" s="253"/>
      <c r="BP45" s="253"/>
      <c r="BQ45" s="250">
        <v>39</v>
      </c>
      <c r="BR45" s="251"/>
      <c r="BS45" s="713" t="s">
        <v>603</v>
      </c>
      <c r="BT45" s="714"/>
      <c r="BU45" s="714"/>
      <c r="BV45" s="714"/>
      <c r="BW45" s="714"/>
      <c r="BX45" s="714"/>
      <c r="BY45" s="714"/>
      <c r="BZ45" s="714"/>
      <c r="CA45" s="714"/>
      <c r="CB45" s="714"/>
      <c r="CC45" s="714"/>
      <c r="CD45" s="714"/>
      <c r="CE45" s="714"/>
      <c r="CF45" s="714"/>
      <c r="CG45" s="715"/>
      <c r="CH45" s="710">
        <v>1474.672</v>
      </c>
      <c r="CI45" s="711"/>
      <c r="CJ45" s="711"/>
      <c r="CK45" s="711"/>
      <c r="CL45" s="712"/>
      <c r="CM45" s="710">
        <v>20775.012999999999</v>
      </c>
      <c r="CN45" s="711"/>
      <c r="CO45" s="711"/>
      <c r="CP45" s="711"/>
      <c r="CQ45" s="712"/>
      <c r="CR45" s="710">
        <v>199.999</v>
      </c>
      <c r="CS45" s="711"/>
      <c r="CT45" s="711"/>
      <c r="CU45" s="711"/>
      <c r="CV45" s="712"/>
      <c r="CW45" s="710" t="s">
        <v>486</v>
      </c>
      <c r="CX45" s="711"/>
      <c r="CY45" s="711"/>
      <c r="CZ45" s="711"/>
      <c r="DA45" s="712"/>
      <c r="DB45" s="710" t="s">
        <v>486</v>
      </c>
      <c r="DC45" s="711"/>
      <c r="DD45" s="711"/>
      <c r="DE45" s="711"/>
      <c r="DF45" s="712"/>
      <c r="DG45" s="710" t="s">
        <v>486</v>
      </c>
      <c r="DH45" s="711"/>
      <c r="DI45" s="711"/>
      <c r="DJ45" s="711"/>
      <c r="DK45" s="712"/>
      <c r="DL45" s="710" t="s">
        <v>486</v>
      </c>
      <c r="DM45" s="711"/>
      <c r="DN45" s="711"/>
      <c r="DO45" s="711"/>
      <c r="DP45" s="712"/>
      <c r="DQ45" s="710" t="s">
        <v>486</v>
      </c>
      <c r="DR45" s="711"/>
      <c r="DS45" s="711"/>
      <c r="DT45" s="711"/>
      <c r="DU45" s="712"/>
      <c r="DV45" s="999"/>
      <c r="DW45" s="1000"/>
      <c r="DX45" s="1000"/>
      <c r="DY45" s="1000"/>
      <c r="DZ45" s="1001"/>
      <c r="EA45" s="234"/>
    </row>
    <row r="46" spans="1:131" s="235" customFormat="1" ht="26.25" customHeight="1" x14ac:dyDescent="0.2">
      <c r="A46" s="249">
        <v>19</v>
      </c>
      <c r="B46" s="1050"/>
      <c r="C46" s="1051"/>
      <c r="D46" s="1051"/>
      <c r="E46" s="1051"/>
      <c r="F46" s="1051"/>
      <c r="G46" s="1051"/>
      <c r="H46" s="1051"/>
      <c r="I46" s="1051"/>
      <c r="J46" s="1051"/>
      <c r="K46" s="1051"/>
      <c r="L46" s="1051"/>
      <c r="M46" s="1051"/>
      <c r="N46" s="1051"/>
      <c r="O46" s="1051"/>
      <c r="P46" s="1052"/>
      <c r="Q46" s="1054"/>
      <c r="R46" s="1046"/>
      <c r="S46" s="1046"/>
      <c r="T46" s="1046"/>
      <c r="U46" s="1046"/>
      <c r="V46" s="1046"/>
      <c r="W46" s="1046"/>
      <c r="X46" s="1046"/>
      <c r="Y46" s="1046"/>
      <c r="Z46" s="1046"/>
      <c r="AA46" s="1046"/>
      <c r="AB46" s="1046"/>
      <c r="AC46" s="1046"/>
      <c r="AD46" s="1046"/>
      <c r="AE46" s="1055"/>
      <c r="AF46" s="1045"/>
      <c r="AG46" s="1046"/>
      <c r="AH46" s="1046"/>
      <c r="AI46" s="1046"/>
      <c r="AJ46" s="1047"/>
      <c r="AK46" s="990"/>
      <c r="AL46" s="981"/>
      <c r="AM46" s="981"/>
      <c r="AN46" s="981"/>
      <c r="AO46" s="981"/>
      <c r="AP46" s="981"/>
      <c r="AQ46" s="981"/>
      <c r="AR46" s="981"/>
      <c r="AS46" s="981"/>
      <c r="AT46" s="981"/>
      <c r="AU46" s="981"/>
      <c r="AV46" s="981"/>
      <c r="AW46" s="981"/>
      <c r="AX46" s="981"/>
      <c r="AY46" s="981"/>
      <c r="AZ46" s="1053"/>
      <c r="BA46" s="1053"/>
      <c r="BB46" s="1053"/>
      <c r="BC46" s="1053"/>
      <c r="BD46" s="1053"/>
      <c r="BE46" s="1048"/>
      <c r="BF46" s="1048"/>
      <c r="BG46" s="1048"/>
      <c r="BH46" s="1048"/>
      <c r="BI46" s="1049"/>
      <c r="BJ46" s="240"/>
      <c r="BK46" s="240"/>
      <c r="BL46" s="240"/>
      <c r="BM46" s="240"/>
      <c r="BN46" s="240"/>
      <c r="BO46" s="253"/>
      <c r="BP46" s="253"/>
      <c r="BQ46" s="250">
        <v>40</v>
      </c>
      <c r="BR46" s="251"/>
      <c r="BS46" s="713" t="s">
        <v>604</v>
      </c>
      <c r="BT46" s="714"/>
      <c r="BU46" s="714"/>
      <c r="BV46" s="714"/>
      <c r="BW46" s="714"/>
      <c r="BX46" s="714"/>
      <c r="BY46" s="714"/>
      <c r="BZ46" s="714"/>
      <c r="CA46" s="714"/>
      <c r="CB46" s="714"/>
      <c r="CC46" s="714"/>
      <c r="CD46" s="714"/>
      <c r="CE46" s="714"/>
      <c r="CF46" s="714"/>
      <c r="CG46" s="715"/>
      <c r="CH46" s="710">
        <v>332.642</v>
      </c>
      <c r="CI46" s="711"/>
      <c r="CJ46" s="711"/>
      <c r="CK46" s="711"/>
      <c r="CL46" s="712"/>
      <c r="CM46" s="710">
        <v>1645.8320000000001</v>
      </c>
      <c r="CN46" s="711"/>
      <c r="CO46" s="711"/>
      <c r="CP46" s="711"/>
      <c r="CQ46" s="712"/>
      <c r="CR46" s="710">
        <v>20</v>
      </c>
      <c r="CS46" s="711"/>
      <c r="CT46" s="711"/>
      <c r="CU46" s="711"/>
      <c r="CV46" s="712"/>
      <c r="CW46" s="710" t="s">
        <v>486</v>
      </c>
      <c r="CX46" s="711"/>
      <c r="CY46" s="711"/>
      <c r="CZ46" s="711"/>
      <c r="DA46" s="712"/>
      <c r="DB46" s="710" t="s">
        <v>486</v>
      </c>
      <c r="DC46" s="711"/>
      <c r="DD46" s="711"/>
      <c r="DE46" s="711"/>
      <c r="DF46" s="712"/>
      <c r="DG46" s="710" t="s">
        <v>486</v>
      </c>
      <c r="DH46" s="711"/>
      <c r="DI46" s="711"/>
      <c r="DJ46" s="711"/>
      <c r="DK46" s="712"/>
      <c r="DL46" s="710" t="s">
        <v>486</v>
      </c>
      <c r="DM46" s="711"/>
      <c r="DN46" s="711"/>
      <c r="DO46" s="711"/>
      <c r="DP46" s="712"/>
      <c r="DQ46" s="710" t="s">
        <v>486</v>
      </c>
      <c r="DR46" s="711"/>
      <c r="DS46" s="711"/>
      <c r="DT46" s="711"/>
      <c r="DU46" s="712"/>
      <c r="DV46" s="999"/>
      <c r="DW46" s="1000"/>
      <c r="DX46" s="1000"/>
      <c r="DY46" s="1000"/>
      <c r="DZ46" s="1001"/>
      <c r="EA46" s="234"/>
    </row>
    <row r="47" spans="1:131" s="235" customFormat="1" ht="26.25" customHeight="1" x14ac:dyDescent="0.2">
      <c r="A47" s="249">
        <v>20</v>
      </c>
      <c r="B47" s="1050"/>
      <c r="C47" s="1051"/>
      <c r="D47" s="1051"/>
      <c r="E47" s="1051"/>
      <c r="F47" s="1051"/>
      <c r="G47" s="1051"/>
      <c r="H47" s="1051"/>
      <c r="I47" s="1051"/>
      <c r="J47" s="1051"/>
      <c r="K47" s="1051"/>
      <c r="L47" s="1051"/>
      <c r="M47" s="1051"/>
      <c r="N47" s="1051"/>
      <c r="O47" s="1051"/>
      <c r="P47" s="1052"/>
      <c r="Q47" s="1054"/>
      <c r="R47" s="1046"/>
      <c r="S47" s="1046"/>
      <c r="T47" s="1046"/>
      <c r="U47" s="1046"/>
      <c r="V47" s="1046"/>
      <c r="W47" s="1046"/>
      <c r="X47" s="1046"/>
      <c r="Y47" s="1046"/>
      <c r="Z47" s="1046"/>
      <c r="AA47" s="1046"/>
      <c r="AB47" s="1046"/>
      <c r="AC47" s="1046"/>
      <c r="AD47" s="1046"/>
      <c r="AE47" s="1055"/>
      <c r="AF47" s="1045"/>
      <c r="AG47" s="1046"/>
      <c r="AH47" s="1046"/>
      <c r="AI47" s="1046"/>
      <c r="AJ47" s="1047"/>
      <c r="AK47" s="990"/>
      <c r="AL47" s="981"/>
      <c r="AM47" s="981"/>
      <c r="AN47" s="981"/>
      <c r="AO47" s="981"/>
      <c r="AP47" s="981"/>
      <c r="AQ47" s="981"/>
      <c r="AR47" s="981"/>
      <c r="AS47" s="981"/>
      <c r="AT47" s="981"/>
      <c r="AU47" s="981"/>
      <c r="AV47" s="981"/>
      <c r="AW47" s="981"/>
      <c r="AX47" s="981"/>
      <c r="AY47" s="981"/>
      <c r="AZ47" s="1053"/>
      <c r="BA47" s="1053"/>
      <c r="BB47" s="1053"/>
      <c r="BC47" s="1053"/>
      <c r="BD47" s="1053"/>
      <c r="BE47" s="1048"/>
      <c r="BF47" s="1048"/>
      <c r="BG47" s="1048"/>
      <c r="BH47" s="1048"/>
      <c r="BI47" s="1049"/>
      <c r="BJ47" s="240"/>
      <c r="BK47" s="240"/>
      <c r="BL47" s="240"/>
      <c r="BM47" s="240"/>
      <c r="BN47" s="240"/>
      <c r="BO47" s="253"/>
      <c r="BP47" s="253"/>
      <c r="BQ47" s="250">
        <v>41</v>
      </c>
      <c r="BR47" s="251"/>
      <c r="BS47" s="713" t="s">
        <v>605</v>
      </c>
      <c r="BT47" s="714"/>
      <c r="BU47" s="714"/>
      <c r="BV47" s="714"/>
      <c r="BW47" s="714"/>
      <c r="BX47" s="714"/>
      <c r="BY47" s="714"/>
      <c r="BZ47" s="714"/>
      <c r="CA47" s="714"/>
      <c r="CB47" s="714"/>
      <c r="CC47" s="714"/>
      <c r="CD47" s="714"/>
      <c r="CE47" s="714"/>
      <c r="CF47" s="714"/>
      <c r="CG47" s="715"/>
      <c r="CH47" s="710">
        <v>162.798</v>
      </c>
      <c r="CI47" s="711"/>
      <c r="CJ47" s="711"/>
      <c r="CK47" s="711"/>
      <c r="CL47" s="712"/>
      <c r="CM47" s="710">
        <v>4366.491</v>
      </c>
      <c r="CN47" s="711"/>
      <c r="CO47" s="711"/>
      <c r="CP47" s="711"/>
      <c r="CQ47" s="712"/>
      <c r="CR47" s="710">
        <v>51</v>
      </c>
      <c r="CS47" s="711"/>
      <c r="CT47" s="711"/>
      <c r="CU47" s="711"/>
      <c r="CV47" s="712"/>
      <c r="CW47" s="710" t="s">
        <v>486</v>
      </c>
      <c r="CX47" s="711"/>
      <c r="CY47" s="711"/>
      <c r="CZ47" s="711"/>
      <c r="DA47" s="712"/>
      <c r="DB47" s="710" t="s">
        <v>486</v>
      </c>
      <c r="DC47" s="711"/>
      <c r="DD47" s="711"/>
      <c r="DE47" s="711"/>
      <c r="DF47" s="712"/>
      <c r="DG47" s="710" t="s">
        <v>486</v>
      </c>
      <c r="DH47" s="711"/>
      <c r="DI47" s="711"/>
      <c r="DJ47" s="711"/>
      <c r="DK47" s="712"/>
      <c r="DL47" s="710" t="s">
        <v>486</v>
      </c>
      <c r="DM47" s="711"/>
      <c r="DN47" s="711"/>
      <c r="DO47" s="711"/>
      <c r="DP47" s="712"/>
      <c r="DQ47" s="710" t="s">
        <v>486</v>
      </c>
      <c r="DR47" s="711"/>
      <c r="DS47" s="711"/>
      <c r="DT47" s="711"/>
      <c r="DU47" s="712"/>
      <c r="DV47" s="999"/>
      <c r="DW47" s="1000"/>
      <c r="DX47" s="1000"/>
      <c r="DY47" s="1000"/>
      <c r="DZ47" s="1001"/>
      <c r="EA47" s="234"/>
    </row>
    <row r="48" spans="1:131" s="235" customFormat="1" ht="26.25" customHeight="1" x14ac:dyDescent="0.2">
      <c r="A48" s="249">
        <v>21</v>
      </c>
      <c r="B48" s="1050"/>
      <c r="C48" s="1051"/>
      <c r="D48" s="1051"/>
      <c r="E48" s="1051"/>
      <c r="F48" s="1051"/>
      <c r="G48" s="1051"/>
      <c r="H48" s="1051"/>
      <c r="I48" s="1051"/>
      <c r="J48" s="1051"/>
      <c r="K48" s="1051"/>
      <c r="L48" s="1051"/>
      <c r="M48" s="1051"/>
      <c r="N48" s="1051"/>
      <c r="O48" s="1051"/>
      <c r="P48" s="1052"/>
      <c r="Q48" s="1054"/>
      <c r="R48" s="1046"/>
      <c r="S48" s="1046"/>
      <c r="T48" s="1046"/>
      <c r="U48" s="1046"/>
      <c r="V48" s="1046"/>
      <c r="W48" s="1046"/>
      <c r="X48" s="1046"/>
      <c r="Y48" s="1046"/>
      <c r="Z48" s="1046"/>
      <c r="AA48" s="1046"/>
      <c r="AB48" s="1046"/>
      <c r="AC48" s="1046"/>
      <c r="AD48" s="1046"/>
      <c r="AE48" s="1055"/>
      <c r="AF48" s="1045"/>
      <c r="AG48" s="1046"/>
      <c r="AH48" s="1046"/>
      <c r="AI48" s="1046"/>
      <c r="AJ48" s="1047"/>
      <c r="AK48" s="990"/>
      <c r="AL48" s="981"/>
      <c r="AM48" s="981"/>
      <c r="AN48" s="981"/>
      <c r="AO48" s="981"/>
      <c r="AP48" s="981"/>
      <c r="AQ48" s="981"/>
      <c r="AR48" s="981"/>
      <c r="AS48" s="981"/>
      <c r="AT48" s="981"/>
      <c r="AU48" s="981"/>
      <c r="AV48" s="981"/>
      <c r="AW48" s="981"/>
      <c r="AX48" s="981"/>
      <c r="AY48" s="981"/>
      <c r="AZ48" s="1053"/>
      <c r="BA48" s="1053"/>
      <c r="BB48" s="1053"/>
      <c r="BC48" s="1053"/>
      <c r="BD48" s="1053"/>
      <c r="BE48" s="1048"/>
      <c r="BF48" s="1048"/>
      <c r="BG48" s="1048"/>
      <c r="BH48" s="1048"/>
      <c r="BI48" s="1049"/>
      <c r="BJ48" s="240"/>
      <c r="BK48" s="240"/>
      <c r="BL48" s="240"/>
      <c r="BM48" s="240"/>
      <c r="BN48" s="240"/>
      <c r="BO48" s="253"/>
      <c r="BP48" s="253"/>
      <c r="BQ48" s="250">
        <v>42</v>
      </c>
      <c r="BR48" s="251"/>
      <c r="BS48" s="713" t="s">
        <v>606</v>
      </c>
      <c r="BT48" s="714"/>
      <c r="BU48" s="714"/>
      <c r="BV48" s="714"/>
      <c r="BW48" s="714"/>
      <c r="BX48" s="714"/>
      <c r="BY48" s="714"/>
      <c r="BZ48" s="714"/>
      <c r="CA48" s="714"/>
      <c r="CB48" s="714"/>
      <c r="CC48" s="714"/>
      <c r="CD48" s="714"/>
      <c r="CE48" s="714"/>
      <c r="CF48" s="714"/>
      <c r="CG48" s="715"/>
      <c r="CH48" s="710">
        <v>119.44799999999999</v>
      </c>
      <c r="CI48" s="711"/>
      <c r="CJ48" s="711"/>
      <c r="CK48" s="711"/>
      <c r="CL48" s="712"/>
      <c r="CM48" s="710">
        <v>3452.6149999999998</v>
      </c>
      <c r="CN48" s="711"/>
      <c r="CO48" s="711"/>
      <c r="CP48" s="711"/>
      <c r="CQ48" s="712"/>
      <c r="CR48" s="710">
        <v>56</v>
      </c>
      <c r="CS48" s="711"/>
      <c r="CT48" s="711"/>
      <c r="CU48" s="711"/>
      <c r="CV48" s="712"/>
      <c r="CW48" s="710" t="s">
        <v>486</v>
      </c>
      <c r="CX48" s="711"/>
      <c r="CY48" s="711"/>
      <c r="CZ48" s="711"/>
      <c r="DA48" s="712"/>
      <c r="DB48" s="710" t="s">
        <v>486</v>
      </c>
      <c r="DC48" s="711"/>
      <c r="DD48" s="711"/>
      <c r="DE48" s="711"/>
      <c r="DF48" s="712"/>
      <c r="DG48" s="710" t="s">
        <v>486</v>
      </c>
      <c r="DH48" s="711"/>
      <c r="DI48" s="711"/>
      <c r="DJ48" s="711"/>
      <c r="DK48" s="712"/>
      <c r="DL48" s="710" t="s">
        <v>486</v>
      </c>
      <c r="DM48" s="711"/>
      <c r="DN48" s="711"/>
      <c r="DO48" s="711"/>
      <c r="DP48" s="712"/>
      <c r="DQ48" s="710" t="s">
        <v>486</v>
      </c>
      <c r="DR48" s="711"/>
      <c r="DS48" s="711"/>
      <c r="DT48" s="711"/>
      <c r="DU48" s="712"/>
      <c r="DV48" s="999"/>
      <c r="DW48" s="1000"/>
      <c r="DX48" s="1000"/>
      <c r="DY48" s="1000"/>
      <c r="DZ48" s="1001"/>
      <c r="EA48" s="234"/>
    </row>
    <row r="49" spans="1:131" s="235" customFormat="1" ht="26.25" customHeight="1" x14ac:dyDescent="0.2">
      <c r="A49" s="249">
        <v>22</v>
      </c>
      <c r="B49" s="1050"/>
      <c r="C49" s="1051"/>
      <c r="D49" s="1051"/>
      <c r="E49" s="1051"/>
      <c r="F49" s="1051"/>
      <c r="G49" s="1051"/>
      <c r="H49" s="1051"/>
      <c r="I49" s="1051"/>
      <c r="J49" s="1051"/>
      <c r="K49" s="1051"/>
      <c r="L49" s="1051"/>
      <c r="M49" s="1051"/>
      <c r="N49" s="1051"/>
      <c r="O49" s="1051"/>
      <c r="P49" s="1052"/>
      <c r="Q49" s="1054"/>
      <c r="R49" s="1046"/>
      <c r="S49" s="1046"/>
      <c r="T49" s="1046"/>
      <c r="U49" s="1046"/>
      <c r="V49" s="1046"/>
      <c r="W49" s="1046"/>
      <c r="X49" s="1046"/>
      <c r="Y49" s="1046"/>
      <c r="Z49" s="1046"/>
      <c r="AA49" s="1046"/>
      <c r="AB49" s="1046"/>
      <c r="AC49" s="1046"/>
      <c r="AD49" s="1046"/>
      <c r="AE49" s="1055"/>
      <c r="AF49" s="1045"/>
      <c r="AG49" s="1046"/>
      <c r="AH49" s="1046"/>
      <c r="AI49" s="1046"/>
      <c r="AJ49" s="1047"/>
      <c r="AK49" s="990"/>
      <c r="AL49" s="981"/>
      <c r="AM49" s="981"/>
      <c r="AN49" s="981"/>
      <c r="AO49" s="981"/>
      <c r="AP49" s="981"/>
      <c r="AQ49" s="981"/>
      <c r="AR49" s="981"/>
      <c r="AS49" s="981"/>
      <c r="AT49" s="981"/>
      <c r="AU49" s="981"/>
      <c r="AV49" s="981"/>
      <c r="AW49" s="981"/>
      <c r="AX49" s="981"/>
      <c r="AY49" s="981"/>
      <c r="AZ49" s="1053"/>
      <c r="BA49" s="1053"/>
      <c r="BB49" s="1053"/>
      <c r="BC49" s="1053"/>
      <c r="BD49" s="1053"/>
      <c r="BE49" s="1048"/>
      <c r="BF49" s="1048"/>
      <c r="BG49" s="1048"/>
      <c r="BH49" s="1048"/>
      <c r="BI49" s="1049"/>
      <c r="BJ49" s="240"/>
      <c r="BK49" s="240"/>
      <c r="BL49" s="240"/>
      <c r="BM49" s="240"/>
      <c r="BN49" s="240"/>
      <c r="BO49" s="253"/>
      <c r="BP49" s="253"/>
      <c r="BQ49" s="250">
        <v>43</v>
      </c>
      <c r="BR49" s="251"/>
      <c r="BS49" s="713" t="s">
        <v>607</v>
      </c>
      <c r="BT49" s="714"/>
      <c r="BU49" s="714"/>
      <c r="BV49" s="714"/>
      <c r="BW49" s="714"/>
      <c r="BX49" s="714"/>
      <c r="BY49" s="714"/>
      <c r="BZ49" s="714"/>
      <c r="CA49" s="714"/>
      <c r="CB49" s="714"/>
      <c r="CC49" s="714"/>
      <c r="CD49" s="714"/>
      <c r="CE49" s="714"/>
      <c r="CF49" s="714"/>
      <c r="CG49" s="715"/>
      <c r="CH49" s="710">
        <v>1926.412</v>
      </c>
      <c r="CI49" s="711"/>
      <c r="CJ49" s="711"/>
      <c r="CK49" s="711"/>
      <c r="CL49" s="712"/>
      <c r="CM49" s="710">
        <v>11570.208000000001</v>
      </c>
      <c r="CN49" s="711"/>
      <c r="CO49" s="711"/>
      <c r="CP49" s="711"/>
      <c r="CQ49" s="712"/>
      <c r="CR49" s="710">
        <v>50</v>
      </c>
      <c r="CS49" s="711"/>
      <c r="CT49" s="711"/>
      <c r="CU49" s="711"/>
      <c r="CV49" s="712"/>
      <c r="CW49" s="710" t="s">
        <v>486</v>
      </c>
      <c r="CX49" s="711"/>
      <c r="CY49" s="711"/>
      <c r="CZ49" s="711"/>
      <c r="DA49" s="712"/>
      <c r="DB49" s="710" t="s">
        <v>486</v>
      </c>
      <c r="DC49" s="711"/>
      <c r="DD49" s="711"/>
      <c r="DE49" s="711"/>
      <c r="DF49" s="712"/>
      <c r="DG49" s="710" t="s">
        <v>486</v>
      </c>
      <c r="DH49" s="711"/>
      <c r="DI49" s="711"/>
      <c r="DJ49" s="711"/>
      <c r="DK49" s="712"/>
      <c r="DL49" s="710" t="s">
        <v>486</v>
      </c>
      <c r="DM49" s="711"/>
      <c r="DN49" s="711"/>
      <c r="DO49" s="711"/>
      <c r="DP49" s="712"/>
      <c r="DQ49" s="710" t="s">
        <v>486</v>
      </c>
      <c r="DR49" s="711"/>
      <c r="DS49" s="711"/>
      <c r="DT49" s="711"/>
      <c r="DU49" s="712"/>
      <c r="DV49" s="999"/>
      <c r="DW49" s="1000"/>
      <c r="DX49" s="1000"/>
      <c r="DY49" s="1000"/>
      <c r="DZ49" s="1001"/>
      <c r="EA49" s="234"/>
    </row>
    <row r="50" spans="1:131" s="235" customFormat="1" ht="26.25" customHeight="1" x14ac:dyDescent="0.2">
      <c r="A50" s="249">
        <v>23</v>
      </c>
      <c r="B50" s="1050"/>
      <c r="C50" s="1051"/>
      <c r="D50" s="1051"/>
      <c r="E50" s="1051"/>
      <c r="F50" s="1051"/>
      <c r="G50" s="1051"/>
      <c r="H50" s="1051"/>
      <c r="I50" s="1051"/>
      <c r="J50" s="1051"/>
      <c r="K50" s="1051"/>
      <c r="L50" s="1051"/>
      <c r="M50" s="1051"/>
      <c r="N50" s="1051"/>
      <c r="O50" s="1051"/>
      <c r="P50" s="1052"/>
      <c r="Q50" s="1038"/>
      <c r="R50" s="1039"/>
      <c r="S50" s="1039"/>
      <c r="T50" s="1039"/>
      <c r="U50" s="1039"/>
      <c r="V50" s="1039"/>
      <c r="W50" s="1039"/>
      <c r="X50" s="1039"/>
      <c r="Y50" s="1039"/>
      <c r="Z50" s="1039"/>
      <c r="AA50" s="1039"/>
      <c r="AB50" s="1039"/>
      <c r="AC50" s="1039"/>
      <c r="AD50" s="1039"/>
      <c r="AE50" s="1040"/>
      <c r="AF50" s="1045"/>
      <c r="AG50" s="1046"/>
      <c r="AH50" s="1046"/>
      <c r="AI50" s="1046"/>
      <c r="AJ50" s="1047"/>
      <c r="AK50" s="1043"/>
      <c r="AL50" s="1039"/>
      <c r="AM50" s="1039"/>
      <c r="AN50" s="1039"/>
      <c r="AO50" s="1039"/>
      <c r="AP50" s="1039"/>
      <c r="AQ50" s="1039"/>
      <c r="AR50" s="1039"/>
      <c r="AS50" s="1039"/>
      <c r="AT50" s="1039"/>
      <c r="AU50" s="1039"/>
      <c r="AV50" s="1039"/>
      <c r="AW50" s="1039"/>
      <c r="AX50" s="1039"/>
      <c r="AY50" s="1039"/>
      <c r="AZ50" s="1044"/>
      <c r="BA50" s="1044"/>
      <c r="BB50" s="1044"/>
      <c r="BC50" s="1044"/>
      <c r="BD50" s="1044"/>
      <c r="BE50" s="1048"/>
      <c r="BF50" s="1048"/>
      <c r="BG50" s="1048"/>
      <c r="BH50" s="1048"/>
      <c r="BI50" s="1049"/>
      <c r="BJ50" s="240"/>
      <c r="BK50" s="240"/>
      <c r="BL50" s="240"/>
      <c r="BM50" s="240"/>
      <c r="BN50" s="240"/>
      <c r="BO50" s="253"/>
      <c r="BP50" s="253"/>
      <c r="BQ50" s="250">
        <v>44</v>
      </c>
      <c r="BR50" s="251"/>
      <c r="BS50" s="713" t="s">
        <v>608</v>
      </c>
      <c r="BT50" s="714"/>
      <c r="BU50" s="714"/>
      <c r="BV50" s="714"/>
      <c r="BW50" s="714"/>
      <c r="BX50" s="714"/>
      <c r="BY50" s="714"/>
      <c r="BZ50" s="714"/>
      <c r="CA50" s="714"/>
      <c r="CB50" s="714"/>
      <c r="CC50" s="714"/>
      <c r="CD50" s="714"/>
      <c r="CE50" s="714"/>
      <c r="CF50" s="714"/>
      <c r="CG50" s="715"/>
      <c r="CH50" s="710">
        <v>0.65900000000000003</v>
      </c>
      <c r="CI50" s="711"/>
      <c r="CJ50" s="711"/>
      <c r="CK50" s="711"/>
      <c r="CL50" s="712"/>
      <c r="CM50" s="710">
        <v>3242.37</v>
      </c>
      <c r="CN50" s="711"/>
      <c r="CO50" s="711"/>
      <c r="CP50" s="711"/>
      <c r="CQ50" s="712"/>
      <c r="CR50" s="710">
        <v>2500</v>
      </c>
      <c r="CS50" s="711"/>
      <c r="CT50" s="711"/>
      <c r="CU50" s="711"/>
      <c r="CV50" s="712"/>
      <c r="CW50" s="710" t="s">
        <v>486</v>
      </c>
      <c r="CX50" s="711"/>
      <c r="CY50" s="711"/>
      <c r="CZ50" s="711"/>
      <c r="DA50" s="712"/>
      <c r="DB50" s="710" t="s">
        <v>486</v>
      </c>
      <c r="DC50" s="711"/>
      <c r="DD50" s="711"/>
      <c r="DE50" s="711"/>
      <c r="DF50" s="712"/>
      <c r="DG50" s="710" t="s">
        <v>486</v>
      </c>
      <c r="DH50" s="711"/>
      <c r="DI50" s="711"/>
      <c r="DJ50" s="711"/>
      <c r="DK50" s="712"/>
      <c r="DL50" s="710" t="s">
        <v>486</v>
      </c>
      <c r="DM50" s="711"/>
      <c r="DN50" s="711"/>
      <c r="DO50" s="711"/>
      <c r="DP50" s="712"/>
      <c r="DQ50" s="710" t="s">
        <v>486</v>
      </c>
      <c r="DR50" s="711"/>
      <c r="DS50" s="711"/>
      <c r="DT50" s="711"/>
      <c r="DU50" s="712"/>
      <c r="DV50" s="999"/>
      <c r="DW50" s="1000"/>
      <c r="DX50" s="1000"/>
      <c r="DY50" s="1000"/>
      <c r="DZ50" s="1001"/>
      <c r="EA50" s="234"/>
    </row>
    <row r="51" spans="1:131" s="235" customFormat="1" ht="26.25" customHeight="1" x14ac:dyDescent="0.2">
      <c r="A51" s="249">
        <v>24</v>
      </c>
      <c r="B51" s="1050"/>
      <c r="C51" s="1051"/>
      <c r="D51" s="1051"/>
      <c r="E51" s="1051"/>
      <c r="F51" s="1051"/>
      <c r="G51" s="1051"/>
      <c r="H51" s="1051"/>
      <c r="I51" s="1051"/>
      <c r="J51" s="1051"/>
      <c r="K51" s="1051"/>
      <c r="L51" s="1051"/>
      <c r="M51" s="1051"/>
      <c r="N51" s="1051"/>
      <c r="O51" s="1051"/>
      <c r="P51" s="1052"/>
      <c r="Q51" s="1038"/>
      <c r="R51" s="1039"/>
      <c r="S51" s="1039"/>
      <c r="T51" s="1039"/>
      <c r="U51" s="1039"/>
      <c r="V51" s="1039"/>
      <c r="W51" s="1039"/>
      <c r="X51" s="1039"/>
      <c r="Y51" s="1039"/>
      <c r="Z51" s="1039"/>
      <c r="AA51" s="1039"/>
      <c r="AB51" s="1039"/>
      <c r="AC51" s="1039"/>
      <c r="AD51" s="1039"/>
      <c r="AE51" s="1040"/>
      <c r="AF51" s="1045"/>
      <c r="AG51" s="1046"/>
      <c r="AH51" s="1046"/>
      <c r="AI51" s="1046"/>
      <c r="AJ51" s="1047"/>
      <c r="AK51" s="1043"/>
      <c r="AL51" s="1039"/>
      <c r="AM51" s="1039"/>
      <c r="AN51" s="1039"/>
      <c r="AO51" s="1039"/>
      <c r="AP51" s="1039"/>
      <c r="AQ51" s="1039"/>
      <c r="AR51" s="1039"/>
      <c r="AS51" s="1039"/>
      <c r="AT51" s="1039"/>
      <c r="AU51" s="1039"/>
      <c r="AV51" s="1039"/>
      <c r="AW51" s="1039"/>
      <c r="AX51" s="1039"/>
      <c r="AY51" s="1039"/>
      <c r="AZ51" s="1044"/>
      <c r="BA51" s="1044"/>
      <c r="BB51" s="1044"/>
      <c r="BC51" s="1044"/>
      <c r="BD51" s="1044"/>
      <c r="BE51" s="1048"/>
      <c r="BF51" s="1048"/>
      <c r="BG51" s="1048"/>
      <c r="BH51" s="1048"/>
      <c r="BI51" s="1049"/>
      <c r="BJ51" s="240"/>
      <c r="BK51" s="240"/>
      <c r="BL51" s="240"/>
      <c r="BM51" s="240"/>
      <c r="BN51" s="240"/>
      <c r="BO51" s="253"/>
      <c r="BP51" s="253"/>
      <c r="BQ51" s="250">
        <v>45</v>
      </c>
      <c r="BR51" s="251"/>
      <c r="BS51" s="713" t="s">
        <v>609</v>
      </c>
      <c r="BT51" s="714"/>
      <c r="BU51" s="714"/>
      <c r="BV51" s="714"/>
      <c r="BW51" s="714"/>
      <c r="BX51" s="714"/>
      <c r="BY51" s="714"/>
      <c r="BZ51" s="714"/>
      <c r="CA51" s="714"/>
      <c r="CB51" s="714"/>
      <c r="CC51" s="714"/>
      <c r="CD51" s="714"/>
      <c r="CE51" s="714"/>
      <c r="CF51" s="714"/>
      <c r="CG51" s="715"/>
      <c r="CH51" s="710">
        <v>495.56200000000001</v>
      </c>
      <c r="CI51" s="711"/>
      <c r="CJ51" s="711"/>
      <c r="CK51" s="711"/>
      <c r="CL51" s="712"/>
      <c r="CM51" s="710">
        <v>136685.49</v>
      </c>
      <c r="CN51" s="711"/>
      <c r="CO51" s="711"/>
      <c r="CP51" s="711"/>
      <c r="CQ51" s="712"/>
      <c r="CR51" s="710">
        <v>147930.62599999999</v>
      </c>
      <c r="CS51" s="711"/>
      <c r="CT51" s="711"/>
      <c r="CU51" s="711"/>
      <c r="CV51" s="712"/>
      <c r="CW51" s="710">
        <v>17636.339</v>
      </c>
      <c r="CX51" s="711"/>
      <c r="CY51" s="711"/>
      <c r="CZ51" s="711"/>
      <c r="DA51" s="712"/>
      <c r="DB51" s="710" t="s">
        <v>486</v>
      </c>
      <c r="DC51" s="711"/>
      <c r="DD51" s="711"/>
      <c r="DE51" s="711"/>
      <c r="DF51" s="712"/>
      <c r="DG51" s="710" t="s">
        <v>486</v>
      </c>
      <c r="DH51" s="711"/>
      <c r="DI51" s="711"/>
      <c r="DJ51" s="711"/>
      <c r="DK51" s="712"/>
      <c r="DL51" s="710" t="s">
        <v>486</v>
      </c>
      <c r="DM51" s="711"/>
      <c r="DN51" s="711"/>
      <c r="DO51" s="711"/>
      <c r="DP51" s="712"/>
      <c r="DQ51" s="710" t="s">
        <v>486</v>
      </c>
      <c r="DR51" s="711"/>
      <c r="DS51" s="711"/>
      <c r="DT51" s="711"/>
      <c r="DU51" s="712"/>
      <c r="DV51" s="999"/>
      <c r="DW51" s="1000"/>
      <c r="DX51" s="1000"/>
      <c r="DY51" s="1000"/>
      <c r="DZ51" s="1001"/>
      <c r="EA51" s="234"/>
    </row>
    <row r="52" spans="1:131" s="235" customFormat="1" ht="26.25" customHeight="1" x14ac:dyDescent="0.2">
      <c r="A52" s="249">
        <v>25</v>
      </c>
      <c r="B52" s="1050"/>
      <c r="C52" s="1051"/>
      <c r="D52" s="1051"/>
      <c r="E52" s="1051"/>
      <c r="F52" s="1051"/>
      <c r="G52" s="1051"/>
      <c r="H52" s="1051"/>
      <c r="I52" s="1051"/>
      <c r="J52" s="1051"/>
      <c r="K52" s="1051"/>
      <c r="L52" s="1051"/>
      <c r="M52" s="1051"/>
      <c r="N52" s="1051"/>
      <c r="O52" s="1051"/>
      <c r="P52" s="1052"/>
      <c r="Q52" s="1038"/>
      <c r="R52" s="1039"/>
      <c r="S52" s="1039"/>
      <c r="T52" s="1039"/>
      <c r="U52" s="1039"/>
      <c r="V52" s="1039"/>
      <c r="W52" s="1039"/>
      <c r="X52" s="1039"/>
      <c r="Y52" s="1039"/>
      <c r="Z52" s="1039"/>
      <c r="AA52" s="1039"/>
      <c r="AB52" s="1039"/>
      <c r="AC52" s="1039"/>
      <c r="AD52" s="1039"/>
      <c r="AE52" s="1040"/>
      <c r="AF52" s="1045"/>
      <c r="AG52" s="1046"/>
      <c r="AH52" s="1046"/>
      <c r="AI52" s="1046"/>
      <c r="AJ52" s="1047"/>
      <c r="AK52" s="1043"/>
      <c r="AL52" s="1039"/>
      <c r="AM52" s="1039"/>
      <c r="AN52" s="1039"/>
      <c r="AO52" s="1039"/>
      <c r="AP52" s="1039"/>
      <c r="AQ52" s="1039"/>
      <c r="AR52" s="1039"/>
      <c r="AS52" s="1039"/>
      <c r="AT52" s="1039"/>
      <c r="AU52" s="1039"/>
      <c r="AV52" s="1039"/>
      <c r="AW52" s="1039"/>
      <c r="AX52" s="1039"/>
      <c r="AY52" s="1039"/>
      <c r="AZ52" s="1044"/>
      <c r="BA52" s="1044"/>
      <c r="BB52" s="1044"/>
      <c r="BC52" s="1044"/>
      <c r="BD52" s="1044"/>
      <c r="BE52" s="1048"/>
      <c r="BF52" s="1048"/>
      <c r="BG52" s="1048"/>
      <c r="BH52" s="1048"/>
      <c r="BI52" s="1049"/>
      <c r="BJ52" s="240"/>
      <c r="BK52" s="240"/>
      <c r="BL52" s="240"/>
      <c r="BM52" s="240"/>
      <c r="BN52" s="240"/>
      <c r="BO52" s="253"/>
      <c r="BP52" s="253"/>
      <c r="BQ52" s="250">
        <v>46</v>
      </c>
      <c r="BR52" s="251"/>
      <c r="BS52" s="713" t="s">
        <v>610</v>
      </c>
      <c r="BT52" s="714"/>
      <c r="BU52" s="714"/>
      <c r="BV52" s="714"/>
      <c r="BW52" s="714"/>
      <c r="BX52" s="714"/>
      <c r="BY52" s="714"/>
      <c r="BZ52" s="714"/>
      <c r="CA52" s="714"/>
      <c r="CB52" s="714"/>
      <c r="CC52" s="714"/>
      <c r="CD52" s="714"/>
      <c r="CE52" s="714"/>
      <c r="CF52" s="714"/>
      <c r="CG52" s="715"/>
      <c r="CH52" s="710">
        <v>237.57900000000001</v>
      </c>
      <c r="CI52" s="711"/>
      <c r="CJ52" s="711"/>
      <c r="CK52" s="711"/>
      <c r="CL52" s="712"/>
      <c r="CM52" s="710">
        <v>25566.694</v>
      </c>
      <c r="CN52" s="711"/>
      <c r="CO52" s="711"/>
      <c r="CP52" s="711"/>
      <c r="CQ52" s="712"/>
      <c r="CR52" s="710">
        <v>28051.830999999998</v>
      </c>
      <c r="CS52" s="711"/>
      <c r="CT52" s="711"/>
      <c r="CU52" s="711"/>
      <c r="CV52" s="712"/>
      <c r="CW52" s="710">
        <v>5931.8940000000002</v>
      </c>
      <c r="CX52" s="711"/>
      <c r="CY52" s="711"/>
      <c r="CZ52" s="711"/>
      <c r="DA52" s="712"/>
      <c r="DB52" s="710" t="s">
        <v>486</v>
      </c>
      <c r="DC52" s="711"/>
      <c r="DD52" s="711"/>
      <c r="DE52" s="711"/>
      <c r="DF52" s="712"/>
      <c r="DG52" s="710" t="s">
        <v>486</v>
      </c>
      <c r="DH52" s="711"/>
      <c r="DI52" s="711"/>
      <c r="DJ52" s="711"/>
      <c r="DK52" s="712"/>
      <c r="DL52" s="710" t="s">
        <v>486</v>
      </c>
      <c r="DM52" s="711"/>
      <c r="DN52" s="711"/>
      <c r="DO52" s="711"/>
      <c r="DP52" s="712"/>
      <c r="DQ52" s="710" t="s">
        <v>486</v>
      </c>
      <c r="DR52" s="711"/>
      <c r="DS52" s="711"/>
      <c r="DT52" s="711"/>
      <c r="DU52" s="712"/>
      <c r="DV52" s="999"/>
      <c r="DW52" s="1000"/>
      <c r="DX52" s="1000"/>
      <c r="DY52" s="1000"/>
      <c r="DZ52" s="1001"/>
      <c r="EA52" s="234"/>
    </row>
    <row r="53" spans="1:131" s="235" customFormat="1" ht="26.25" customHeight="1" x14ac:dyDescent="0.2">
      <c r="A53" s="249">
        <v>26</v>
      </c>
      <c r="B53" s="1050"/>
      <c r="C53" s="1051"/>
      <c r="D53" s="1051"/>
      <c r="E53" s="1051"/>
      <c r="F53" s="1051"/>
      <c r="G53" s="1051"/>
      <c r="H53" s="1051"/>
      <c r="I53" s="1051"/>
      <c r="J53" s="1051"/>
      <c r="K53" s="1051"/>
      <c r="L53" s="1051"/>
      <c r="M53" s="1051"/>
      <c r="N53" s="1051"/>
      <c r="O53" s="1051"/>
      <c r="P53" s="1052"/>
      <c r="Q53" s="1038"/>
      <c r="R53" s="1039"/>
      <c r="S53" s="1039"/>
      <c r="T53" s="1039"/>
      <c r="U53" s="1039"/>
      <c r="V53" s="1039"/>
      <c r="W53" s="1039"/>
      <c r="X53" s="1039"/>
      <c r="Y53" s="1039"/>
      <c r="Z53" s="1039"/>
      <c r="AA53" s="1039"/>
      <c r="AB53" s="1039"/>
      <c r="AC53" s="1039"/>
      <c r="AD53" s="1039"/>
      <c r="AE53" s="1040"/>
      <c r="AF53" s="1045"/>
      <c r="AG53" s="1046"/>
      <c r="AH53" s="1046"/>
      <c r="AI53" s="1046"/>
      <c r="AJ53" s="1047"/>
      <c r="AK53" s="1043"/>
      <c r="AL53" s="1039"/>
      <c r="AM53" s="1039"/>
      <c r="AN53" s="1039"/>
      <c r="AO53" s="1039"/>
      <c r="AP53" s="1039"/>
      <c r="AQ53" s="1039"/>
      <c r="AR53" s="1039"/>
      <c r="AS53" s="1039"/>
      <c r="AT53" s="1039"/>
      <c r="AU53" s="1039"/>
      <c r="AV53" s="1039"/>
      <c r="AW53" s="1039"/>
      <c r="AX53" s="1039"/>
      <c r="AY53" s="1039"/>
      <c r="AZ53" s="1044"/>
      <c r="BA53" s="1044"/>
      <c r="BB53" s="1044"/>
      <c r="BC53" s="1044"/>
      <c r="BD53" s="1044"/>
      <c r="BE53" s="1048"/>
      <c r="BF53" s="1048"/>
      <c r="BG53" s="1048"/>
      <c r="BH53" s="1048"/>
      <c r="BI53" s="1049"/>
      <c r="BJ53" s="240"/>
      <c r="BK53" s="240"/>
      <c r="BL53" s="240"/>
      <c r="BM53" s="240"/>
      <c r="BN53" s="240"/>
      <c r="BO53" s="253"/>
      <c r="BP53" s="253"/>
      <c r="BQ53" s="250">
        <v>47</v>
      </c>
      <c r="BR53" s="251" t="s">
        <v>612</v>
      </c>
      <c r="BS53" s="713" t="s">
        <v>611</v>
      </c>
      <c r="BT53" s="714"/>
      <c r="BU53" s="714"/>
      <c r="BV53" s="714"/>
      <c r="BW53" s="714"/>
      <c r="BX53" s="714"/>
      <c r="BY53" s="714"/>
      <c r="BZ53" s="714"/>
      <c r="CA53" s="714"/>
      <c r="CB53" s="714"/>
      <c r="CC53" s="714"/>
      <c r="CD53" s="714"/>
      <c r="CE53" s="714"/>
      <c r="CF53" s="714"/>
      <c r="CG53" s="715"/>
      <c r="CH53" s="710">
        <v>-511.57</v>
      </c>
      <c r="CI53" s="711"/>
      <c r="CJ53" s="711"/>
      <c r="CK53" s="711"/>
      <c r="CL53" s="712"/>
      <c r="CM53" s="710">
        <v>21117.351999999999</v>
      </c>
      <c r="CN53" s="711"/>
      <c r="CO53" s="711"/>
      <c r="CP53" s="711"/>
      <c r="CQ53" s="712"/>
      <c r="CR53" s="710">
        <v>14330.099</v>
      </c>
      <c r="CS53" s="711"/>
      <c r="CT53" s="711"/>
      <c r="CU53" s="711"/>
      <c r="CV53" s="712"/>
      <c r="CW53" s="710">
        <v>4592.2849999999999</v>
      </c>
      <c r="CX53" s="711"/>
      <c r="CY53" s="711"/>
      <c r="CZ53" s="711"/>
      <c r="DA53" s="712"/>
      <c r="DB53" s="710">
        <v>12769.255999999999</v>
      </c>
      <c r="DC53" s="711"/>
      <c r="DD53" s="711"/>
      <c r="DE53" s="711"/>
      <c r="DF53" s="712"/>
      <c r="DG53" s="710" t="s">
        <v>486</v>
      </c>
      <c r="DH53" s="711"/>
      <c r="DI53" s="711"/>
      <c r="DJ53" s="711"/>
      <c r="DK53" s="712"/>
      <c r="DL53" s="710" t="s">
        <v>486</v>
      </c>
      <c r="DM53" s="711"/>
      <c r="DN53" s="711"/>
      <c r="DO53" s="711"/>
      <c r="DP53" s="712"/>
      <c r="DQ53" s="710">
        <v>1647.9760000000001</v>
      </c>
      <c r="DR53" s="711"/>
      <c r="DS53" s="711"/>
      <c r="DT53" s="711"/>
      <c r="DU53" s="712"/>
      <c r="DV53" s="999"/>
      <c r="DW53" s="1000"/>
      <c r="DX53" s="1000"/>
      <c r="DY53" s="1000"/>
      <c r="DZ53" s="1001"/>
      <c r="EA53" s="234"/>
    </row>
    <row r="54" spans="1:131" s="235" customFormat="1" ht="26.25" customHeight="1" x14ac:dyDescent="0.2">
      <c r="A54" s="249">
        <v>27</v>
      </c>
      <c r="B54" s="1050"/>
      <c r="C54" s="1051"/>
      <c r="D54" s="1051"/>
      <c r="E54" s="1051"/>
      <c r="F54" s="1051"/>
      <c r="G54" s="1051"/>
      <c r="H54" s="1051"/>
      <c r="I54" s="1051"/>
      <c r="J54" s="1051"/>
      <c r="K54" s="1051"/>
      <c r="L54" s="1051"/>
      <c r="M54" s="1051"/>
      <c r="N54" s="1051"/>
      <c r="O54" s="1051"/>
      <c r="P54" s="1052"/>
      <c r="Q54" s="1038"/>
      <c r="R54" s="1039"/>
      <c r="S54" s="1039"/>
      <c r="T54" s="1039"/>
      <c r="U54" s="1039"/>
      <c r="V54" s="1039"/>
      <c r="W54" s="1039"/>
      <c r="X54" s="1039"/>
      <c r="Y54" s="1039"/>
      <c r="Z54" s="1039"/>
      <c r="AA54" s="1039"/>
      <c r="AB54" s="1039"/>
      <c r="AC54" s="1039"/>
      <c r="AD54" s="1039"/>
      <c r="AE54" s="1040"/>
      <c r="AF54" s="1045"/>
      <c r="AG54" s="1046"/>
      <c r="AH54" s="1046"/>
      <c r="AI54" s="1046"/>
      <c r="AJ54" s="1047"/>
      <c r="AK54" s="1043"/>
      <c r="AL54" s="1039"/>
      <c r="AM54" s="1039"/>
      <c r="AN54" s="1039"/>
      <c r="AO54" s="1039"/>
      <c r="AP54" s="1039"/>
      <c r="AQ54" s="1039"/>
      <c r="AR54" s="1039"/>
      <c r="AS54" s="1039"/>
      <c r="AT54" s="1039"/>
      <c r="AU54" s="1039"/>
      <c r="AV54" s="1039"/>
      <c r="AW54" s="1039"/>
      <c r="AX54" s="1039"/>
      <c r="AY54" s="1039"/>
      <c r="AZ54" s="1044"/>
      <c r="BA54" s="1044"/>
      <c r="BB54" s="1044"/>
      <c r="BC54" s="1044"/>
      <c r="BD54" s="1044"/>
      <c r="BE54" s="1048"/>
      <c r="BF54" s="1048"/>
      <c r="BG54" s="1048"/>
      <c r="BH54" s="1048"/>
      <c r="BI54" s="1049"/>
      <c r="BJ54" s="240"/>
      <c r="BK54" s="240"/>
      <c r="BL54" s="240"/>
      <c r="BM54" s="240"/>
      <c r="BN54" s="240"/>
      <c r="BO54" s="253"/>
      <c r="BP54" s="253"/>
      <c r="BQ54" s="250">
        <v>48</v>
      </c>
      <c r="BR54" s="251"/>
      <c r="BS54" s="713"/>
      <c r="BT54" s="714"/>
      <c r="BU54" s="714"/>
      <c r="BV54" s="714"/>
      <c r="BW54" s="714"/>
      <c r="BX54" s="714"/>
      <c r="BY54" s="714"/>
      <c r="BZ54" s="714"/>
      <c r="CA54" s="714"/>
      <c r="CB54" s="714"/>
      <c r="CC54" s="714"/>
      <c r="CD54" s="714"/>
      <c r="CE54" s="714"/>
      <c r="CF54" s="714"/>
      <c r="CG54" s="715"/>
      <c r="CH54" s="710"/>
      <c r="CI54" s="711"/>
      <c r="CJ54" s="711"/>
      <c r="CK54" s="711"/>
      <c r="CL54" s="712"/>
      <c r="CM54" s="710"/>
      <c r="CN54" s="711"/>
      <c r="CO54" s="711"/>
      <c r="CP54" s="711"/>
      <c r="CQ54" s="712"/>
      <c r="CR54" s="710"/>
      <c r="CS54" s="711"/>
      <c r="CT54" s="711"/>
      <c r="CU54" s="711"/>
      <c r="CV54" s="712"/>
      <c r="CW54" s="710"/>
      <c r="CX54" s="711"/>
      <c r="CY54" s="711"/>
      <c r="CZ54" s="711"/>
      <c r="DA54" s="712"/>
      <c r="DB54" s="710"/>
      <c r="DC54" s="711"/>
      <c r="DD54" s="711"/>
      <c r="DE54" s="711"/>
      <c r="DF54" s="712"/>
      <c r="DG54" s="710"/>
      <c r="DH54" s="711"/>
      <c r="DI54" s="711"/>
      <c r="DJ54" s="711"/>
      <c r="DK54" s="712"/>
      <c r="DL54" s="710"/>
      <c r="DM54" s="711"/>
      <c r="DN54" s="711"/>
      <c r="DO54" s="711"/>
      <c r="DP54" s="712"/>
      <c r="DQ54" s="710"/>
      <c r="DR54" s="711"/>
      <c r="DS54" s="711"/>
      <c r="DT54" s="711"/>
      <c r="DU54" s="712"/>
      <c r="DV54" s="999"/>
      <c r="DW54" s="1000"/>
      <c r="DX54" s="1000"/>
      <c r="DY54" s="1000"/>
      <c r="DZ54" s="1001"/>
      <c r="EA54" s="234"/>
    </row>
    <row r="55" spans="1:131" s="235" customFormat="1" ht="26.25" customHeight="1" x14ac:dyDescent="0.2">
      <c r="A55" s="249">
        <v>28</v>
      </c>
      <c r="B55" s="1050"/>
      <c r="C55" s="1051"/>
      <c r="D55" s="1051"/>
      <c r="E55" s="1051"/>
      <c r="F55" s="1051"/>
      <c r="G55" s="1051"/>
      <c r="H55" s="1051"/>
      <c r="I55" s="1051"/>
      <c r="J55" s="1051"/>
      <c r="K55" s="1051"/>
      <c r="L55" s="1051"/>
      <c r="M55" s="1051"/>
      <c r="N55" s="1051"/>
      <c r="O55" s="1051"/>
      <c r="P55" s="1052"/>
      <c r="Q55" s="1038"/>
      <c r="R55" s="1039"/>
      <c r="S55" s="1039"/>
      <c r="T55" s="1039"/>
      <c r="U55" s="1039"/>
      <c r="V55" s="1039"/>
      <c r="W55" s="1039"/>
      <c r="X55" s="1039"/>
      <c r="Y55" s="1039"/>
      <c r="Z55" s="1039"/>
      <c r="AA55" s="1039"/>
      <c r="AB55" s="1039"/>
      <c r="AC55" s="1039"/>
      <c r="AD55" s="1039"/>
      <c r="AE55" s="1040"/>
      <c r="AF55" s="1045"/>
      <c r="AG55" s="1046"/>
      <c r="AH55" s="1046"/>
      <c r="AI55" s="1046"/>
      <c r="AJ55" s="1047"/>
      <c r="AK55" s="1043"/>
      <c r="AL55" s="1039"/>
      <c r="AM55" s="1039"/>
      <c r="AN55" s="1039"/>
      <c r="AO55" s="1039"/>
      <c r="AP55" s="1039"/>
      <c r="AQ55" s="1039"/>
      <c r="AR55" s="1039"/>
      <c r="AS55" s="1039"/>
      <c r="AT55" s="1039"/>
      <c r="AU55" s="1039"/>
      <c r="AV55" s="1039"/>
      <c r="AW55" s="1039"/>
      <c r="AX55" s="1039"/>
      <c r="AY55" s="1039"/>
      <c r="AZ55" s="1044"/>
      <c r="BA55" s="1044"/>
      <c r="BB55" s="1044"/>
      <c r="BC55" s="1044"/>
      <c r="BD55" s="1044"/>
      <c r="BE55" s="1048"/>
      <c r="BF55" s="1048"/>
      <c r="BG55" s="1048"/>
      <c r="BH55" s="1048"/>
      <c r="BI55" s="1049"/>
      <c r="BJ55" s="240"/>
      <c r="BK55" s="240"/>
      <c r="BL55" s="240"/>
      <c r="BM55" s="240"/>
      <c r="BN55" s="240"/>
      <c r="BO55" s="253"/>
      <c r="BP55" s="253"/>
      <c r="BQ55" s="250">
        <v>49</v>
      </c>
      <c r="BR55" s="251"/>
      <c r="BS55" s="713"/>
      <c r="BT55" s="714"/>
      <c r="BU55" s="714"/>
      <c r="BV55" s="714"/>
      <c r="BW55" s="714"/>
      <c r="BX55" s="714"/>
      <c r="BY55" s="714"/>
      <c r="BZ55" s="714"/>
      <c r="CA55" s="714"/>
      <c r="CB55" s="714"/>
      <c r="CC55" s="714"/>
      <c r="CD55" s="714"/>
      <c r="CE55" s="714"/>
      <c r="CF55" s="714"/>
      <c r="CG55" s="715"/>
      <c r="CH55" s="710"/>
      <c r="CI55" s="711"/>
      <c r="CJ55" s="711"/>
      <c r="CK55" s="711"/>
      <c r="CL55" s="712"/>
      <c r="CM55" s="710"/>
      <c r="CN55" s="711"/>
      <c r="CO55" s="711"/>
      <c r="CP55" s="711"/>
      <c r="CQ55" s="712"/>
      <c r="CR55" s="710"/>
      <c r="CS55" s="711"/>
      <c r="CT55" s="711"/>
      <c r="CU55" s="711"/>
      <c r="CV55" s="712"/>
      <c r="CW55" s="710"/>
      <c r="CX55" s="711"/>
      <c r="CY55" s="711"/>
      <c r="CZ55" s="711"/>
      <c r="DA55" s="712"/>
      <c r="DB55" s="710"/>
      <c r="DC55" s="711"/>
      <c r="DD55" s="711"/>
      <c r="DE55" s="711"/>
      <c r="DF55" s="712"/>
      <c r="DG55" s="710"/>
      <c r="DH55" s="711"/>
      <c r="DI55" s="711"/>
      <c r="DJ55" s="711"/>
      <c r="DK55" s="712"/>
      <c r="DL55" s="710"/>
      <c r="DM55" s="711"/>
      <c r="DN55" s="711"/>
      <c r="DO55" s="711"/>
      <c r="DP55" s="712"/>
      <c r="DQ55" s="710"/>
      <c r="DR55" s="711"/>
      <c r="DS55" s="711"/>
      <c r="DT55" s="711"/>
      <c r="DU55" s="712"/>
      <c r="DV55" s="999"/>
      <c r="DW55" s="1000"/>
      <c r="DX55" s="1000"/>
      <c r="DY55" s="1000"/>
      <c r="DZ55" s="1001"/>
      <c r="EA55" s="234"/>
    </row>
    <row r="56" spans="1:131" s="235" customFormat="1" ht="26.25" customHeight="1" x14ac:dyDescent="0.2">
      <c r="A56" s="249">
        <v>29</v>
      </c>
      <c r="B56" s="1050"/>
      <c r="C56" s="1051"/>
      <c r="D56" s="1051"/>
      <c r="E56" s="1051"/>
      <c r="F56" s="1051"/>
      <c r="G56" s="1051"/>
      <c r="H56" s="1051"/>
      <c r="I56" s="1051"/>
      <c r="J56" s="1051"/>
      <c r="K56" s="1051"/>
      <c r="L56" s="1051"/>
      <c r="M56" s="1051"/>
      <c r="N56" s="1051"/>
      <c r="O56" s="1051"/>
      <c r="P56" s="1052"/>
      <c r="Q56" s="1038"/>
      <c r="R56" s="1039"/>
      <c r="S56" s="1039"/>
      <c r="T56" s="1039"/>
      <c r="U56" s="1039"/>
      <c r="V56" s="1039"/>
      <c r="W56" s="1039"/>
      <c r="X56" s="1039"/>
      <c r="Y56" s="1039"/>
      <c r="Z56" s="1039"/>
      <c r="AA56" s="1039"/>
      <c r="AB56" s="1039"/>
      <c r="AC56" s="1039"/>
      <c r="AD56" s="1039"/>
      <c r="AE56" s="1040"/>
      <c r="AF56" s="1045"/>
      <c r="AG56" s="1046"/>
      <c r="AH56" s="1046"/>
      <c r="AI56" s="1046"/>
      <c r="AJ56" s="1047"/>
      <c r="AK56" s="1043"/>
      <c r="AL56" s="1039"/>
      <c r="AM56" s="1039"/>
      <c r="AN56" s="1039"/>
      <c r="AO56" s="1039"/>
      <c r="AP56" s="1039"/>
      <c r="AQ56" s="1039"/>
      <c r="AR56" s="1039"/>
      <c r="AS56" s="1039"/>
      <c r="AT56" s="1039"/>
      <c r="AU56" s="1039"/>
      <c r="AV56" s="1039"/>
      <c r="AW56" s="1039"/>
      <c r="AX56" s="1039"/>
      <c r="AY56" s="1039"/>
      <c r="AZ56" s="1044"/>
      <c r="BA56" s="1044"/>
      <c r="BB56" s="1044"/>
      <c r="BC56" s="1044"/>
      <c r="BD56" s="1044"/>
      <c r="BE56" s="1048"/>
      <c r="BF56" s="1048"/>
      <c r="BG56" s="1048"/>
      <c r="BH56" s="1048"/>
      <c r="BI56" s="1049"/>
      <c r="BJ56" s="240"/>
      <c r="BK56" s="240"/>
      <c r="BL56" s="240"/>
      <c r="BM56" s="240"/>
      <c r="BN56" s="240"/>
      <c r="BO56" s="253"/>
      <c r="BP56" s="253"/>
      <c r="BQ56" s="250">
        <v>50</v>
      </c>
      <c r="BR56" s="251"/>
      <c r="BS56" s="713"/>
      <c r="BT56" s="714"/>
      <c r="BU56" s="714"/>
      <c r="BV56" s="714"/>
      <c r="BW56" s="714"/>
      <c r="BX56" s="714"/>
      <c r="BY56" s="714"/>
      <c r="BZ56" s="714"/>
      <c r="CA56" s="714"/>
      <c r="CB56" s="714"/>
      <c r="CC56" s="714"/>
      <c r="CD56" s="714"/>
      <c r="CE56" s="714"/>
      <c r="CF56" s="714"/>
      <c r="CG56" s="715"/>
      <c r="CH56" s="710"/>
      <c r="CI56" s="711"/>
      <c r="CJ56" s="711"/>
      <c r="CK56" s="711"/>
      <c r="CL56" s="712"/>
      <c r="CM56" s="710"/>
      <c r="CN56" s="711"/>
      <c r="CO56" s="711"/>
      <c r="CP56" s="711"/>
      <c r="CQ56" s="712"/>
      <c r="CR56" s="710"/>
      <c r="CS56" s="711"/>
      <c r="CT56" s="711"/>
      <c r="CU56" s="711"/>
      <c r="CV56" s="712"/>
      <c r="CW56" s="710"/>
      <c r="CX56" s="711"/>
      <c r="CY56" s="711"/>
      <c r="CZ56" s="711"/>
      <c r="DA56" s="712"/>
      <c r="DB56" s="710"/>
      <c r="DC56" s="711"/>
      <c r="DD56" s="711"/>
      <c r="DE56" s="711"/>
      <c r="DF56" s="712"/>
      <c r="DG56" s="710"/>
      <c r="DH56" s="711"/>
      <c r="DI56" s="711"/>
      <c r="DJ56" s="711"/>
      <c r="DK56" s="712"/>
      <c r="DL56" s="710"/>
      <c r="DM56" s="711"/>
      <c r="DN56" s="711"/>
      <c r="DO56" s="711"/>
      <c r="DP56" s="712"/>
      <c r="DQ56" s="710"/>
      <c r="DR56" s="711"/>
      <c r="DS56" s="711"/>
      <c r="DT56" s="711"/>
      <c r="DU56" s="712"/>
      <c r="DV56" s="999"/>
      <c r="DW56" s="1000"/>
      <c r="DX56" s="1000"/>
      <c r="DY56" s="1000"/>
      <c r="DZ56" s="1001"/>
      <c r="EA56" s="234"/>
    </row>
    <row r="57" spans="1:131" s="235" customFormat="1" ht="26.25" customHeight="1" x14ac:dyDescent="0.2">
      <c r="A57" s="249">
        <v>30</v>
      </c>
      <c r="B57" s="1050"/>
      <c r="C57" s="1051"/>
      <c r="D57" s="1051"/>
      <c r="E57" s="1051"/>
      <c r="F57" s="1051"/>
      <c r="G57" s="1051"/>
      <c r="H57" s="1051"/>
      <c r="I57" s="1051"/>
      <c r="J57" s="1051"/>
      <c r="K57" s="1051"/>
      <c r="L57" s="1051"/>
      <c r="M57" s="1051"/>
      <c r="N57" s="1051"/>
      <c r="O57" s="1051"/>
      <c r="P57" s="1052"/>
      <c r="Q57" s="1038"/>
      <c r="R57" s="1039"/>
      <c r="S57" s="1039"/>
      <c r="T57" s="1039"/>
      <c r="U57" s="1039"/>
      <c r="V57" s="1039"/>
      <c r="W57" s="1039"/>
      <c r="X57" s="1039"/>
      <c r="Y57" s="1039"/>
      <c r="Z57" s="1039"/>
      <c r="AA57" s="1039"/>
      <c r="AB57" s="1039"/>
      <c r="AC57" s="1039"/>
      <c r="AD57" s="1039"/>
      <c r="AE57" s="1040"/>
      <c r="AF57" s="1045"/>
      <c r="AG57" s="1046"/>
      <c r="AH57" s="1046"/>
      <c r="AI57" s="1046"/>
      <c r="AJ57" s="1047"/>
      <c r="AK57" s="1043"/>
      <c r="AL57" s="1039"/>
      <c r="AM57" s="1039"/>
      <c r="AN57" s="1039"/>
      <c r="AO57" s="1039"/>
      <c r="AP57" s="1039"/>
      <c r="AQ57" s="1039"/>
      <c r="AR57" s="1039"/>
      <c r="AS57" s="1039"/>
      <c r="AT57" s="1039"/>
      <c r="AU57" s="1039"/>
      <c r="AV57" s="1039"/>
      <c r="AW57" s="1039"/>
      <c r="AX57" s="1039"/>
      <c r="AY57" s="1039"/>
      <c r="AZ57" s="1044"/>
      <c r="BA57" s="1044"/>
      <c r="BB57" s="1044"/>
      <c r="BC57" s="1044"/>
      <c r="BD57" s="1044"/>
      <c r="BE57" s="1048"/>
      <c r="BF57" s="1048"/>
      <c r="BG57" s="1048"/>
      <c r="BH57" s="1048"/>
      <c r="BI57" s="1049"/>
      <c r="BJ57" s="240"/>
      <c r="BK57" s="240"/>
      <c r="BL57" s="240"/>
      <c r="BM57" s="240"/>
      <c r="BN57" s="240"/>
      <c r="BO57" s="253"/>
      <c r="BP57" s="253"/>
      <c r="BQ57" s="250">
        <v>51</v>
      </c>
      <c r="BR57" s="251"/>
      <c r="BS57" s="713"/>
      <c r="BT57" s="714"/>
      <c r="BU57" s="714"/>
      <c r="BV57" s="714"/>
      <c r="BW57" s="714"/>
      <c r="BX57" s="714"/>
      <c r="BY57" s="714"/>
      <c r="BZ57" s="714"/>
      <c r="CA57" s="714"/>
      <c r="CB57" s="714"/>
      <c r="CC57" s="714"/>
      <c r="CD57" s="714"/>
      <c r="CE57" s="714"/>
      <c r="CF57" s="714"/>
      <c r="CG57" s="715"/>
      <c r="CH57" s="710"/>
      <c r="CI57" s="711"/>
      <c r="CJ57" s="711"/>
      <c r="CK57" s="711"/>
      <c r="CL57" s="712"/>
      <c r="CM57" s="710"/>
      <c r="CN57" s="711"/>
      <c r="CO57" s="711"/>
      <c r="CP57" s="711"/>
      <c r="CQ57" s="712"/>
      <c r="CR57" s="710"/>
      <c r="CS57" s="711"/>
      <c r="CT57" s="711"/>
      <c r="CU57" s="711"/>
      <c r="CV57" s="712"/>
      <c r="CW57" s="710"/>
      <c r="CX57" s="711"/>
      <c r="CY57" s="711"/>
      <c r="CZ57" s="711"/>
      <c r="DA57" s="712"/>
      <c r="DB57" s="710"/>
      <c r="DC57" s="711"/>
      <c r="DD57" s="711"/>
      <c r="DE57" s="711"/>
      <c r="DF57" s="712"/>
      <c r="DG57" s="710"/>
      <c r="DH57" s="711"/>
      <c r="DI57" s="711"/>
      <c r="DJ57" s="711"/>
      <c r="DK57" s="712"/>
      <c r="DL57" s="710"/>
      <c r="DM57" s="711"/>
      <c r="DN57" s="711"/>
      <c r="DO57" s="711"/>
      <c r="DP57" s="712"/>
      <c r="DQ57" s="710"/>
      <c r="DR57" s="711"/>
      <c r="DS57" s="711"/>
      <c r="DT57" s="711"/>
      <c r="DU57" s="712"/>
      <c r="DV57" s="999"/>
      <c r="DW57" s="1000"/>
      <c r="DX57" s="1000"/>
      <c r="DY57" s="1000"/>
      <c r="DZ57" s="1001"/>
      <c r="EA57" s="234"/>
    </row>
    <row r="58" spans="1:131" s="235" customFormat="1" ht="26.25" customHeight="1" x14ac:dyDescent="0.2">
      <c r="A58" s="249">
        <v>31</v>
      </c>
      <c r="B58" s="1050"/>
      <c r="C58" s="1051"/>
      <c r="D58" s="1051"/>
      <c r="E58" s="1051"/>
      <c r="F58" s="1051"/>
      <c r="G58" s="1051"/>
      <c r="H58" s="1051"/>
      <c r="I58" s="1051"/>
      <c r="J58" s="1051"/>
      <c r="K58" s="1051"/>
      <c r="L58" s="1051"/>
      <c r="M58" s="1051"/>
      <c r="N58" s="1051"/>
      <c r="O58" s="1051"/>
      <c r="P58" s="1052"/>
      <c r="Q58" s="1038"/>
      <c r="R58" s="1039"/>
      <c r="S58" s="1039"/>
      <c r="T58" s="1039"/>
      <c r="U58" s="1039"/>
      <c r="V58" s="1039"/>
      <c r="W58" s="1039"/>
      <c r="X58" s="1039"/>
      <c r="Y58" s="1039"/>
      <c r="Z58" s="1039"/>
      <c r="AA58" s="1039"/>
      <c r="AB58" s="1039"/>
      <c r="AC58" s="1039"/>
      <c r="AD58" s="1039"/>
      <c r="AE58" s="1040"/>
      <c r="AF58" s="1045"/>
      <c r="AG58" s="1046"/>
      <c r="AH58" s="1046"/>
      <c r="AI58" s="1046"/>
      <c r="AJ58" s="1047"/>
      <c r="AK58" s="1043"/>
      <c r="AL58" s="1039"/>
      <c r="AM58" s="1039"/>
      <c r="AN58" s="1039"/>
      <c r="AO58" s="1039"/>
      <c r="AP58" s="1039"/>
      <c r="AQ58" s="1039"/>
      <c r="AR58" s="1039"/>
      <c r="AS58" s="1039"/>
      <c r="AT58" s="1039"/>
      <c r="AU58" s="1039"/>
      <c r="AV58" s="1039"/>
      <c r="AW58" s="1039"/>
      <c r="AX58" s="1039"/>
      <c r="AY58" s="1039"/>
      <c r="AZ58" s="1044"/>
      <c r="BA58" s="1044"/>
      <c r="BB58" s="1044"/>
      <c r="BC58" s="1044"/>
      <c r="BD58" s="1044"/>
      <c r="BE58" s="1048"/>
      <c r="BF58" s="1048"/>
      <c r="BG58" s="1048"/>
      <c r="BH58" s="1048"/>
      <c r="BI58" s="1049"/>
      <c r="BJ58" s="240"/>
      <c r="BK58" s="240"/>
      <c r="BL58" s="240"/>
      <c r="BM58" s="240"/>
      <c r="BN58" s="240"/>
      <c r="BO58" s="253"/>
      <c r="BP58" s="253"/>
      <c r="BQ58" s="250">
        <v>52</v>
      </c>
      <c r="BR58" s="251"/>
      <c r="BS58" s="713"/>
      <c r="BT58" s="714"/>
      <c r="BU58" s="714"/>
      <c r="BV58" s="714"/>
      <c r="BW58" s="714"/>
      <c r="BX58" s="714"/>
      <c r="BY58" s="714"/>
      <c r="BZ58" s="714"/>
      <c r="CA58" s="714"/>
      <c r="CB58" s="714"/>
      <c r="CC58" s="714"/>
      <c r="CD58" s="714"/>
      <c r="CE58" s="714"/>
      <c r="CF58" s="714"/>
      <c r="CG58" s="715"/>
      <c r="CH58" s="710"/>
      <c r="CI58" s="711"/>
      <c r="CJ58" s="711"/>
      <c r="CK58" s="711"/>
      <c r="CL58" s="712"/>
      <c r="CM58" s="710"/>
      <c r="CN58" s="711"/>
      <c r="CO58" s="711"/>
      <c r="CP58" s="711"/>
      <c r="CQ58" s="712"/>
      <c r="CR58" s="710"/>
      <c r="CS58" s="711"/>
      <c r="CT58" s="711"/>
      <c r="CU58" s="711"/>
      <c r="CV58" s="712"/>
      <c r="CW58" s="710"/>
      <c r="CX58" s="711"/>
      <c r="CY58" s="711"/>
      <c r="CZ58" s="711"/>
      <c r="DA58" s="712"/>
      <c r="DB58" s="710"/>
      <c r="DC58" s="711"/>
      <c r="DD58" s="711"/>
      <c r="DE58" s="711"/>
      <c r="DF58" s="712"/>
      <c r="DG58" s="710"/>
      <c r="DH58" s="711"/>
      <c r="DI58" s="711"/>
      <c r="DJ58" s="711"/>
      <c r="DK58" s="712"/>
      <c r="DL58" s="710"/>
      <c r="DM58" s="711"/>
      <c r="DN58" s="711"/>
      <c r="DO58" s="711"/>
      <c r="DP58" s="712"/>
      <c r="DQ58" s="710"/>
      <c r="DR58" s="711"/>
      <c r="DS58" s="711"/>
      <c r="DT58" s="711"/>
      <c r="DU58" s="712"/>
      <c r="DV58" s="999"/>
      <c r="DW58" s="1000"/>
      <c r="DX58" s="1000"/>
      <c r="DY58" s="1000"/>
      <c r="DZ58" s="1001"/>
      <c r="EA58" s="234"/>
    </row>
    <row r="59" spans="1:131" s="235" customFormat="1" ht="26.25" customHeight="1" x14ac:dyDescent="0.2">
      <c r="A59" s="249">
        <v>32</v>
      </c>
      <c r="B59" s="1050"/>
      <c r="C59" s="1051"/>
      <c r="D59" s="1051"/>
      <c r="E59" s="1051"/>
      <c r="F59" s="1051"/>
      <c r="G59" s="1051"/>
      <c r="H59" s="1051"/>
      <c r="I59" s="1051"/>
      <c r="J59" s="1051"/>
      <c r="K59" s="1051"/>
      <c r="L59" s="1051"/>
      <c r="M59" s="1051"/>
      <c r="N59" s="1051"/>
      <c r="O59" s="1051"/>
      <c r="P59" s="1052"/>
      <c r="Q59" s="1038"/>
      <c r="R59" s="1039"/>
      <c r="S59" s="1039"/>
      <c r="T59" s="1039"/>
      <c r="U59" s="1039"/>
      <c r="V59" s="1039"/>
      <c r="W59" s="1039"/>
      <c r="X59" s="1039"/>
      <c r="Y59" s="1039"/>
      <c r="Z59" s="1039"/>
      <c r="AA59" s="1039"/>
      <c r="AB59" s="1039"/>
      <c r="AC59" s="1039"/>
      <c r="AD59" s="1039"/>
      <c r="AE59" s="1040"/>
      <c r="AF59" s="1045"/>
      <c r="AG59" s="1046"/>
      <c r="AH59" s="1046"/>
      <c r="AI59" s="1046"/>
      <c r="AJ59" s="1047"/>
      <c r="AK59" s="1043"/>
      <c r="AL59" s="1039"/>
      <c r="AM59" s="1039"/>
      <c r="AN59" s="1039"/>
      <c r="AO59" s="1039"/>
      <c r="AP59" s="1039"/>
      <c r="AQ59" s="1039"/>
      <c r="AR59" s="1039"/>
      <c r="AS59" s="1039"/>
      <c r="AT59" s="1039"/>
      <c r="AU59" s="1039"/>
      <c r="AV59" s="1039"/>
      <c r="AW59" s="1039"/>
      <c r="AX59" s="1039"/>
      <c r="AY59" s="1039"/>
      <c r="AZ59" s="1044"/>
      <c r="BA59" s="1044"/>
      <c r="BB59" s="1044"/>
      <c r="BC59" s="1044"/>
      <c r="BD59" s="1044"/>
      <c r="BE59" s="1048"/>
      <c r="BF59" s="1048"/>
      <c r="BG59" s="1048"/>
      <c r="BH59" s="1048"/>
      <c r="BI59" s="1049"/>
      <c r="BJ59" s="240"/>
      <c r="BK59" s="240"/>
      <c r="BL59" s="240"/>
      <c r="BM59" s="240"/>
      <c r="BN59" s="240"/>
      <c r="BO59" s="253"/>
      <c r="BP59" s="253"/>
      <c r="BQ59" s="250">
        <v>53</v>
      </c>
      <c r="BR59" s="251"/>
      <c r="BS59" s="713"/>
      <c r="BT59" s="714"/>
      <c r="BU59" s="714"/>
      <c r="BV59" s="714"/>
      <c r="BW59" s="714"/>
      <c r="BX59" s="714"/>
      <c r="BY59" s="714"/>
      <c r="BZ59" s="714"/>
      <c r="CA59" s="714"/>
      <c r="CB59" s="714"/>
      <c r="CC59" s="714"/>
      <c r="CD59" s="714"/>
      <c r="CE59" s="714"/>
      <c r="CF59" s="714"/>
      <c r="CG59" s="715"/>
      <c r="CH59" s="710"/>
      <c r="CI59" s="711"/>
      <c r="CJ59" s="711"/>
      <c r="CK59" s="711"/>
      <c r="CL59" s="712"/>
      <c r="CM59" s="710"/>
      <c r="CN59" s="711"/>
      <c r="CO59" s="711"/>
      <c r="CP59" s="711"/>
      <c r="CQ59" s="712"/>
      <c r="CR59" s="710"/>
      <c r="CS59" s="711"/>
      <c r="CT59" s="711"/>
      <c r="CU59" s="711"/>
      <c r="CV59" s="712"/>
      <c r="CW59" s="710"/>
      <c r="CX59" s="711"/>
      <c r="CY59" s="711"/>
      <c r="CZ59" s="711"/>
      <c r="DA59" s="712"/>
      <c r="DB59" s="710"/>
      <c r="DC59" s="711"/>
      <c r="DD59" s="711"/>
      <c r="DE59" s="711"/>
      <c r="DF59" s="712"/>
      <c r="DG59" s="710"/>
      <c r="DH59" s="711"/>
      <c r="DI59" s="711"/>
      <c r="DJ59" s="711"/>
      <c r="DK59" s="712"/>
      <c r="DL59" s="710"/>
      <c r="DM59" s="711"/>
      <c r="DN59" s="711"/>
      <c r="DO59" s="711"/>
      <c r="DP59" s="712"/>
      <c r="DQ59" s="710"/>
      <c r="DR59" s="711"/>
      <c r="DS59" s="711"/>
      <c r="DT59" s="711"/>
      <c r="DU59" s="712"/>
      <c r="DV59" s="999"/>
      <c r="DW59" s="1000"/>
      <c r="DX59" s="1000"/>
      <c r="DY59" s="1000"/>
      <c r="DZ59" s="1001"/>
      <c r="EA59" s="234"/>
    </row>
    <row r="60" spans="1:131" s="235" customFormat="1" ht="26.25" customHeight="1" x14ac:dyDescent="0.2">
      <c r="A60" s="249">
        <v>33</v>
      </c>
      <c r="B60" s="1050"/>
      <c r="C60" s="1051"/>
      <c r="D60" s="1051"/>
      <c r="E60" s="1051"/>
      <c r="F60" s="1051"/>
      <c r="G60" s="1051"/>
      <c r="H60" s="1051"/>
      <c r="I60" s="1051"/>
      <c r="J60" s="1051"/>
      <c r="K60" s="1051"/>
      <c r="L60" s="1051"/>
      <c r="M60" s="1051"/>
      <c r="N60" s="1051"/>
      <c r="O60" s="1051"/>
      <c r="P60" s="1052"/>
      <c r="Q60" s="1038"/>
      <c r="R60" s="1039"/>
      <c r="S60" s="1039"/>
      <c r="T60" s="1039"/>
      <c r="U60" s="1039"/>
      <c r="V60" s="1039"/>
      <c r="W60" s="1039"/>
      <c r="X60" s="1039"/>
      <c r="Y60" s="1039"/>
      <c r="Z60" s="1039"/>
      <c r="AA60" s="1039"/>
      <c r="AB60" s="1039"/>
      <c r="AC60" s="1039"/>
      <c r="AD60" s="1039"/>
      <c r="AE60" s="1040"/>
      <c r="AF60" s="1045"/>
      <c r="AG60" s="1046"/>
      <c r="AH60" s="1046"/>
      <c r="AI60" s="1046"/>
      <c r="AJ60" s="1047"/>
      <c r="AK60" s="1043"/>
      <c r="AL60" s="1039"/>
      <c r="AM60" s="1039"/>
      <c r="AN60" s="1039"/>
      <c r="AO60" s="1039"/>
      <c r="AP60" s="1039"/>
      <c r="AQ60" s="1039"/>
      <c r="AR60" s="1039"/>
      <c r="AS60" s="1039"/>
      <c r="AT60" s="1039"/>
      <c r="AU60" s="1039"/>
      <c r="AV60" s="1039"/>
      <c r="AW60" s="1039"/>
      <c r="AX60" s="1039"/>
      <c r="AY60" s="1039"/>
      <c r="AZ60" s="1044"/>
      <c r="BA60" s="1044"/>
      <c r="BB60" s="1044"/>
      <c r="BC60" s="1044"/>
      <c r="BD60" s="1044"/>
      <c r="BE60" s="1048"/>
      <c r="BF60" s="1048"/>
      <c r="BG60" s="1048"/>
      <c r="BH60" s="1048"/>
      <c r="BI60" s="1049"/>
      <c r="BJ60" s="240"/>
      <c r="BK60" s="240"/>
      <c r="BL60" s="240"/>
      <c r="BM60" s="240"/>
      <c r="BN60" s="240"/>
      <c r="BO60" s="253"/>
      <c r="BP60" s="253"/>
      <c r="BQ60" s="250">
        <v>54</v>
      </c>
      <c r="BR60" s="251"/>
      <c r="BS60" s="713"/>
      <c r="BT60" s="714"/>
      <c r="BU60" s="714"/>
      <c r="BV60" s="714"/>
      <c r="BW60" s="714"/>
      <c r="BX60" s="714"/>
      <c r="BY60" s="714"/>
      <c r="BZ60" s="714"/>
      <c r="CA60" s="714"/>
      <c r="CB60" s="714"/>
      <c r="CC60" s="714"/>
      <c r="CD60" s="714"/>
      <c r="CE60" s="714"/>
      <c r="CF60" s="714"/>
      <c r="CG60" s="715"/>
      <c r="CH60" s="710"/>
      <c r="CI60" s="711"/>
      <c r="CJ60" s="711"/>
      <c r="CK60" s="711"/>
      <c r="CL60" s="712"/>
      <c r="CM60" s="710"/>
      <c r="CN60" s="711"/>
      <c r="CO60" s="711"/>
      <c r="CP60" s="711"/>
      <c r="CQ60" s="712"/>
      <c r="CR60" s="710"/>
      <c r="CS60" s="711"/>
      <c r="CT60" s="711"/>
      <c r="CU60" s="711"/>
      <c r="CV60" s="712"/>
      <c r="CW60" s="710"/>
      <c r="CX60" s="711"/>
      <c r="CY60" s="711"/>
      <c r="CZ60" s="711"/>
      <c r="DA60" s="712"/>
      <c r="DB60" s="710"/>
      <c r="DC60" s="711"/>
      <c r="DD60" s="711"/>
      <c r="DE60" s="711"/>
      <c r="DF60" s="712"/>
      <c r="DG60" s="710"/>
      <c r="DH60" s="711"/>
      <c r="DI60" s="711"/>
      <c r="DJ60" s="711"/>
      <c r="DK60" s="712"/>
      <c r="DL60" s="710"/>
      <c r="DM60" s="711"/>
      <c r="DN60" s="711"/>
      <c r="DO60" s="711"/>
      <c r="DP60" s="712"/>
      <c r="DQ60" s="710"/>
      <c r="DR60" s="711"/>
      <c r="DS60" s="711"/>
      <c r="DT60" s="711"/>
      <c r="DU60" s="712"/>
      <c r="DV60" s="999"/>
      <c r="DW60" s="1000"/>
      <c r="DX60" s="1000"/>
      <c r="DY60" s="1000"/>
      <c r="DZ60" s="1001"/>
      <c r="EA60" s="234"/>
    </row>
    <row r="61" spans="1:131" s="235" customFormat="1" ht="26.25" customHeight="1" thickBot="1" x14ac:dyDescent="0.25">
      <c r="A61" s="249">
        <v>34</v>
      </c>
      <c r="B61" s="1050"/>
      <c r="C61" s="1051"/>
      <c r="D61" s="1051"/>
      <c r="E61" s="1051"/>
      <c r="F61" s="1051"/>
      <c r="G61" s="1051"/>
      <c r="H61" s="1051"/>
      <c r="I61" s="1051"/>
      <c r="J61" s="1051"/>
      <c r="K61" s="1051"/>
      <c r="L61" s="1051"/>
      <c r="M61" s="1051"/>
      <c r="N61" s="1051"/>
      <c r="O61" s="1051"/>
      <c r="P61" s="1052"/>
      <c r="Q61" s="1038"/>
      <c r="R61" s="1039"/>
      <c r="S61" s="1039"/>
      <c r="T61" s="1039"/>
      <c r="U61" s="1039"/>
      <c r="V61" s="1039"/>
      <c r="W61" s="1039"/>
      <c r="X61" s="1039"/>
      <c r="Y61" s="1039"/>
      <c r="Z61" s="1039"/>
      <c r="AA61" s="1039"/>
      <c r="AB61" s="1039"/>
      <c r="AC61" s="1039"/>
      <c r="AD61" s="1039"/>
      <c r="AE61" s="1040"/>
      <c r="AF61" s="1045"/>
      <c r="AG61" s="1046"/>
      <c r="AH61" s="1046"/>
      <c r="AI61" s="1046"/>
      <c r="AJ61" s="1047"/>
      <c r="AK61" s="1043"/>
      <c r="AL61" s="1039"/>
      <c r="AM61" s="1039"/>
      <c r="AN61" s="1039"/>
      <c r="AO61" s="1039"/>
      <c r="AP61" s="1039"/>
      <c r="AQ61" s="1039"/>
      <c r="AR61" s="1039"/>
      <c r="AS61" s="1039"/>
      <c r="AT61" s="1039"/>
      <c r="AU61" s="1039"/>
      <c r="AV61" s="1039"/>
      <c r="AW61" s="1039"/>
      <c r="AX61" s="1039"/>
      <c r="AY61" s="1039"/>
      <c r="AZ61" s="1044"/>
      <c r="BA61" s="1044"/>
      <c r="BB61" s="1044"/>
      <c r="BC61" s="1044"/>
      <c r="BD61" s="1044"/>
      <c r="BE61" s="1048"/>
      <c r="BF61" s="1048"/>
      <c r="BG61" s="1048"/>
      <c r="BH61" s="1048"/>
      <c r="BI61" s="1049"/>
      <c r="BJ61" s="240"/>
      <c r="BK61" s="240"/>
      <c r="BL61" s="240"/>
      <c r="BM61" s="240"/>
      <c r="BN61" s="240"/>
      <c r="BO61" s="253"/>
      <c r="BP61" s="253"/>
      <c r="BQ61" s="250">
        <v>55</v>
      </c>
      <c r="BR61" s="251"/>
      <c r="BS61" s="713"/>
      <c r="BT61" s="714"/>
      <c r="BU61" s="714"/>
      <c r="BV61" s="714"/>
      <c r="BW61" s="714"/>
      <c r="BX61" s="714"/>
      <c r="BY61" s="714"/>
      <c r="BZ61" s="714"/>
      <c r="CA61" s="714"/>
      <c r="CB61" s="714"/>
      <c r="CC61" s="714"/>
      <c r="CD61" s="714"/>
      <c r="CE61" s="714"/>
      <c r="CF61" s="714"/>
      <c r="CG61" s="715"/>
      <c r="CH61" s="710"/>
      <c r="CI61" s="711"/>
      <c r="CJ61" s="711"/>
      <c r="CK61" s="711"/>
      <c r="CL61" s="712"/>
      <c r="CM61" s="710"/>
      <c r="CN61" s="711"/>
      <c r="CO61" s="711"/>
      <c r="CP61" s="711"/>
      <c r="CQ61" s="712"/>
      <c r="CR61" s="710"/>
      <c r="CS61" s="711"/>
      <c r="CT61" s="711"/>
      <c r="CU61" s="711"/>
      <c r="CV61" s="712"/>
      <c r="CW61" s="710"/>
      <c r="CX61" s="711"/>
      <c r="CY61" s="711"/>
      <c r="CZ61" s="711"/>
      <c r="DA61" s="712"/>
      <c r="DB61" s="710"/>
      <c r="DC61" s="711"/>
      <c r="DD61" s="711"/>
      <c r="DE61" s="711"/>
      <c r="DF61" s="712"/>
      <c r="DG61" s="710"/>
      <c r="DH61" s="711"/>
      <c r="DI61" s="711"/>
      <c r="DJ61" s="711"/>
      <c r="DK61" s="712"/>
      <c r="DL61" s="710"/>
      <c r="DM61" s="711"/>
      <c r="DN61" s="711"/>
      <c r="DO61" s="711"/>
      <c r="DP61" s="712"/>
      <c r="DQ61" s="710"/>
      <c r="DR61" s="711"/>
      <c r="DS61" s="711"/>
      <c r="DT61" s="711"/>
      <c r="DU61" s="712"/>
      <c r="DV61" s="999"/>
      <c r="DW61" s="1000"/>
      <c r="DX61" s="1000"/>
      <c r="DY61" s="1000"/>
      <c r="DZ61" s="1001"/>
      <c r="EA61" s="234"/>
    </row>
    <row r="62" spans="1:131" s="235" customFormat="1" ht="26.25" customHeight="1" x14ac:dyDescent="0.2">
      <c r="A62" s="249">
        <v>35</v>
      </c>
      <c r="B62" s="1035"/>
      <c r="C62" s="1036"/>
      <c r="D62" s="1036"/>
      <c r="E62" s="1036"/>
      <c r="F62" s="1036"/>
      <c r="G62" s="1036"/>
      <c r="H62" s="1036"/>
      <c r="I62" s="1036"/>
      <c r="J62" s="1036"/>
      <c r="K62" s="1036"/>
      <c r="L62" s="1036"/>
      <c r="M62" s="1036"/>
      <c r="N62" s="1036"/>
      <c r="O62" s="1036"/>
      <c r="P62" s="1037"/>
      <c r="Q62" s="1038"/>
      <c r="R62" s="1039"/>
      <c r="S62" s="1039"/>
      <c r="T62" s="1039"/>
      <c r="U62" s="1039"/>
      <c r="V62" s="1039"/>
      <c r="W62" s="1039"/>
      <c r="X62" s="1039"/>
      <c r="Y62" s="1039"/>
      <c r="Z62" s="1039"/>
      <c r="AA62" s="1039"/>
      <c r="AB62" s="1039"/>
      <c r="AC62" s="1039"/>
      <c r="AD62" s="1039"/>
      <c r="AE62" s="1040"/>
      <c r="AF62" s="1041"/>
      <c r="AG62" s="1039"/>
      <c r="AH62" s="1039"/>
      <c r="AI62" s="1039"/>
      <c r="AJ62" s="1042"/>
      <c r="AK62" s="1043"/>
      <c r="AL62" s="1039"/>
      <c r="AM62" s="1039"/>
      <c r="AN62" s="1039"/>
      <c r="AO62" s="1039"/>
      <c r="AP62" s="1039"/>
      <c r="AQ62" s="1039"/>
      <c r="AR62" s="1039"/>
      <c r="AS62" s="1039"/>
      <c r="AT62" s="1039"/>
      <c r="AU62" s="1039"/>
      <c r="AV62" s="1039"/>
      <c r="AW62" s="1039"/>
      <c r="AX62" s="1039"/>
      <c r="AY62" s="1039"/>
      <c r="AZ62" s="1044"/>
      <c r="BA62" s="1044"/>
      <c r="BB62" s="1044"/>
      <c r="BC62" s="1044"/>
      <c r="BD62" s="1044"/>
      <c r="BE62" s="1030"/>
      <c r="BF62" s="1030"/>
      <c r="BG62" s="1030"/>
      <c r="BH62" s="1030"/>
      <c r="BI62" s="1031"/>
      <c r="BJ62" s="1032" t="s">
        <v>387</v>
      </c>
      <c r="BK62" s="1033"/>
      <c r="BL62" s="1033"/>
      <c r="BM62" s="1033"/>
      <c r="BN62" s="1034"/>
      <c r="BO62" s="253"/>
      <c r="BP62" s="253"/>
      <c r="BQ62" s="250">
        <v>56</v>
      </c>
      <c r="BR62" s="251"/>
      <c r="BS62" s="713"/>
      <c r="BT62" s="714"/>
      <c r="BU62" s="714"/>
      <c r="BV62" s="714"/>
      <c r="BW62" s="714"/>
      <c r="BX62" s="714"/>
      <c r="BY62" s="714"/>
      <c r="BZ62" s="714"/>
      <c r="CA62" s="714"/>
      <c r="CB62" s="714"/>
      <c r="CC62" s="714"/>
      <c r="CD62" s="714"/>
      <c r="CE62" s="714"/>
      <c r="CF62" s="714"/>
      <c r="CG62" s="715"/>
      <c r="CH62" s="710"/>
      <c r="CI62" s="711"/>
      <c r="CJ62" s="711"/>
      <c r="CK62" s="711"/>
      <c r="CL62" s="712"/>
      <c r="CM62" s="710"/>
      <c r="CN62" s="711"/>
      <c r="CO62" s="711"/>
      <c r="CP62" s="711"/>
      <c r="CQ62" s="712"/>
      <c r="CR62" s="710"/>
      <c r="CS62" s="711"/>
      <c r="CT62" s="711"/>
      <c r="CU62" s="711"/>
      <c r="CV62" s="712"/>
      <c r="CW62" s="710"/>
      <c r="CX62" s="711"/>
      <c r="CY62" s="711"/>
      <c r="CZ62" s="711"/>
      <c r="DA62" s="712"/>
      <c r="DB62" s="710"/>
      <c r="DC62" s="711"/>
      <c r="DD62" s="711"/>
      <c r="DE62" s="711"/>
      <c r="DF62" s="712"/>
      <c r="DG62" s="710"/>
      <c r="DH62" s="711"/>
      <c r="DI62" s="711"/>
      <c r="DJ62" s="711"/>
      <c r="DK62" s="712"/>
      <c r="DL62" s="710"/>
      <c r="DM62" s="711"/>
      <c r="DN62" s="711"/>
      <c r="DO62" s="711"/>
      <c r="DP62" s="712"/>
      <c r="DQ62" s="710"/>
      <c r="DR62" s="711"/>
      <c r="DS62" s="711"/>
      <c r="DT62" s="711"/>
      <c r="DU62" s="712"/>
      <c r="DV62" s="999"/>
      <c r="DW62" s="1000"/>
      <c r="DX62" s="1000"/>
      <c r="DY62" s="1000"/>
      <c r="DZ62" s="1001"/>
      <c r="EA62" s="234"/>
    </row>
    <row r="63" spans="1:131" s="235" customFormat="1" ht="26.25" customHeight="1" thickBot="1" x14ac:dyDescent="0.25">
      <c r="A63" s="252" t="s">
        <v>359</v>
      </c>
      <c r="B63" s="954" t="s">
        <v>388</v>
      </c>
      <c r="C63" s="955"/>
      <c r="D63" s="955"/>
      <c r="E63" s="955"/>
      <c r="F63" s="955"/>
      <c r="G63" s="955"/>
      <c r="H63" s="955"/>
      <c r="I63" s="955"/>
      <c r="J63" s="955"/>
      <c r="K63" s="955"/>
      <c r="L63" s="955"/>
      <c r="M63" s="955"/>
      <c r="N63" s="955"/>
      <c r="O63" s="955"/>
      <c r="P63" s="956"/>
      <c r="Q63" s="972"/>
      <c r="R63" s="973"/>
      <c r="S63" s="973"/>
      <c r="T63" s="973"/>
      <c r="U63" s="973"/>
      <c r="V63" s="973"/>
      <c r="W63" s="973"/>
      <c r="X63" s="973"/>
      <c r="Y63" s="973"/>
      <c r="Z63" s="973"/>
      <c r="AA63" s="973"/>
      <c r="AB63" s="973"/>
      <c r="AC63" s="973"/>
      <c r="AD63" s="973"/>
      <c r="AE63" s="1026"/>
      <c r="AF63" s="1027">
        <v>1169473</v>
      </c>
      <c r="AG63" s="969"/>
      <c r="AH63" s="969"/>
      <c r="AI63" s="969"/>
      <c r="AJ63" s="1028"/>
      <c r="AK63" s="1029"/>
      <c r="AL63" s="973"/>
      <c r="AM63" s="973"/>
      <c r="AN63" s="973"/>
      <c r="AO63" s="973"/>
      <c r="AP63" s="969">
        <v>2606529</v>
      </c>
      <c r="AQ63" s="969"/>
      <c r="AR63" s="969"/>
      <c r="AS63" s="969"/>
      <c r="AT63" s="969"/>
      <c r="AU63" s="969">
        <v>1128728</v>
      </c>
      <c r="AV63" s="969"/>
      <c r="AW63" s="969"/>
      <c r="AX63" s="969"/>
      <c r="AY63" s="969"/>
      <c r="AZ63" s="1023"/>
      <c r="BA63" s="1023"/>
      <c r="BB63" s="1023"/>
      <c r="BC63" s="1023"/>
      <c r="BD63" s="1023"/>
      <c r="BE63" s="970"/>
      <c r="BF63" s="970"/>
      <c r="BG63" s="970"/>
      <c r="BH63" s="970"/>
      <c r="BI63" s="971"/>
      <c r="BJ63" s="1024" t="s">
        <v>111</v>
      </c>
      <c r="BK63" s="967"/>
      <c r="BL63" s="967"/>
      <c r="BM63" s="967"/>
      <c r="BN63" s="1025"/>
      <c r="BO63" s="253"/>
      <c r="BP63" s="253"/>
      <c r="BQ63" s="250">
        <v>57</v>
      </c>
      <c r="BR63" s="251"/>
      <c r="BS63" s="713"/>
      <c r="BT63" s="714"/>
      <c r="BU63" s="714"/>
      <c r="BV63" s="714"/>
      <c r="BW63" s="714"/>
      <c r="BX63" s="714"/>
      <c r="BY63" s="714"/>
      <c r="BZ63" s="714"/>
      <c r="CA63" s="714"/>
      <c r="CB63" s="714"/>
      <c r="CC63" s="714"/>
      <c r="CD63" s="714"/>
      <c r="CE63" s="714"/>
      <c r="CF63" s="714"/>
      <c r="CG63" s="715"/>
      <c r="CH63" s="710"/>
      <c r="CI63" s="711"/>
      <c r="CJ63" s="711"/>
      <c r="CK63" s="711"/>
      <c r="CL63" s="712"/>
      <c r="CM63" s="710"/>
      <c r="CN63" s="711"/>
      <c r="CO63" s="711"/>
      <c r="CP63" s="711"/>
      <c r="CQ63" s="712"/>
      <c r="CR63" s="710"/>
      <c r="CS63" s="711"/>
      <c r="CT63" s="711"/>
      <c r="CU63" s="711"/>
      <c r="CV63" s="712"/>
      <c r="CW63" s="710"/>
      <c r="CX63" s="711"/>
      <c r="CY63" s="711"/>
      <c r="CZ63" s="711"/>
      <c r="DA63" s="712"/>
      <c r="DB63" s="710"/>
      <c r="DC63" s="711"/>
      <c r="DD63" s="711"/>
      <c r="DE63" s="711"/>
      <c r="DF63" s="712"/>
      <c r="DG63" s="710"/>
      <c r="DH63" s="711"/>
      <c r="DI63" s="711"/>
      <c r="DJ63" s="711"/>
      <c r="DK63" s="712"/>
      <c r="DL63" s="710"/>
      <c r="DM63" s="711"/>
      <c r="DN63" s="711"/>
      <c r="DO63" s="711"/>
      <c r="DP63" s="712"/>
      <c r="DQ63" s="710"/>
      <c r="DR63" s="711"/>
      <c r="DS63" s="711"/>
      <c r="DT63" s="711"/>
      <c r="DU63" s="712"/>
      <c r="DV63" s="999"/>
      <c r="DW63" s="1000"/>
      <c r="DX63" s="1000"/>
      <c r="DY63" s="1000"/>
      <c r="DZ63" s="1001"/>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713"/>
      <c r="BT64" s="714"/>
      <c r="BU64" s="714"/>
      <c r="BV64" s="714"/>
      <c r="BW64" s="714"/>
      <c r="BX64" s="714"/>
      <c r="BY64" s="714"/>
      <c r="BZ64" s="714"/>
      <c r="CA64" s="714"/>
      <c r="CB64" s="714"/>
      <c r="CC64" s="714"/>
      <c r="CD64" s="714"/>
      <c r="CE64" s="714"/>
      <c r="CF64" s="714"/>
      <c r="CG64" s="715"/>
      <c r="CH64" s="710"/>
      <c r="CI64" s="711"/>
      <c r="CJ64" s="711"/>
      <c r="CK64" s="711"/>
      <c r="CL64" s="712"/>
      <c r="CM64" s="710"/>
      <c r="CN64" s="711"/>
      <c r="CO64" s="711"/>
      <c r="CP64" s="711"/>
      <c r="CQ64" s="712"/>
      <c r="CR64" s="710"/>
      <c r="CS64" s="711"/>
      <c r="CT64" s="711"/>
      <c r="CU64" s="711"/>
      <c r="CV64" s="712"/>
      <c r="CW64" s="710"/>
      <c r="CX64" s="711"/>
      <c r="CY64" s="711"/>
      <c r="CZ64" s="711"/>
      <c r="DA64" s="712"/>
      <c r="DB64" s="710"/>
      <c r="DC64" s="711"/>
      <c r="DD64" s="711"/>
      <c r="DE64" s="711"/>
      <c r="DF64" s="712"/>
      <c r="DG64" s="710"/>
      <c r="DH64" s="711"/>
      <c r="DI64" s="711"/>
      <c r="DJ64" s="711"/>
      <c r="DK64" s="712"/>
      <c r="DL64" s="710"/>
      <c r="DM64" s="711"/>
      <c r="DN64" s="711"/>
      <c r="DO64" s="711"/>
      <c r="DP64" s="712"/>
      <c r="DQ64" s="710"/>
      <c r="DR64" s="711"/>
      <c r="DS64" s="711"/>
      <c r="DT64" s="711"/>
      <c r="DU64" s="712"/>
      <c r="DV64" s="999"/>
      <c r="DW64" s="1000"/>
      <c r="DX64" s="1000"/>
      <c r="DY64" s="1000"/>
      <c r="DZ64" s="1001"/>
      <c r="EA64" s="234"/>
    </row>
    <row r="65" spans="1:131" s="235" customFormat="1" ht="26.25" customHeight="1" thickBot="1" x14ac:dyDescent="0.25">
      <c r="A65" s="240" t="s">
        <v>389</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713"/>
      <c r="BT65" s="714"/>
      <c r="BU65" s="714"/>
      <c r="BV65" s="714"/>
      <c r="BW65" s="714"/>
      <c r="BX65" s="714"/>
      <c r="BY65" s="714"/>
      <c r="BZ65" s="714"/>
      <c r="CA65" s="714"/>
      <c r="CB65" s="714"/>
      <c r="CC65" s="714"/>
      <c r="CD65" s="714"/>
      <c r="CE65" s="714"/>
      <c r="CF65" s="714"/>
      <c r="CG65" s="715"/>
      <c r="CH65" s="710"/>
      <c r="CI65" s="711"/>
      <c r="CJ65" s="711"/>
      <c r="CK65" s="711"/>
      <c r="CL65" s="712"/>
      <c r="CM65" s="710"/>
      <c r="CN65" s="711"/>
      <c r="CO65" s="711"/>
      <c r="CP65" s="711"/>
      <c r="CQ65" s="712"/>
      <c r="CR65" s="710"/>
      <c r="CS65" s="711"/>
      <c r="CT65" s="711"/>
      <c r="CU65" s="711"/>
      <c r="CV65" s="712"/>
      <c r="CW65" s="710"/>
      <c r="CX65" s="711"/>
      <c r="CY65" s="711"/>
      <c r="CZ65" s="711"/>
      <c r="DA65" s="712"/>
      <c r="DB65" s="710"/>
      <c r="DC65" s="711"/>
      <c r="DD65" s="711"/>
      <c r="DE65" s="711"/>
      <c r="DF65" s="712"/>
      <c r="DG65" s="710"/>
      <c r="DH65" s="711"/>
      <c r="DI65" s="711"/>
      <c r="DJ65" s="711"/>
      <c r="DK65" s="712"/>
      <c r="DL65" s="710"/>
      <c r="DM65" s="711"/>
      <c r="DN65" s="711"/>
      <c r="DO65" s="711"/>
      <c r="DP65" s="712"/>
      <c r="DQ65" s="710"/>
      <c r="DR65" s="711"/>
      <c r="DS65" s="711"/>
      <c r="DT65" s="711"/>
      <c r="DU65" s="712"/>
      <c r="DV65" s="999"/>
      <c r="DW65" s="1000"/>
      <c r="DX65" s="1000"/>
      <c r="DY65" s="1000"/>
      <c r="DZ65" s="1001"/>
      <c r="EA65" s="234"/>
    </row>
    <row r="66" spans="1:131" s="235" customFormat="1" ht="26.25" customHeight="1" x14ac:dyDescent="0.2">
      <c r="A66" s="1002" t="s">
        <v>390</v>
      </c>
      <c r="B66" s="1003"/>
      <c r="C66" s="1003"/>
      <c r="D66" s="1003"/>
      <c r="E66" s="1003"/>
      <c r="F66" s="1003"/>
      <c r="G66" s="1003"/>
      <c r="H66" s="1003"/>
      <c r="I66" s="1003"/>
      <c r="J66" s="1003"/>
      <c r="K66" s="1003"/>
      <c r="L66" s="1003"/>
      <c r="M66" s="1003"/>
      <c r="N66" s="1003"/>
      <c r="O66" s="1003"/>
      <c r="P66" s="1004"/>
      <c r="Q66" s="1008" t="s">
        <v>363</v>
      </c>
      <c r="R66" s="1009"/>
      <c r="S66" s="1009"/>
      <c r="T66" s="1009"/>
      <c r="U66" s="1010"/>
      <c r="V66" s="1008" t="s">
        <v>391</v>
      </c>
      <c r="W66" s="1009"/>
      <c r="X66" s="1009"/>
      <c r="Y66" s="1009"/>
      <c r="Z66" s="1010"/>
      <c r="AA66" s="1008" t="s">
        <v>392</v>
      </c>
      <c r="AB66" s="1009"/>
      <c r="AC66" s="1009"/>
      <c r="AD66" s="1009"/>
      <c r="AE66" s="1010"/>
      <c r="AF66" s="1014" t="s">
        <v>393</v>
      </c>
      <c r="AG66" s="1015"/>
      <c r="AH66" s="1015"/>
      <c r="AI66" s="1015"/>
      <c r="AJ66" s="1016"/>
      <c r="AK66" s="1008" t="s">
        <v>394</v>
      </c>
      <c r="AL66" s="1003"/>
      <c r="AM66" s="1003"/>
      <c r="AN66" s="1003"/>
      <c r="AO66" s="1004"/>
      <c r="AP66" s="1008" t="s">
        <v>368</v>
      </c>
      <c r="AQ66" s="1009"/>
      <c r="AR66" s="1009"/>
      <c r="AS66" s="1009"/>
      <c r="AT66" s="1010"/>
      <c r="AU66" s="1008" t="s">
        <v>395</v>
      </c>
      <c r="AV66" s="1009"/>
      <c r="AW66" s="1009"/>
      <c r="AX66" s="1009"/>
      <c r="AY66" s="1010"/>
      <c r="AZ66" s="1008" t="s">
        <v>347</v>
      </c>
      <c r="BA66" s="1009"/>
      <c r="BB66" s="1009"/>
      <c r="BC66" s="1009"/>
      <c r="BD66" s="1021"/>
      <c r="BE66" s="253"/>
      <c r="BF66" s="253"/>
      <c r="BG66" s="253"/>
      <c r="BH66" s="253"/>
      <c r="BI66" s="253"/>
      <c r="BJ66" s="253"/>
      <c r="BK66" s="253"/>
      <c r="BL66" s="253"/>
      <c r="BM66" s="253"/>
      <c r="BN66" s="253"/>
      <c r="BO66" s="253"/>
      <c r="BP66" s="253"/>
      <c r="BQ66" s="250">
        <v>60</v>
      </c>
      <c r="BR66" s="255"/>
      <c r="BS66" s="960"/>
      <c r="BT66" s="961"/>
      <c r="BU66" s="961"/>
      <c r="BV66" s="961"/>
      <c r="BW66" s="961"/>
      <c r="BX66" s="961"/>
      <c r="BY66" s="961"/>
      <c r="BZ66" s="961"/>
      <c r="CA66" s="961"/>
      <c r="CB66" s="961"/>
      <c r="CC66" s="961"/>
      <c r="CD66" s="961"/>
      <c r="CE66" s="961"/>
      <c r="CF66" s="961"/>
      <c r="CG66" s="962"/>
      <c r="CH66" s="963"/>
      <c r="CI66" s="964"/>
      <c r="CJ66" s="964"/>
      <c r="CK66" s="964"/>
      <c r="CL66" s="965"/>
      <c r="CM66" s="963"/>
      <c r="CN66" s="964"/>
      <c r="CO66" s="964"/>
      <c r="CP66" s="964"/>
      <c r="CQ66" s="965"/>
      <c r="CR66" s="963"/>
      <c r="CS66" s="964"/>
      <c r="CT66" s="964"/>
      <c r="CU66" s="964"/>
      <c r="CV66" s="965"/>
      <c r="CW66" s="963"/>
      <c r="CX66" s="964"/>
      <c r="CY66" s="964"/>
      <c r="CZ66" s="964"/>
      <c r="DA66" s="965"/>
      <c r="DB66" s="963"/>
      <c r="DC66" s="964"/>
      <c r="DD66" s="964"/>
      <c r="DE66" s="964"/>
      <c r="DF66" s="965"/>
      <c r="DG66" s="963"/>
      <c r="DH66" s="964"/>
      <c r="DI66" s="964"/>
      <c r="DJ66" s="964"/>
      <c r="DK66" s="965"/>
      <c r="DL66" s="963"/>
      <c r="DM66" s="964"/>
      <c r="DN66" s="964"/>
      <c r="DO66" s="964"/>
      <c r="DP66" s="965"/>
      <c r="DQ66" s="963"/>
      <c r="DR66" s="964"/>
      <c r="DS66" s="964"/>
      <c r="DT66" s="964"/>
      <c r="DU66" s="965"/>
      <c r="DV66" s="951"/>
      <c r="DW66" s="952"/>
      <c r="DX66" s="952"/>
      <c r="DY66" s="952"/>
      <c r="DZ66" s="953"/>
      <c r="EA66" s="234"/>
    </row>
    <row r="67" spans="1:131" s="235" customFormat="1" ht="26.25" customHeight="1" thickBot="1" x14ac:dyDescent="0.25">
      <c r="A67" s="1005"/>
      <c r="B67" s="1006"/>
      <c r="C67" s="1006"/>
      <c r="D67" s="1006"/>
      <c r="E67" s="1006"/>
      <c r="F67" s="1006"/>
      <c r="G67" s="1006"/>
      <c r="H67" s="1006"/>
      <c r="I67" s="1006"/>
      <c r="J67" s="1006"/>
      <c r="K67" s="1006"/>
      <c r="L67" s="1006"/>
      <c r="M67" s="1006"/>
      <c r="N67" s="1006"/>
      <c r="O67" s="1006"/>
      <c r="P67" s="1007"/>
      <c r="Q67" s="1011"/>
      <c r="R67" s="1012"/>
      <c r="S67" s="1012"/>
      <c r="T67" s="1012"/>
      <c r="U67" s="1013"/>
      <c r="V67" s="1011"/>
      <c r="W67" s="1012"/>
      <c r="X67" s="1012"/>
      <c r="Y67" s="1012"/>
      <c r="Z67" s="1013"/>
      <c r="AA67" s="1011"/>
      <c r="AB67" s="1012"/>
      <c r="AC67" s="1012"/>
      <c r="AD67" s="1012"/>
      <c r="AE67" s="1013"/>
      <c r="AF67" s="1017"/>
      <c r="AG67" s="1018"/>
      <c r="AH67" s="1018"/>
      <c r="AI67" s="1018"/>
      <c r="AJ67" s="1019"/>
      <c r="AK67" s="1020"/>
      <c r="AL67" s="1006"/>
      <c r="AM67" s="1006"/>
      <c r="AN67" s="1006"/>
      <c r="AO67" s="1007"/>
      <c r="AP67" s="1011"/>
      <c r="AQ67" s="1012"/>
      <c r="AR67" s="1012"/>
      <c r="AS67" s="1012"/>
      <c r="AT67" s="1013"/>
      <c r="AU67" s="1011"/>
      <c r="AV67" s="1012"/>
      <c r="AW67" s="1012"/>
      <c r="AX67" s="1012"/>
      <c r="AY67" s="1013"/>
      <c r="AZ67" s="1011"/>
      <c r="BA67" s="1012"/>
      <c r="BB67" s="1012"/>
      <c r="BC67" s="1012"/>
      <c r="BD67" s="1022"/>
      <c r="BE67" s="253"/>
      <c r="BF67" s="253"/>
      <c r="BG67" s="253"/>
      <c r="BH67" s="253"/>
      <c r="BI67" s="253"/>
      <c r="BJ67" s="253"/>
      <c r="BK67" s="253"/>
      <c r="BL67" s="253"/>
      <c r="BM67" s="253"/>
      <c r="BN67" s="253"/>
      <c r="BO67" s="253"/>
      <c r="BP67" s="253"/>
      <c r="BQ67" s="250">
        <v>61</v>
      </c>
      <c r="BR67" s="255"/>
      <c r="BS67" s="960"/>
      <c r="BT67" s="961"/>
      <c r="BU67" s="961"/>
      <c r="BV67" s="961"/>
      <c r="BW67" s="961"/>
      <c r="BX67" s="961"/>
      <c r="BY67" s="961"/>
      <c r="BZ67" s="961"/>
      <c r="CA67" s="961"/>
      <c r="CB67" s="961"/>
      <c r="CC67" s="961"/>
      <c r="CD67" s="961"/>
      <c r="CE67" s="961"/>
      <c r="CF67" s="961"/>
      <c r="CG67" s="962"/>
      <c r="CH67" s="963"/>
      <c r="CI67" s="964"/>
      <c r="CJ67" s="964"/>
      <c r="CK67" s="964"/>
      <c r="CL67" s="965"/>
      <c r="CM67" s="963"/>
      <c r="CN67" s="964"/>
      <c r="CO67" s="964"/>
      <c r="CP67" s="964"/>
      <c r="CQ67" s="965"/>
      <c r="CR67" s="963"/>
      <c r="CS67" s="964"/>
      <c r="CT67" s="964"/>
      <c r="CU67" s="964"/>
      <c r="CV67" s="965"/>
      <c r="CW67" s="963"/>
      <c r="CX67" s="964"/>
      <c r="CY67" s="964"/>
      <c r="CZ67" s="964"/>
      <c r="DA67" s="965"/>
      <c r="DB67" s="963"/>
      <c r="DC67" s="964"/>
      <c r="DD67" s="964"/>
      <c r="DE67" s="964"/>
      <c r="DF67" s="965"/>
      <c r="DG67" s="963"/>
      <c r="DH67" s="964"/>
      <c r="DI67" s="964"/>
      <c r="DJ67" s="964"/>
      <c r="DK67" s="965"/>
      <c r="DL67" s="963"/>
      <c r="DM67" s="964"/>
      <c r="DN67" s="964"/>
      <c r="DO67" s="964"/>
      <c r="DP67" s="965"/>
      <c r="DQ67" s="963"/>
      <c r="DR67" s="964"/>
      <c r="DS67" s="964"/>
      <c r="DT67" s="964"/>
      <c r="DU67" s="965"/>
      <c r="DV67" s="951"/>
      <c r="DW67" s="952"/>
      <c r="DX67" s="952"/>
      <c r="DY67" s="952"/>
      <c r="DZ67" s="953"/>
      <c r="EA67" s="234"/>
    </row>
    <row r="68" spans="1:131" s="235" customFormat="1" ht="26.25" customHeight="1" thickTop="1" x14ac:dyDescent="0.2">
      <c r="A68" s="246">
        <v>1</v>
      </c>
      <c r="B68" s="995"/>
      <c r="C68" s="996"/>
      <c r="D68" s="996"/>
      <c r="E68" s="996"/>
      <c r="F68" s="996"/>
      <c r="G68" s="996"/>
      <c r="H68" s="996"/>
      <c r="I68" s="996"/>
      <c r="J68" s="996"/>
      <c r="K68" s="996"/>
      <c r="L68" s="996"/>
      <c r="M68" s="996"/>
      <c r="N68" s="996"/>
      <c r="O68" s="996"/>
      <c r="P68" s="997"/>
      <c r="Q68" s="998"/>
      <c r="R68" s="992"/>
      <c r="S68" s="992"/>
      <c r="T68" s="992"/>
      <c r="U68" s="992"/>
      <c r="V68" s="992"/>
      <c r="W68" s="992"/>
      <c r="X68" s="992"/>
      <c r="Y68" s="992"/>
      <c r="Z68" s="992"/>
      <c r="AA68" s="992"/>
      <c r="AB68" s="992"/>
      <c r="AC68" s="992"/>
      <c r="AD68" s="992"/>
      <c r="AE68" s="992"/>
      <c r="AF68" s="992"/>
      <c r="AG68" s="992"/>
      <c r="AH68" s="992"/>
      <c r="AI68" s="992"/>
      <c r="AJ68" s="992"/>
      <c r="AK68" s="992"/>
      <c r="AL68" s="992"/>
      <c r="AM68" s="992"/>
      <c r="AN68" s="992"/>
      <c r="AO68" s="992"/>
      <c r="AP68" s="992"/>
      <c r="AQ68" s="992"/>
      <c r="AR68" s="992"/>
      <c r="AS68" s="992"/>
      <c r="AT68" s="992"/>
      <c r="AU68" s="992"/>
      <c r="AV68" s="992"/>
      <c r="AW68" s="992"/>
      <c r="AX68" s="992"/>
      <c r="AY68" s="992"/>
      <c r="AZ68" s="993"/>
      <c r="BA68" s="993"/>
      <c r="BB68" s="993"/>
      <c r="BC68" s="993"/>
      <c r="BD68" s="994"/>
      <c r="BE68" s="253"/>
      <c r="BF68" s="253"/>
      <c r="BG68" s="253"/>
      <c r="BH68" s="253"/>
      <c r="BI68" s="253"/>
      <c r="BJ68" s="253"/>
      <c r="BK68" s="253"/>
      <c r="BL68" s="253"/>
      <c r="BM68" s="253"/>
      <c r="BN68" s="253"/>
      <c r="BO68" s="253"/>
      <c r="BP68" s="253"/>
      <c r="BQ68" s="250">
        <v>62</v>
      </c>
      <c r="BR68" s="255"/>
      <c r="BS68" s="960"/>
      <c r="BT68" s="961"/>
      <c r="BU68" s="961"/>
      <c r="BV68" s="961"/>
      <c r="BW68" s="961"/>
      <c r="BX68" s="961"/>
      <c r="BY68" s="961"/>
      <c r="BZ68" s="961"/>
      <c r="CA68" s="961"/>
      <c r="CB68" s="961"/>
      <c r="CC68" s="961"/>
      <c r="CD68" s="961"/>
      <c r="CE68" s="961"/>
      <c r="CF68" s="961"/>
      <c r="CG68" s="962"/>
      <c r="CH68" s="963"/>
      <c r="CI68" s="964"/>
      <c r="CJ68" s="964"/>
      <c r="CK68" s="964"/>
      <c r="CL68" s="965"/>
      <c r="CM68" s="963"/>
      <c r="CN68" s="964"/>
      <c r="CO68" s="964"/>
      <c r="CP68" s="964"/>
      <c r="CQ68" s="965"/>
      <c r="CR68" s="963"/>
      <c r="CS68" s="964"/>
      <c r="CT68" s="964"/>
      <c r="CU68" s="964"/>
      <c r="CV68" s="965"/>
      <c r="CW68" s="963"/>
      <c r="CX68" s="964"/>
      <c r="CY68" s="964"/>
      <c r="CZ68" s="964"/>
      <c r="DA68" s="965"/>
      <c r="DB68" s="963"/>
      <c r="DC68" s="964"/>
      <c r="DD68" s="964"/>
      <c r="DE68" s="964"/>
      <c r="DF68" s="965"/>
      <c r="DG68" s="963"/>
      <c r="DH68" s="964"/>
      <c r="DI68" s="964"/>
      <c r="DJ68" s="964"/>
      <c r="DK68" s="965"/>
      <c r="DL68" s="963"/>
      <c r="DM68" s="964"/>
      <c r="DN68" s="964"/>
      <c r="DO68" s="964"/>
      <c r="DP68" s="965"/>
      <c r="DQ68" s="963"/>
      <c r="DR68" s="964"/>
      <c r="DS68" s="964"/>
      <c r="DT68" s="964"/>
      <c r="DU68" s="965"/>
      <c r="DV68" s="951"/>
      <c r="DW68" s="952"/>
      <c r="DX68" s="952"/>
      <c r="DY68" s="952"/>
      <c r="DZ68" s="953"/>
      <c r="EA68" s="234"/>
    </row>
    <row r="69" spans="1:131" s="235" customFormat="1" ht="26.25" customHeight="1" x14ac:dyDescent="0.2">
      <c r="A69" s="249">
        <v>2</v>
      </c>
      <c r="B69" s="984"/>
      <c r="C69" s="985"/>
      <c r="D69" s="985"/>
      <c r="E69" s="985"/>
      <c r="F69" s="985"/>
      <c r="G69" s="985"/>
      <c r="H69" s="985"/>
      <c r="I69" s="985"/>
      <c r="J69" s="985"/>
      <c r="K69" s="985"/>
      <c r="L69" s="985"/>
      <c r="M69" s="985"/>
      <c r="N69" s="985"/>
      <c r="O69" s="985"/>
      <c r="P69" s="986"/>
      <c r="Q69" s="987"/>
      <c r="R69" s="981"/>
      <c r="S69" s="981"/>
      <c r="T69" s="981"/>
      <c r="U69" s="981"/>
      <c r="V69" s="981"/>
      <c r="W69" s="981"/>
      <c r="X69" s="981"/>
      <c r="Y69" s="981"/>
      <c r="Z69" s="981"/>
      <c r="AA69" s="981"/>
      <c r="AB69" s="981"/>
      <c r="AC69" s="981"/>
      <c r="AD69" s="981"/>
      <c r="AE69" s="981"/>
      <c r="AF69" s="981"/>
      <c r="AG69" s="981"/>
      <c r="AH69" s="981"/>
      <c r="AI69" s="981"/>
      <c r="AJ69" s="981"/>
      <c r="AK69" s="981"/>
      <c r="AL69" s="981"/>
      <c r="AM69" s="981"/>
      <c r="AN69" s="981"/>
      <c r="AO69" s="981"/>
      <c r="AP69" s="981"/>
      <c r="AQ69" s="981"/>
      <c r="AR69" s="981"/>
      <c r="AS69" s="981"/>
      <c r="AT69" s="981"/>
      <c r="AU69" s="981"/>
      <c r="AV69" s="981"/>
      <c r="AW69" s="981"/>
      <c r="AX69" s="981"/>
      <c r="AY69" s="981"/>
      <c r="AZ69" s="982"/>
      <c r="BA69" s="982"/>
      <c r="BB69" s="982"/>
      <c r="BC69" s="982"/>
      <c r="BD69" s="983"/>
      <c r="BE69" s="253"/>
      <c r="BF69" s="253"/>
      <c r="BG69" s="253"/>
      <c r="BH69" s="253"/>
      <c r="BI69" s="253"/>
      <c r="BJ69" s="253"/>
      <c r="BK69" s="253"/>
      <c r="BL69" s="253"/>
      <c r="BM69" s="253"/>
      <c r="BN69" s="253"/>
      <c r="BO69" s="253"/>
      <c r="BP69" s="253"/>
      <c r="BQ69" s="250">
        <v>63</v>
      </c>
      <c r="BR69" s="255"/>
      <c r="BS69" s="960"/>
      <c r="BT69" s="961"/>
      <c r="BU69" s="961"/>
      <c r="BV69" s="961"/>
      <c r="BW69" s="961"/>
      <c r="BX69" s="961"/>
      <c r="BY69" s="961"/>
      <c r="BZ69" s="961"/>
      <c r="CA69" s="961"/>
      <c r="CB69" s="961"/>
      <c r="CC69" s="961"/>
      <c r="CD69" s="961"/>
      <c r="CE69" s="961"/>
      <c r="CF69" s="961"/>
      <c r="CG69" s="962"/>
      <c r="CH69" s="963"/>
      <c r="CI69" s="964"/>
      <c r="CJ69" s="964"/>
      <c r="CK69" s="964"/>
      <c r="CL69" s="965"/>
      <c r="CM69" s="963"/>
      <c r="CN69" s="964"/>
      <c r="CO69" s="964"/>
      <c r="CP69" s="964"/>
      <c r="CQ69" s="965"/>
      <c r="CR69" s="963"/>
      <c r="CS69" s="964"/>
      <c r="CT69" s="964"/>
      <c r="CU69" s="964"/>
      <c r="CV69" s="965"/>
      <c r="CW69" s="963"/>
      <c r="CX69" s="964"/>
      <c r="CY69" s="964"/>
      <c r="CZ69" s="964"/>
      <c r="DA69" s="965"/>
      <c r="DB69" s="963"/>
      <c r="DC69" s="964"/>
      <c r="DD69" s="964"/>
      <c r="DE69" s="964"/>
      <c r="DF69" s="965"/>
      <c r="DG69" s="963"/>
      <c r="DH69" s="964"/>
      <c r="DI69" s="964"/>
      <c r="DJ69" s="964"/>
      <c r="DK69" s="965"/>
      <c r="DL69" s="963"/>
      <c r="DM69" s="964"/>
      <c r="DN69" s="964"/>
      <c r="DO69" s="964"/>
      <c r="DP69" s="965"/>
      <c r="DQ69" s="963"/>
      <c r="DR69" s="964"/>
      <c r="DS69" s="964"/>
      <c r="DT69" s="964"/>
      <c r="DU69" s="965"/>
      <c r="DV69" s="951"/>
      <c r="DW69" s="952"/>
      <c r="DX69" s="952"/>
      <c r="DY69" s="952"/>
      <c r="DZ69" s="953"/>
      <c r="EA69" s="234"/>
    </row>
    <row r="70" spans="1:131" s="235" customFormat="1" ht="26.25" customHeight="1" x14ac:dyDescent="0.2">
      <c r="A70" s="249">
        <v>3</v>
      </c>
      <c r="B70" s="984"/>
      <c r="C70" s="985"/>
      <c r="D70" s="985"/>
      <c r="E70" s="985"/>
      <c r="F70" s="985"/>
      <c r="G70" s="985"/>
      <c r="H70" s="985"/>
      <c r="I70" s="985"/>
      <c r="J70" s="985"/>
      <c r="K70" s="985"/>
      <c r="L70" s="985"/>
      <c r="M70" s="985"/>
      <c r="N70" s="985"/>
      <c r="O70" s="985"/>
      <c r="P70" s="986"/>
      <c r="Q70" s="987"/>
      <c r="R70" s="981"/>
      <c r="S70" s="981"/>
      <c r="T70" s="981"/>
      <c r="U70" s="981"/>
      <c r="V70" s="981"/>
      <c r="W70" s="981"/>
      <c r="X70" s="981"/>
      <c r="Y70" s="981"/>
      <c r="Z70" s="981"/>
      <c r="AA70" s="981"/>
      <c r="AB70" s="981"/>
      <c r="AC70" s="981"/>
      <c r="AD70" s="981"/>
      <c r="AE70" s="981"/>
      <c r="AF70" s="981"/>
      <c r="AG70" s="981"/>
      <c r="AH70" s="981"/>
      <c r="AI70" s="981"/>
      <c r="AJ70" s="981"/>
      <c r="AK70" s="981"/>
      <c r="AL70" s="981"/>
      <c r="AM70" s="981"/>
      <c r="AN70" s="981"/>
      <c r="AO70" s="981"/>
      <c r="AP70" s="981"/>
      <c r="AQ70" s="981"/>
      <c r="AR70" s="981"/>
      <c r="AS70" s="981"/>
      <c r="AT70" s="981"/>
      <c r="AU70" s="981"/>
      <c r="AV70" s="981"/>
      <c r="AW70" s="981"/>
      <c r="AX70" s="981"/>
      <c r="AY70" s="981"/>
      <c r="AZ70" s="982"/>
      <c r="BA70" s="982"/>
      <c r="BB70" s="982"/>
      <c r="BC70" s="982"/>
      <c r="BD70" s="983"/>
      <c r="BE70" s="253"/>
      <c r="BF70" s="253"/>
      <c r="BG70" s="253"/>
      <c r="BH70" s="253"/>
      <c r="BI70" s="253"/>
      <c r="BJ70" s="253"/>
      <c r="BK70" s="253"/>
      <c r="BL70" s="253"/>
      <c r="BM70" s="253"/>
      <c r="BN70" s="253"/>
      <c r="BO70" s="253"/>
      <c r="BP70" s="253"/>
      <c r="BQ70" s="250">
        <v>64</v>
      </c>
      <c r="BR70" s="255"/>
      <c r="BS70" s="960"/>
      <c r="BT70" s="961"/>
      <c r="BU70" s="961"/>
      <c r="BV70" s="961"/>
      <c r="BW70" s="961"/>
      <c r="BX70" s="961"/>
      <c r="BY70" s="961"/>
      <c r="BZ70" s="961"/>
      <c r="CA70" s="961"/>
      <c r="CB70" s="961"/>
      <c r="CC70" s="961"/>
      <c r="CD70" s="961"/>
      <c r="CE70" s="961"/>
      <c r="CF70" s="961"/>
      <c r="CG70" s="962"/>
      <c r="CH70" s="963"/>
      <c r="CI70" s="964"/>
      <c r="CJ70" s="964"/>
      <c r="CK70" s="964"/>
      <c r="CL70" s="965"/>
      <c r="CM70" s="963"/>
      <c r="CN70" s="964"/>
      <c r="CO70" s="964"/>
      <c r="CP70" s="964"/>
      <c r="CQ70" s="965"/>
      <c r="CR70" s="963"/>
      <c r="CS70" s="964"/>
      <c r="CT70" s="964"/>
      <c r="CU70" s="964"/>
      <c r="CV70" s="965"/>
      <c r="CW70" s="963"/>
      <c r="CX70" s="964"/>
      <c r="CY70" s="964"/>
      <c r="CZ70" s="964"/>
      <c r="DA70" s="965"/>
      <c r="DB70" s="963"/>
      <c r="DC70" s="964"/>
      <c r="DD70" s="964"/>
      <c r="DE70" s="964"/>
      <c r="DF70" s="965"/>
      <c r="DG70" s="963"/>
      <c r="DH70" s="964"/>
      <c r="DI70" s="964"/>
      <c r="DJ70" s="964"/>
      <c r="DK70" s="965"/>
      <c r="DL70" s="963"/>
      <c r="DM70" s="964"/>
      <c r="DN70" s="964"/>
      <c r="DO70" s="964"/>
      <c r="DP70" s="965"/>
      <c r="DQ70" s="963"/>
      <c r="DR70" s="964"/>
      <c r="DS70" s="964"/>
      <c r="DT70" s="964"/>
      <c r="DU70" s="965"/>
      <c r="DV70" s="951"/>
      <c r="DW70" s="952"/>
      <c r="DX70" s="952"/>
      <c r="DY70" s="952"/>
      <c r="DZ70" s="953"/>
      <c r="EA70" s="234"/>
    </row>
    <row r="71" spans="1:131" s="235" customFormat="1" ht="26.25" customHeight="1" x14ac:dyDescent="0.2">
      <c r="A71" s="249">
        <v>4</v>
      </c>
      <c r="B71" s="984"/>
      <c r="C71" s="985"/>
      <c r="D71" s="985"/>
      <c r="E71" s="985"/>
      <c r="F71" s="985"/>
      <c r="G71" s="985"/>
      <c r="H71" s="985"/>
      <c r="I71" s="985"/>
      <c r="J71" s="985"/>
      <c r="K71" s="985"/>
      <c r="L71" s="985"/>
      <c r="M71" s="985"/>
      <c r="N71" s="985"/>
      <c r="O71" s="985"/>
      <c r="P71" s="986"/>
      <c r="Q71" s="987"/>
      <c r="R71" s="981"/>
      <c r="S71" s="981"/>
      <c r="T71" s="981"/>
      <c r="U71" s="981"/>
      <c r="V71" s="981"/>
      <c r="W71" s="981"/>
      <c r="X71" s="981"/>
      <c r="Y71" s="981"/>
      <c r="Z71" s="981"/>
      <c r="AA71" s="981"/>
      <c r="AB71" s="981"/>
      <c r="AC71" s="981"/>
      <c r="AD71" s="981"/>
      <c r="AE71" s="981"/>
      <c r="AF71" s="981"/>
      <c r="AG71" s="981"/>
      <c r="AH71" s="981"/>
      <c r="AI71" s="981"/>
      <c r="AJ71" s="981"/>
      <c r="AK71" s="981"/>
      <c r="AL71" s="981"/>
      <c r="AM71" s="981"/>
      <c r="AN71" s="981"/>
      <c r="AO71" s="981"/>
      <c r="AP71" s="981"/>
      <c r="AQ71" s="981"/>
      <c r="AR71" s="981"/>
      <c r="AS71" s="981"/>
      <c r="AT71" s="981"/>
      <c r="AU71" s="981"/>
      <c r="AV71" s="981"/>
      <c r="AW71" s="981"/>
      <c r="AX71" s="981"/>
      <c r="AY71" s="981"/>
      <c r="AZ71" s="982"/>
      <c r="BA71" s="982"/>
      <c r="BB71" s="982"/>
      <c r="BC71" s="982"/>
      <c r="BD71" s="983"/>
      <c r="BE71" s="253"/>
      <c r="BF71" s="253"/>
      <c r="BG71" s="253"/>
      <c r="BH71" s="253"/>
      <c r="BI71" s="253"/>
      <c r="BJ71" s="253"/>
      <c r="BK71" s="253"/>
      <c r="BL71" s="253"/>
      <c r="BM71" s="253"/>
      <c r="BN71" s="253"/>
      <c r="BO71" s="253"/>
      <c r="BP71" s="253"/>
      <c r="BQ71" s="250">
        <v>65</v>
      </c>
      <c r="BR71" s="255"/>
      <c r="BS71" s="960"/>
      <c r="BT71" s="961"/>
      <c r="BU71" s="961"/>
      <c r="BV71" s="961"/>
      <c r="BW71" s="961"/>
      <c r="BX71" s="961"/>
      <c r="BY71" s="961"/>
      <c r="BZ71" s="961"/>
      <c r="CA71" s="961"/>
      <c r="CB71" s="961"/>
      <c r="CC71" s="961"/>
      <c r="CD71" s="961"/>
      <c r="CE71" s="961"/>
      <c r="CF71" s="961"/>
      <c r="CG71" s="962"/>
      <c r="CH71" s="963"/>
      <c r="CI71" s="964"/>
      <c r="CJ71" s="964"/>
      <c r="CK71" s="964"/>
      <c r="CL71" s="965"/>
      <c r="CM71" s="963"/>
      <c r="CN71" s="964"/>
      <c r="CO71" s="964"/>
      <c r="CP71" s="964"/>
      <c r="CQ71" s="965"/>
      <c r="CR71" s="963"/>
      <c r="CS71" s="964"/>
      <c r="CT71" s="964"/>
      <c r="CU71" s="964"/>
      <c r="CV71" s="965"/>
      <c r="CW71" s="963"/>
      <c r="CX71" s="964"/>
      <c r="CY71" s="964"/>
      <c r="CZ71" s="964"/>
      <c r="DA71" s="965"/>
      <c r="DB71" s="963"/>
      <c r="DC71" s="964"/>
      <c r="DD71" s="964"/>
      <c r="DE71" s="964"/>
      <c r="DF71" s="965"/>
      <c r="DG71" s="963"/>
      <c r="DH71" s="964"/>
      <c r="DI71" s="964"/>
      <c r="DJ71" s="964"/>
      <c r="DK71" s="965"/>
      <c r="DL71" s="963"/>
      <c r="DM71" s="964"/>
      <c r="DN71" s="964"/>
      <c r="DO71" s="964"/>
      <c r="DP71" s="965"/>
      <c r="DQ71" s="963"/>
      <c r="DR71" s="964"/>
      <c r="DS71" s="964"/>
      <c r="DT71" s="964"/>
      <c r="DU71" s="965"/>
      <c r="DV71" s="951"/>
      <c r="DW71" s="952"/>
      <c r="DX71" s="952"/>
      <c r="DY71" s="952"/>
      <c r="DZ71" s="953"/>
      <c r="EA71" s="234"/>
    </row>
    <row r="72" spans="1:131" s="235" customFormat="1" ht="26.25" customHeight="1" x14ac:dyDescent="0.2">
      <c r="A72" s="249">
        <v>5</v>
      </c>
      <c r="B72" s="984"/>
      <c r="C72" s="985"/>
      <c r="D72" s="985"/>
      <c r="E72" s="985"/>
      <c r="F72" s="985"/>
      <c r="G72" s="985"/>
      <c r="H72" s="985"/>
      <c r="I72" s="985"/>
      <c r="J72" s="985"/>
      <c r="K72" s="985"/>
      <c r="L72" s="985"/>
      <c r="M72" s="985"/>
      <c r="N72" s="985"/>
      <c r="O72" s="985"/>
      <c r="P72" s="986"/>
      <c r="Q72" s="987"/>
      <c r="R72" s="981"/>
      <c r="S72" s="981"/>
      <c r="T72" s="981"/>
      <c r="U72" s="981"/>
      <c r="V72" s="981"/>
      <c r="W72" s="981"/>
      <c r="X72" s="981"/>
      <c r="Y72" s="981"/>
      <c r="Z72" s="981"/>
      <c r="AA72" s="981"/>
      <c r="AB72" s="981"/>
      <c r="AC72" s="981"/>
      <c r="AD72" s="981"/>
      <c r="AE72" s="981"/>
      <c r="AF72" s="981"/>
      <c r="AG72" s="981"/>
      <c r="AH72" s="981"/>
      <c r="AI72" s="981"/>
      <c r="AJ72" s="981"/>
      <c r="AK72" s="981"/>
      <c r="AL72" s="981"/>
      <c r="AM72" s="981"/>
      <c r="AN72" s="981"/>
      <c r="AO72" s="981"/>
      <c r="AP72" s="981"/>
      <c r="AQ72" s="981"/>
      <c r="AR72" s="981"/>
      <c r="AS72" s="981"/>
      <c r="AT72" s="981"/>
      <c r="AU72" s="981"/>
      <c r="AV72" s="981"/>
      <c r="AW72" s="981"/>
      <c r="AX72" s="981"/>
      <c r="AY72" s="981"/>
      <c r="AZ72" s="982"/>
      <c r="BA72" s="982"/>
      <c r="BB72" s="982"/>
      <c r="BC72" s="982"/>
      <c r="BD72" s="983"/>
      <c r="BE72" s="253"/>
      <c r="BF72" s="253"/>
      <c r="BG72" s="253"/>
      <c r="BH72" s="253"/>
      <c r="BI72" s="253"/>
      <c r="BJ72" s="253"/>
      <c r="BK72" s="253"/>
      <c r="BL72" s="253"/>
      <c r="BM72" s="253"/>
      <c r="BN72" s="253"/>
      <c r="BO72" s="253"/>
      <c r="BP72" s="253"/>
      <c r="BQ72" s="250">
        <v>66</v>
      </c>
      <c r="BR72" s="255"/>
      <c r="BS72" s="960"/>
      <c r="BT72" s="961"/>
      <c r="BU72" s="961"/>
      <c r="BV72" s="961"/>
      <c r="BW72" s="961"/>
      <c r="BX72" s="961"/>
      <c r="BY72" s="961"/>
      <c r="BZ72" s="961"/>
      <c r="CA72" s="961"/>
      <c r="CB72" s="961"/>
      <c r="CC72" s="961"/>
      <c r="CD72" s="961"/>
      <c r="CE72" s="961"/>
      <c r="CF72" s="961"/>
      <c r="CG72" s="962"/>
      <c r="CH72" s="963"/>
      <c r="CI72" s="964"/>
      <c r="CJ72" s="964"/>
      <c r="CK72" s="964"/>
      <c r="CL72" s="965"/>
      <c r="CM72" s="963"/>
      <c r="CN72" s="964"/>
      <c r="CO72" s="964"/>
      <c r="CP72" s="964"/>
      <c r="CQ72" s="965"/>
      <c r="CR72" s="963"/>
      <c r="CS72" s="964"/>
      <c r="CT72" s="964"/>
      <c r="CU72" s="964"/>
      <c r="CV72" s="965"/>
      <c r="CW72" s="963"/>
      <c r="CX72" s="964"/>
      <c r="CY72" s="964"/>
      <c r="CZ72" s="964"/>
      <c r="DA72" s="965"/>
      <c r="DB72" s="963"/>
      <c r="DC72" s="964"/>
      <c r="DD72" s="964"/>
      <c r="DE72" s="964"/>
      <c r="DF72" s="965"/>
      <c r="DG72" s="963"/>
      <c r="DH72" s="964"/>
      <c r="DI72" s="964"/>
      <c r="DJ72" s="964"/>
      <c r="DK72" s="965"/>
      <c r="DL72" s="963"/>
      <c r="DM72" s="964"/>
      <c r="DN72" s="964"/>
      <c r="DO72" s="964"/>
      <c r="DP72" s="965"/>
      <c r="DQ72" s="963"/>
      <c r="DR72" s="964"/>
      <c r="DS72" s="964"/>
      <c r="DT72" s="964"/>
      <c r="DU72" s="965"/>
      <c r="DV72" s="951"/>
      <c r="DW72" s="952"/>
      <c r="DX72" s="952"/>
      <c r="DY72" s="952"/>
      <c r="DZ72" s="953"/>
      <c r="EA72" s="234"/>
    </row>
    <row r="73" spans="1:131" s="235" customFormat="1" ht="26.25" customHeight="1" x14ac:dyDescent="0.2">
      <c r="A73" s="249">
        <v>6</v>
      </c>
      <c r="B73" s="984"/>
      <c r="C73" s="985"/>
      <c r="D73" s="985"/>
      <c r="E73" s="985"/>
      <c r="F73" s="985"/>
      <c r="G73" s="985"/>
      <c r="H73" s="985"/>
      <c r="I73" s="985"/>
      <c r="J73" s="985"/>
      <c r="K73" s="985"/>
      <c r="L73" s="985"/>
      <c r="M73" s="985"/>
      <c r="N73" s="985"/>
      <c r="O73" s="985"/>
      <c r="P73" s="986"/>
      <c r="Q73" s="987"/>
      <c r="R73" s="981"/>
      <c r="S73" s="981"/>
      <c r="T73" s="981"/>
      <c r="U73" s="981"/>
      <c r="V73" s="981"/>
      <c r="W73" s="981"/>
      <c r="X73" s="981"/>
      <c r="Y73" s="981"/>
      <c r="Z73" s="981"/>
      <c r="AA73" s="981"/>
      <c r="AB73" s="981"/>
      <c r="AC73" s="981"/>
      <c r="AD73" s="981"/>
      <c r="AE73" s="981"/>
      <c r="AF73" s="981"/>
      <c r="AG73" s="981"/>
      <c r="AH73" s="981"/>
      <c r="AI73" s="981"/>
      <c r="AJ73" s="981"/>
      <c r="AK73" s="981"/>
      <c r="AL73" s="981"/>
      <c r="AM73" s="981"/>
      <c r="AN73" s="981"/>
      <c r="AO73" s="981"/>
      <c r="AP73" s="981"/>
      <c r="AQ73" s="981"/>
      <c r="AR73" s="981"/>
      <c r="AS73" s="981"/>
      <c r="AT73" s="981"/>
      <c r="AU73" s="981"/>
      <c r="AV73" s="981"/>
      <c r="AW73" s="981"/>
      <c r="AX73" s="981"/>
      <c r="AY73" s="981"/>
      <c r="AZ73" s="982"/>
      <c r="BA73" s="982"/>
      <c r="BB73" s="982"/>
      <c r="BC73" s="982"/>
      <c r="BD73" s="983"/>
      <c r="BE73" s="253"/>
      <c r="BF73" s="253"/>
      <c r="BG73" s="253"/>
      <c r="BH73" s="253"/>
      <c r="BI73" s="253"/>
      <c r="BJ73" s="253"/>
      <c r="BK73" s="253"/>
      <c r="BL73" s="253"/>
      <c r="BM73" s="253"/>
      <c r="BN73" s="253"/>
      <c r="BO73" s="253"/>
      <c r="BP73" s="253"/>
      <c r="BQ73" s="250">
        <v>67</v>
      </c>
      <c r="BR73" s="255"/>
      <c r="BS73" s="960"/>
      <c r="BT73" s="961"/>
      <c r="BU73" s="961"/>
      <c r="BV73" s="961"/>
      <c r="BW73" s="961"/>
      <c r="BX73" s="961"/>
      <c r="BY73" s="961"/>
      <c r="BZ73" s="961"/>
      <c r="CA73" s="961"/>
      <c r="CB73" s="961"/>
      <c r="CC73" s="961"/>
      <c r="CD73" s="961"/>
      <c r="CE73" s="961"/>
      <c r="CF73" s="961"/>
      <c r="CG73" s="962"/>
      <c r="CH73" s="963"/>
      <c r="CI73" s="964"/>
      <c r="CJ73" s="964"/>
      <c r="CK73" s="964"/>
      <c r="CL73" s="965"/>
      <c r="CM73" s="963"/>
      <c r="CN73" s="964"/>
      <c r="CO73" s="964"/>
      <c r="CP73" s="964"/>
      <c r="CQ73" s="965"/>
      <c r="CR73" s="963"/>
      <c r="CS73" s="964"/>
      <c r="CT73" s="964"/>
      <c r="CU73" s="964"/>
      <c r="CV73" s="965"/>
      <c r="CW73" s="963"/>
      <c r="CX73" s="964"/>
      <c r="CY73" s="964"/>
      <c r="CZ73" s="964"/>
      <c r="DA73" s="965"/>
      <c r="DB73" s="963"/>
      <c r="DC73" s="964"/>
      <c r="DD73" s="964"/>
      <c r="DE73" s="964"/>
      <c r="DF73" s="965"/>
      <c r="DG73" s="963"/>
      <c r="DH73" s="964"/>
      <c r="DI73" s="964"/>
      <c r="DJ73" s="964"/>
      <c r="DK73" s="965"/>
      <c r="DL73" s="963"/>
      <c r="DM73" s="964"/>
      <c r="DN73" s="964"/>
      <c r="DO73" s="964"/>
      <c r="DP73" s="965"/>
      <c r="DQ73" s="963"/>
      <c r="DR73" s="964"/>
      <c r="DS73" s="964"/>
      <c r="DT73" s="964"/>
      <c r="DU73" s="965"/>
      <c r="DV73" s="951"/>
      <c r="DW73" s="952"/>
      <c r="DX73" s="952"/>
      <c r="DY73" s="952"/>
      <c r="DZ73" s="953"/>
      <c r="EA73" s="234"/>
    </row>
    <row r="74" spans="1:131" s="235" customFormat="1" ht="26.25" customHeight="1" x14ac:dyDescent="0.2">
      <c r="A74" s="249">
        <v>7</v>
      </c>
      <c r="B74" s="984"/>
      <c r="C74" s="985"/>
      <c r="D74" s="985"/>
      <c r="E74" s="985"/>
      <c r="F74" s="985"/>
      <c r="G74" s="985"/>
      <c r="H74" s="985"/>
      <c r="I74" s="985"/>
      <c r="J74" s="985"/>
      <c r="K74" s="985"/>
      <c r="L74" s="985"/>
      <c r="M74" s="985"/>
      <c r="N74" s="985"/>
      <c r="O74" s="985"/>
      <c r="P74" s="986"/>
      <c r="Q74" s="987"/>
      <c r="R74" s="981"/>
      <c r="S74" s="981"/>
      <c r="T74" s="981"/>
      <c r="U74" s="981"/>
      <c r="V74" s="981"/>
      <c r="W74" s="981"/>
      <c r="X74" s="981"/>
      <c r="Y74" s="981"/>
      <c r="Z74" s="981"/>
      <c r="AA74" s="981"/>
      <c r="AB74" s="981"/>
      <c r="AC74" s="981"/>
      <c r="AD74" s="981"/>
      <c r="AE74" s="981"/>
      <c r="AF74" s="981"/>
      <c r="AG74" s="981"/>
      <c r="AH74" s="981"/>
      <c r="AI74" s="981"/>
      <c r="AJ74" s="981"/>
      <c r="AK74" s="981"/>
      <c r="AL74" s="981"/>
      <c r="AM74" s="981"/>
      <c r="AN74" s="981"/>
      <c r="AO74" s="981"/>
      <c r="AP74" s="981"/>
      <c r="AQ74" s="981"/>
      <c r="AR74" s="981"/>
      <c r="AS74" s="981"/>
      <c r="AT74" s="981"/>
      <c r="AU74" s="981"/>
      <c r="AV74" s="981"/>
      <c r="AW74" s="981"/>
      <c r="AX74" s="981"/>
      <c r="AY74" s="981"/>
      <c r="AZ74" s="982"/>
      <c r="BA74" s="982"/>
      <c r="BB74" s="982"/>
      <c r="BC74" s="982"/>
      <c r="BD74" s="983"/>
      <c r="BE74" s="253"/>
      <c r="BF74" s="253"/>
      <c r="BG74" s="253"/>
      <c r="BH74" s="253"/>
      <c r="BI74" s="253"/>
      <c r="BJ74" s="253"/>
      <c r="BK74" s="253"/>
      <c r="BL74" s="253"/>
      <c r="BM74" s="253"/>
      <c r="BN74" s="253"/>
      <c r="BO74" s="253"/>
      <c r="BP74" s="253"/>
      <c r="BQ74" s="250">
        <v>68</v>
      </c>
      <c r="BR74" s="255"/>
      <c r="BS74" s="960"/>
      <c r="BT74" s="961"/>
      <c r="BU74" s="961"/>
      <c r="BV74" s="961"/>
      <c r="BW74" s="961"/>
      <c r="BX74" s="961"/>
      <c r="BY74" s="961"/>
      <c r="BZ74" s="961"/>
      <c r="CA74" s="961"/>
      <c r="CB74" s="961"/>
      <c r="CC74" s="961"/>
      <c r="CD74" s="961"/>
      <c r="CE74" s="961"/>
      <c r="CF74" s="961"/>
      <c r="CG74" s="962"/>
      <c r="CH74" s="963"/>
      <c r="CI74" s="964"/>
      <c r="CJ74" s="964"/>
      <c r="CK74" s="964"/>
      <c r="CL74" s="965"/>
      <c r="CM74" s="963"/>
      <c r="CN74" s="964"/>
      <c r="CO74" s="964"/>
      <c r="CP74" s="964"/>
      <c r="CQ74" s="965"/>
      <c r="CR74" s="963"/>
      <c r="CS74" s="964"/>
      <c r="CT74" s="964"/>
      <c r="CU74" s="964"/>
      <c r="CV74" s="965"/>
      <c r="CW74" s="963"/>
      <c r="CX74" s="964"/>
      <c r="CY74" s="964"/>
      <c r="CZ74" s="964"/>
      <c r="DA74" s="965"/>
      <c r="DB74" s="963"/>
      <c r="DC74" s="964"/>
      <c r="DD74" s="964"/>
      <c r="DE74" s="964"/>
      <c r="DF74" s="965"/>
      <c r="DG74" s="963"/>
      <c r="DH74" s="964"/>
      <c r="DI74" s="964"/>
      <c r="DJ74" s="964"/>
      <c r="DK74" s="965"/>
      <c r="DL74" s="963"/>
      <c r="DM74" s="964"/>
      <c r="DN74" s="964"/>
      <c r="DO74" s="964"/>
      <c r="DP74" s="965"/>
      <c r="DQ74" s="963"/>
      <c r="DR74" s="964"/>
      <c r="DS74" s="964"/>
      <c r="DT74" s="964"/>
      <c r="DU74" s="965"/>
      <c r="DV74" s="951"/>
      <c r="DW74" s="952"/>
      <c r="DX74" s="952"/>
      <c r="DY74" s="952"/>
      <c r="DZ74" s="953"/>
      <c r="EA74" s="234"/>
    </row>
    <row r="75" spans="1:131" s="235" customFormat="1" ht="26.25" customHeight="1" x14ac:dyDescent="0.2">
      <c r="A75" s="249">
        <v>8</v>
      </c>
      <c r="B75" s="984"/>
      <c r="C75" s="985"/>
      <c r="D75" s="985"/>
      <c r="E75" s="985"/>
      <c r="F75" s="985"/>
      <c r="G75" s="985"/>
      <c r="H75" s="985"/>
      <c r="I75" s="985"/>
      <c r="J75" s="985"/>
      <c r="K75" s="985"/>
      <c r="L75" s="985"/>
      <c r="M75" s="985"/>
      <c r="N75" s="985"/>
      <c r="O75" s="985"/>
      <c r="P75" s="986"/>
      <c r="Q75" s="988"/>
      <c r="R75" s="989"/>
      <c r="S75" s="989"/>
      <c r="T75" s="989"/>
      <c r="U75" s="990"/>
      <c r="V75" s="991"/>
      <c r="W75" s="989"/>
      <c r="X75" s="989"/>
      <c r="Y75" s="989"/>
      <c r="Z75" s="990"/>
      <c r="AA75" s="991"/>
      <c r="AB75" s="989"/>
      <c r="AC75" s="989"/>
      <c r="AD75" s="989"/>
      <c r="AE75" s="990"/>
      <c r="AF75" s="991"/>
      <c r="AG75" s="989"/>
      <c r="AH75" s="989"/>
      <c r="AI75" s="989"/>
      <c r="AJ75" s="990"/>
      <c r="AK75" s="991"/>
      <c r="AL75" s="989"/>
      <c r="AM75" s="989"/>
      <c r="AN75" s="989"/>
      <c r="AO75" s="990"/>
      <c r="AP75" s="991"/>
      <c r="AQ75" s="989"/>
      <c r="AR75" s="989"/>
      <c r="AS75" s="989"/>
      <c r="AT75" s="990"/>
      <c r="AU75" s="991"/>
      <c r="AV75" s="989"/>
      <c r="AW75" s="989"/>
      <c r="AX75" s="989"/>
      <c r="AY75" s="990"/>
      <c r="AZ75" s="982"/>
      <c r="BA75" s="982"/>
      <c r="BB75" s="982"/>
      <c r="BC75" s="982"/>
      <c r="BD75" s="983"/>
      <c r="BE75" s="253"/>
      <c r="BF75" s="253"/>
      <c r="BG75" s="253"/>
      <c r="BH75" s="253"/>
      <c r="BI75" s="253"/>
      <c r="BJ75" s="253"/>
      <c r="BK75" s="253"/>
      <c r="BL75" s="253"/>
      <c r="BM75" s="253"/>
      <c r="BN75" s="253"/>
      <c r="BO75" s="253"/>
      <c r="BP75" s="253"/>
      <c r="BQ75" s="250">
        <v>69</v>
      </c>
      <c r="BR75" s="255"/>
      <c r="BS75" s="960"/>
      <c r="BT75" s="961"/>
      <c r="BU75" s="961"/>
      <c r="BV75" s="961"/>
      <c r="BW75" s="961"/>
      <c r="BX75" s="961"/>
      <c r="BY75" s="961"/>
      <c r="BZ75" s="961"/>
      <c r="CA75" s="961"/>
      <c r="CB75" s="961"/>
      <c r="CC75" s="961"/>
      <c r="CD75" s="961"/>
      <c r="CE75" s="961"/>
      <c r="CF75" s="961"/>
      <c r="CG75" s="962"/>
      <c r="CH75" s="963"/>
      <c r="CI75" s="964"/>
      <c r="CJ75" s="964"/>
      <c r="CK75" s="964"/>
      <c r="CL75" s="965"/>
      <c r="CM75" s="963"/>
      <c r="CN75" s="964"/>
      <c r="CO75" s="964"/>
      <c r="CP75" s="964"/>
      <c r="CQ75" s="965"/>
      <c r="CR75" s="963"/>
      <c r="CS75" s="964"/>
      <c r="CT75" s="964"/>
      <c r="CU75" s="964"/>
      <c r="CV75" s="965"/>
      <c r="CW75" s="963"/>
      <c r="CX75" s="964"/>
      <c r="CY75" s="964"/>
      <c r="CZ75" s="964"/>
      <c r="DA75" s="965"/>
      <c r="DB75" s="963"/>
      <c r="DC75" s="964"/>
      <c r="DD75" s="964"/>
      <c r="DE75" s="964"/>
      <c r="DF75" s="965"/>
      <c r="DG75" s="963"/>
      <c r="DH75" s="964"/>
      <c r="DI75" s="964"/>
      <c r="DJ75" s="964"/>
      <c r="DK75" s="965"/>
      <c r="DL75" s="963"/>
      <c r="DM75" s="964"/>
      <c r="DN75" s="964"/>
      <c r="DO75" s="964"/>
      <c r="DP75" s="965"/>
      <c r="DQ75" s="963"/>
      <c r="DR75" s="964"/>
      <c r="DS75" s="964"/>
      <c r="DT75" s="964"/>
      <c r="DU75" s="965"/>
      <c r="DV75" s="951"/>
      <c r="DW75" s="952"/>
      <c r="DX75" s="952"/>
      <c r="DY75" s="952"/>
      <c r="DZ75" s="953"/>
      <c r="EA75" s="234"/>
    </row>
    <row r="76" spans="1:131" s="235" customFormat="1" ht="26.25" customHeight="1" x14ac:dyDescent="0.2">
      <c r="A76" s="249">
        <v>9</v>
      </c>
      <c r="B76" s="984"/>
      <c r="C76" s="985"/>
      <c r="D76" s="985"/>
      <c r="E76" s="985"/>
      <c r="F76" s="985"/>
      <c r="G76" s="985"/>
      <c r="H76" s="985"/>
      <c r="I76" s="985"/>
      <c r="J76" s="985"/>
      <c r="K76" s="985"/>
      <c r="L76" s="985"/>
      <c r="M76" s="985"/>
      <c r="N76" s="985"/>
      <c r="O76" s="985"/>
      <c r="P76" s="986"/>
      <c r="Q76" s="988"/>
      <c r="R76" s="989"/>
      <c r="S76" s="989"/>
      <c r="T76" s="989"/>
      <c r="U76" s="990"/>
      <c r="V76" s="991"/>
      <c r="W76" s="989"/>
      <c r="X76" s="989"/>
      <c r="Y76" s="989"/>
      <c r="Z76" s="990"/>
      <c r="AA76" s="991"/>
      <c r="AB76" s="989"/>
      <c r="AC76" s="989"/>
      <c r="AD76" s="989"/>
      <c r="AE76" s="990"/>
      <c r="AF76" s="991"/>
      <c r="AG76" s="989"/>
      <c r="AH76" s="989"/>
      <c r="AI76" s="989"/>
      <c r="AJ76" s="990"/>
      <c r="AK76" s="991"/>
      <c r="AL76" s="989"/>
      <c r="AM76" s="989"/>
      <c r="AN76" s="989"/>
      <c r="AO76" s="990"/>
      <c r="AP76" s="991"/>
      <c r="AQ76" s="989"/>
      <c r="AR76" s="989"/>
      <c r="AS76" s="989"/>
      <c r="AT76" s="990"/>
      <c r="AU76" s="991"/>
      <c r="AV76" s="989"/>
      <c r="AW76" s="989"/>
      <c r="AX76" s="989"/>
      <c r="AY76" s="990"/>
      <c r="AZ76" s="982"/>
      <c r="BA76" s="982"/>
      <c r="BB76" s="982"/>
      <c r="BC76" s="982"/>
      <c r="BD76" s="983"/>
      <c r="BE76" s="253"/>
      <c r="BF76" s="253"/>
      <c r="BG76" s="253"/>
      <c r="BH76" s="253"/>
      <c r="BI76" s="253"/>
      <c r="BJ76" s="253"/>
      <c r="BK76" s="253"/>
      <c r="BL76" s="253"/>
      <c r="BM76" s="253"/>
      <c r="BN76" s="253"/>
      <c r="BO76" s="253"/>
      <c r="BP76" s="253"/>
      <c r="BQ76" s="250">
        <v>70</v>
      </c>
      <c r="BR76" s="255"/>
      <c r="BS76" s="960"/>
      <c r="BT76" s="961"/>
      <c r="BU76" s="961"/>
      <c r="BV76" s="961"/>
      <c r="BW76" s="961"/>
      <c r="BX76" s="961"/>
      <c r="BY76" s="961"/>
      <c r="BZ76" s="961"/>
      <c r="CA76" s="961"/>
      <c r="CB76" s="961"/>
      <c r="CC76" s="961"/>
      <c r="CD76" s="961"/>
      <c r="CE76" s="961"/>
      <c r="CF76" s="961"/>
      <c r="CG76" s="962"/>
      <c r="CH76" s="963"/>
      <c r="CI76" s="964"/>
      <c r="CJ76" s="964"/>
      <c r="CK76" s="964"/>
      <c r="CL76" s="965"/>
      <c r="CM76" s="963"/>
      <c r="CN76" s="964"/>
      <c r="CO76" s="964"/>
      <c r="CP76" s="964"/>
      <c r="CQ76" s="965"/>
      <c r="CR76" s="963"/>
      <c r="CS76" s="964"/>
      <c r="CT76" s="964"/>
      <c r="CU76" s="964"/>
      <c r="CV76" s="965"/>
      <c r="CW76" s="963"/>
      <c r="CX76" s="964"/>
      <c r="CY76" s="964"/>
      <c r="CZ76" s="964"/>
      <c r="DA76" s="965"/>
      <c r="DB76" s="963"/>
      <c r="DC76" s="964"/>
      <c r="DD76" s="964"/>
      <c r="DE76" s="964"/>
      <c r="DF76" s="965"/>
      <c r="DG76" s="963"/>
      <c r="DH76" s="964"/>
      <c r="DI76" s="964"/>
      <c r="DJ76" s="964"/>
      <c r="DK76" s="965"/>
      <c r="DL76" s="963"/>
      <c r="DM76" s="964"/>
      <c r="DN76" s="964"/>
      <c r="DO76" s="964"/>
      <c r="DP76" s="965"/>
      <c r="DQ76" s="963"/>
      <c r="DR76" s="964"/>
      <c r="DS76" s="964"/>
      <c r="DT76" s="964"/>
      <c r="DU76" s="965"/>
      <c r="DV76" s="951"/>
      <c r="DW76" s="952"/>
      <c r="DX76" s="952"/>
      <c r="DY76" s="952"/>
      <c r="DZ76" s="953"/>
      <c r="EA76" s="234"/>
    </row>
    <row r="77" spans="1:131" s="235" customFormat="1" ht="26.25" customHeight="1" x14ac:dyDescent="0.2">
      <c r="A77" s="249">
        <v>10</v>
      </c>
      <c r="B77" s="984"/>
      <c r="C77" s="985"/>
      <c r="D77" s="985"/>
      <c r="E77" s="985"/>
      <c r="F77" s="985"/>
      <c r="G77" s="985"/>
      <c r="H77" s="985"/>
      <c r="I77" s="985"/>
      <c r="J77" s="985"/>
      <c r="K77" s="985"/>
      <c r="L77" s="985"/>
      <c r="M77" s="985"/>
      <c r="N77" s="985"/>
      <c r="O77" s="985"/>
      <c r="P77" s="986"/>
      <c r="Q77" s="988"/>
      <c r="R77" s="989"/>
      <c r="S77" s="989"/>
      <c r="T77" s="989"/>
      <c r="U77" s="990"/>
      <c r="V77" s="991"/>
      <c r="W77" s="989"/>
      <c r="X77" s="989"/>
      <c r="Y77" s="989"/>
      <c r="Z77" s="990"/>
      <c r="AA77" s="991"/>
      <c r="AB77" s="989"/>
      <c r="AC77" s="989"/>
      <c r="AD77" s="989"/>
      <c r="AE77" s="990"/>
      <c r="AF77" s="991"/>
      <c r="AG77" s="989"/>
      <c r="AH77" s="989"/>
      <c r="AI77" s="989"/>
      <c r="AJ77" s="990"/>
      <c r="AK77" s="991"/>
      <c r="AL77" s="989"/>
      <c r="AM77" s="989"/>
      <c r="AN77" s="989"/>
      <c r="AO77" s="990"/>
      <c r="AP77" s="991"/>
      <c r="AQ77" s="989"/>
      <c r="AR77" s="989"/>
      <c r="AS77" s="989"/>
      <c r="AT77" s="990"/>
      <c r="AU77" s="991"/>
      <c r="AV77" s="989"/>
      <c r="AW77" s="989"/>
      <c r="AX77" s="989"/>
      <c r="AY77" s="990"/>
      <c r="AZ77" s="982"/>
      <c r="BA77" s="982"/>
      <c r="BB77" s="982"/>
      <c r="BC77" s="982"/>
      <c r="BD77" s="983"/>
      <c r="BE77" s="253"/>
      <c r="BF77" s="253"/>
      <c r="BG77" s="253"/>
      <c r="BH77" s="253"/>
      <c r="BI77" s="253"/>
      <c r="BJ77" s="253"/>
      <c r="BK77" s="253"/>
      <c r="BL77" s="253"/>
      <c r="BM77" s="253"/>
      <c r="BN77" s="253"/>
      <c r="BO77" s="253"/>
      <c r="BP77" s="253"/>
      <c r="BQ77" s="250">
        <v>71</v>
      </c>
      <c r="BR77" s="255"/>
      <c r="BS77" s="960"/>
      <c r="BT77" s="961"/>
      <c r="BU77" s="961"/>
      <c r="BV77" s="961"/>
      <c r="BW77" s="961"/>
      <c r="BX77" s="961"/>
      <c r="BY77" s="961"/>
      <c r="BZ77" s="961"/>
      <c r="CA77" s="961"/>
      <c r="CB77" s="961"/>
      <c r="CC77" s="961"/>
      <c r="CD77" s="961"/>
      <c r="CE77" s="961"/>
      <c r="CF77" s="961"/>
      <c r="CG77" s="962"/>
      <c r="CH77" s="963"/>
      <c r="CI77" s="964"/>
      <c r="CJ77" s="964"/>
      <c r="CK77" s="964"/>
      <c r="CL77" s="965"/>
      <c r="CM77" s="963"/>
      <c r="CN77" s="964"/>
      <c r="CO77" s="964"/>
      <c r="CP77" s="964"/>
      <c r="CQ77" s="965"/>
      <c r="CR77" s="963"/>
      <c r="CS77" s="964"/>
      <c r="CT77" s="964"/>
      <c r="CU77" s="964"/>
      <c r="CV77" s="965"/>
      <c r="CW77" s="963"/>
      <c r="CX77" s="964"/>
      <c r="CY77" s="964"/>
      <c r="CZ77" s="964"/>
      <c r="DA77" s="965"/>
      <c r="DB77" s="963"/>
      <c r="DC77" s="964"/>
      <c r="DD77" s="964"/>
      <c r="DE77" s="964"/>
      <c r="DF77" s="965"/>
      <c r="DG77" s="963"/>
      <c r="DH77" s="964"/>
      <c r="DI77" s="964"/>
      <c r="DJ77" s="964"/>
      <c r="DK77" s="965"/>
      <c r="DL77" s="963"/>
      <c r="DM77" s="964"/>
      <c r="DN77" s="964"/>
      <c r="DO77" s="964"/>
      <c r="DP77" s="965"/>
      <c r="DQ77" s="963"/>
      <c r="DR77" s="964"/>
      <c r="DS77" s="964"/>
      <c r="DT77" s="964"/>
      <c r="DU77" s="965"/>
      <c r="DV77" s="951"/>
      <c r="DW77" s="952"/>
      <c r="DX77" s="952"/>
      <c r="DY77" s="952"/>
      <c r="DZ77" s="953"/>
      <c r="EA77" s="234"/>
    </row>
    <row r="78" spans="1:131" s="235" customFormat="1" ht="26.25" customHeight="1" x14ac:dyDescent="0.2">
      <c r="A78" s="249">
        <v>11</v>
      </c>
      <c r="B78" s="984"/>
      <c r="C78" s="985"/>
      <c r="D78" s="985"/>
      <c r="E78" s="985"/>
      <c r="F78" s="985"/>
      <c r="G78" s="985"/>
      <c r="H78" s="985"/>
      <c r="I78" s="985"/>
      <c r="J78" s="985"/>
      <c r="K78" s="985"/>
      <c r="L78" s="985"/>
      <c r="M78" s="985"/>
      <c r="N78" s="985"/>
      <c r="O78" s="985"/>
      <c r="P78" s="986"/>
      <c r="Q78" s="987"/>
      <c r="R78" s="981"/>
      <c r="S78" s="981"/>
      <c r="T78" s="981"/>
      <c r="U78" s="981"/>
      <c r="V78" s="981"/>
      <c r="W78" s="981"/>
      <c r="X78" s="981"/>
      <c r="Y78" s="981"/>
      <c r="Z78" s="981"/>
      <c r="AA78" s="981"/>
      <c r="AB78" s="981"/>
      <c r="AC78" s="981"/>
      <c r="AD78" s="981"/>
      <c r="AE78" s="981"/>
      <c r="AF78" s="981"/>
      <c r="AG78" s="981"/>
      <c r="AH78" s="981"/>
      <c r="AI78" s="981"/>
      <c r="AJ78" s="981"/>
      <c r="AK78" s="981"/>
      <c r="AL78" s="981"/>
      <c r="AM78" s="981"/>
      <c r="AN78" s="981"/>
      <c r="AO78" s="981"/>
      <c r="AP78" s="981"/>
      <c r="AQ78" s="981"/>
      <c r="AR78" s="981"/>
      <c r="AS78" s="981"/>
      <c r="AT78" s="981"/>
      <c r="AU78" s="981"/>
      <c r="AV78" s="981"/>
      <c r="AW78" s="981"/>
      <c r="AX78" s="981"/>
      <c r="AY78" s="981"/>
      <c r="AZ78" s="982"/>
      <c r="BA78" s="982"/>
      <c r="BB78" s="982"/>
      <c r="BC78" s="982"/>
      <c r="BD78" s="983"/>
      <c r="BE78" s="253"/>
      <c r="BF78" s="253"/>
      <c r="BG78" s="253"/>
      <c r="BH78" s="253"/>
      <c r="BI78" s="253"/>
      <c r="BJ78" s="256"/>
      <c r="BK78" s="256"/>
      <c r="BL78" s="256"/>
      <c r="BM78" s="256"/>
      <c r="BN78" s="256"/>
      <c r="BO78" s="253"/>
      <c r="BP78" s="253"/>
      <c r="BQ78" s="250">
        <v>72</v>
      </c>
      <c r="BR78" s="255"/>
      <c r="BS78" s="960"/>
      <c r="BT78" s="961"/>
      <c r="BU78" s="961"/>
      <c r="BV78" s="961"/>
      <c r="BW78" s="961"/>
      <c r="BX78" s="961"/>
      <c r="BY78" s="961"/>
      <c r="BZ78" s="961"/>
      <c r="CA78" s="961"/>
      <c r="CB78" s="961"/>
      <c r="CC78" s="961"/>
      <c r="CD78" s="961"/>
      <c r="CE78" s="961"/>
      <c r="CF78" s="961"/>
      <c r="CG78" s="962"/>
      <c r="CH78" s="963"/>
      <c r="CI78" s="964"/>
      <c r="CJ78" s="964"/>
      <c r="CK78" s="964"/>
      <c r="CL78" s="965"/>
      <c r="CM78" s="963"/>
      <c r="CN78" s="964"/>
      <c r="CO78" s="964"/>
      <c r="CP78" s="964"/>
      <c r="CQ78" s="965"/>
      <c r="CR78" s="963"/>
      <c r="CS78" s="964"/>
      <c r="CT78" s="964"/>
      <c r="CU78" s="964"/>
      <c r="CV78" s="965"/>
      <c r="CW78" s="963"/>
      <c r="CX78" s="964"/>
      <c r="CY78" s="964"/>
      <c r="CZ78" s="964"/>
      <c r="DA78" s="965"/>
      <c r="DB78" s="963"/>
      <c r="DC78" s="964"/>
      <c r="DD78" s="964"/>
      <c r="DE78" s="964"/>
      <c r="DF78" s="965"/>
      <c r="DG78" s="963"/>
      <c r="DH78" s="964"/>
      <c r="DI78" s="964"/>
      <c r="DJ78" s="964"/>
      <c r="DK78" s="965"/>
      <c r="DL78" s="963"/>
      <c r="DM78" s="964"/>
      <c r="DN78" s="964"/>
      <c r="DO78" s="964"/>
      <c r="DP78" s="965"/>
      <c r="DQ78" s="963"/>
      <c r="DR78" s="964"/>
      <c r="DS78" s="964"/>
      <c r="DT78" s="964"/>
      <c r="DU78" s="965"/>
      <c r="DV78" s="951"/>
      <c r="DW78" s="952"/>
      <c r="DX78" s="952"/>
      <c r="DY78" s="952"/>
      <c r="DZ78" s="953"/>
      <c r="EA78" s="234"/>
    </row>
    <row r="79" spans="1:131" s="235" customFormat="1" ht="26.25" customHeight="1" x14ac:dyDescent="0.2">
      <c r="A79" s="249">
        <v>12</v>
      </c>
      <c r="B79" s="984"/>
      <c r="C79" s="985"/>
      <c r="D79" s="985"/>
      <c r="E79" s="985"/>
      <c r="F79" s="985"/>
      <c r="G79" s="985"/>
      <c r="H79" s="985"/>
      <c r="I79" s="985"/>
      <c r="J79" s="985"/>
      <c r="K79" s="985"/>
      <c r="L79" s="985"/>
      <c r="M79" s="985"/>
      <c r="N79" s="985"/>
      <c r="O79" s="985"/>
      <c r="P79" s="986"/>
      <c r="Q79" s="987"/>
      <c r="R79" s="981"/>
      <c r="S79" s="981"/>
      <c r="T79" s="981"/>
      <c r="U79" s="981"/>
      <c r="V79" s="981"/>
      <c r="W79" s="981"/>
      <c r="X79" s="981"/>
      <c r="Y79" s="981"/>
      <c r="Z79" s="981"/>
      <c r="AA79" s="981"/>
      <c r="AB79" s="981"/>
      <c r="AC79" s="981"/>
      <c r="AD79" s="981"/>
      <c r="AE79" s="981"/>
      <c r="AF79" s="981"/>
      <c r="AG79" s="981"/>
      <c r="AH79" s="981"/>
      <c r="AI79" s="981"/>
      <c r="AJ79" s="981"/>
      <c r="AK79" s="981"/>
      <c r="AL79" s="981"/>
      <c r="AM79" s="981"/>
      <c r="AN79" s="981"/>
      <c r="AO79" s="981"/>
      <c r="AP79" s="981"/>
      <c r="AQ79" s="981"/>
      <c r="AR79" s="981"/>
      <c r="AS79" s="981"/>
      <c r="AT79" s="981"/>
      <c r="AU79" s="981"/>
      <c r="AV79" s="981"/>
      <c r="AW79" s="981"/>
      <c r="AX79" s="981"/>
      <c r="AY79" s="981"/>
      <c r="AZ79" s="982"/>
      <c r="BA79" s="982"/>
      <c r="BB79" s="982"/>
      <c r="BC79" s="982"/>
      <c r="BD79" s="983"/>
      <c r="BE79" s="253"/>
      <c r="BF79" s="253"/>
      <c r="BG79" s="253"/>
      <c r="BH79" s="253"/>
      <c r="BI79" s="253"/>
      <c r="BJ79" s="256"/>
      <c r="BK79" s="256"/>
      <c r="BL79" s="256"/>
      <c r="BM79" s="256"/>
      <c r="BN79" s="256"/>
      <c r="BO79" s="253"/>
      <c r="BP79" s="253"/>
      <c r="BQ79" s="250">
        <v>73</v>
      </c>
      <c r="BR79" s="255"/>
      <c r="BS79" s="960"/>
      <c r="BT79" s="961"/>
      <c r="BU79" s="961"/>
      <c r="BV79" s="961"/>
      <c r="BW79" s="961"/>
      <c r="BX79" s="961"/>
      <c r="BY79" s="961"/>
      <c r="BZ79" s="961"/>
      <c r="CA79" s="961"/>
      <c r="CB79" s="961"/>
      <c r="CC79" s="961"/>
      <c r="CD79" s="961"/>
      <c r="CE79" s="961"/>
      <c r="CF79" s="961"/>
      <c r="CG79" s="962"/>
      <c r="CH79" s="963"/>
      <c r="CI79" s="964"/>
      <c r="CJ79" s="964"/>
      <c r="CK79" s="964"/>
      <c r="CL79" s="965"/>
      <c r="CM79" s="963"/>
      <c r="CN79" s="964"/>
      <c r="CO79" s="964"/>
      <c r="CP79" s="964"/>
      <c r="CQ79" s="965"/>
      <c r="CR79" s="963"/>
      <c r="CS79" s="964"/>
      <c r="CT79" s="964"/>
      <c r="CU79" s="964"/>
      <c r="CV79" s="965"/>
      <c r="CW79" s="963"/>
      <c r="CX79" s="964"/>
      <c r="CY79" s="964"/>
      <c r="CZ79" s="964"/>
      <c r="DA79" s="965"/>
      <c r="DB79" s="963"/>
      <c r="DC79" s="964"/>
      <c r="DD79" s="964"/>
      <c r="DE79" s="964"/>
      <c r="DF79" s="965"/>
      <c r="DG79" s="963"/>
      <c r="DH79" s="964"/>
      <c r="DI79" s="964"/>
      <c r="DJ79" s="964"/>
      <c r="DK79" s="965"/>
      <c r="DL79" s="963"/>
      <c r="DM79" s="964"/>
      <c r="DN79" s="964"/>
      <c r="DO79" s="964"/>
      <c r="DP79" s="965"/>
      <c r="DQ79" s="963"/>
      <c r="DR79" s="964"/>
      <c r="DS79" s="964"/>
      <c r="DT79" s="964"/>
      <c r="DU79" s="965"/>
      <c r="DV79" s="951"/>
      <c r="DW79" s="952"/>
      <c r="DX79" s="952"/>
      <c r="DY79" s="952"/>
      <c r="DZ79" s="953"/>
      <c r="EA79" s="234"/>
    </row>
    <row r="80" spans="1:131" s="235" customFormat="1" ht="26.25" customHeight="1" x14ac:dyDescent="0.2">
      <c r="A80" s="249">
        <v>13</v>
      </c>
      <c r="B80" s="984"/>
      <c r="C80" s="985"/>
      <c r="D80" s="985"/>
      <c r="E80" s="985"/>
      <c r="F80" s="985"/>
      <c r="G80" s="985"/>
      <c r="H80" s="985"/>
      <c r="I80" s="985"/>
      <c r="J80" s="985"/>
      <c r="K80" s="985"/>
      <c r="L80" s="985"/>
      <c r="M80" s="985"/>
      <c r="N80" s="985"/>
      <c r="O80" s="985"/>
      <c r="P80" s="986"/>
      <c r="Q80" s="987"/>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1"/>
      <c r="AY80" s="981"/>
      <c r="AZ80" s="982"/>
      <c r="BA80" s="982"/>
      <c r="BB80" s="982"/>
      <c r="BC80" s="982"/>
      <c r="BD80" s="983"/>
      <c r="BE80" s="253"/>
      <c r="BF80" s="253"/>
      <c r="BG80" s="253"/>
      <c r="BH80" s="253"/>
      <c r="BI80" s="253"/>
      <c r="BJ80" s="253"/>
      <c r="BK80" s="253"/>
      <c r="BL80" s="253"/>
      <c r="BM80" s="253"/>
      <c r="BN80" s="253"/>
      <c r="BO80" s="253"/>
      <c r="BP80" s="253"/>
      <c r="BQ80" s="250">
        <v>74</v>
      </c>
      <c r="BR80" s="255"/>
      <c r="BS80" s="960"/>
      <c r="BT80" s="961"/>
      <c r="BU80" s="961"/>
      <c r="BV80" s="961"/>
      <c r="BW80" s="961"/>
      <c r="BX80" s="961"/>
      <c r="BY80" s="961"/>
      <c r="BZ80" s="961"/>
      <c r="CA80" s="961"/>
      <c r="CB80" s="961"/>
      <c r="CC80" s="961"/>
      <c r="CD80" s="961"/>
      <c r="CE80" s="961"/>
      <c r="CF80" s="961"/>
      <c r="CG80" s="962"/>
      <c r="CH80" s="963"/>
      <c r="CI80" s="964"/>
      <c r="CJ80" s="964"/>
      <c r="CK80" s="964"/>
      <c r="CL80" s="965"/>
      <c r="CM80" s="963"/>
      <c r="CN80" s="964"/>
      <c r="CO80" s="964"/>
      <c r="CP80" s="964"/>
      <c r="CQ80" s="965"/>
      <c r="CR80" s="963"/>
      <c r="CS80" s="964"/>
      <c r="CT80" s="964"/>
      <c r="CU80" s="964"/>
      <c r="CV80" s="965"/>
      <c r="CW80" s="963"/>
      <c r="CX80" s="964"/>
      <c r="CY80" s="964"/>
      <c r="CZ80" s="964"/>
      <c r="DA80" s="965"/>
      <c r="DB80" s="963"/>
      <c r="DC80" s="964"/>
      <c r="DD80" s="964"/>
      <c r="DE80" s="964"/>
      <c r="DF80" s="965"/>
      <c r="DG80" s="963"/>
      <c r="DH80" s="964"/>
      <c r="DI80" s="964"/>
      <c r="DJ80" s="964"/>
      <c r="DK80" s="965"/>
      <c r="DL80" s="963"/>
      <c r="DM80" s="964"/>
      <c r="DN80" s="964"/>
      <c r="DO80" s="964"/>
      <c r="DP80" s="965"/>
      <c r="DQ80" s="963"/>
      <c r="DR80" s="964"/>
      <c r="DS80" s="964"/>
      <c r="DT80" s="964"/>
      <c r="DU80" s="965"/>
      <c r="DV80" s="951"/>
      <c r="DW80" s="952"/>
      <c r="DX80" s="952"/>
      <c r="DY80" s="952"/>
      <c r="DZ80" s="953"/>
      <c r="EA80" s="234"/>
    </row>
    <row r="81" spans="1:131" s="235" customFormat="1" ht="26.25" customHeight="1" x14ac:dyDescent="0.2">
      <c r="A81" s="249">
        <v>14</v>
      </c>
      <c r="B81" s="984"/>
      <c r="C81" s="985"/>
      <c r="D81" s="985"/>
      <c r="E81" s="985"/>
      <c r="F81" s="985"/>
      <c r="G81" s="985"/>
      <c r="H81" s="985"/>
      <c r="I81" s="985"/>
      <c r="J81" s="985"/>
      <c r="K81" s="985"/>
      <c r="L81" s="985"/>
      <c r="M81" s="985"/>
      <c r="N81" s="985"/>
      <c r="O81" s="985"/>
      <c r="P81" s="986"/>
      <c r="Q81" s="987"/>
      <c r="R81" s="981"/>
      <c r="S81" s="981"/>
      <c r="T81" s="981"/>
      <c r="U81" s="981"/>
      <c r="V81" s="981"/>
      <c r="W81" s="981"/>
      <c r="X81" s="981"/>
      <c r="Y81" s="981"/>
      <c r="Z81" s="981"/>
      <c r="AA81" s="981"/>
      <c r="AB81" s="981"/>
      <c r="AC81" s="981"/>
      <c r="AD81" s="981"/>
      <c r="AE81" s="981"/>
      <c r="AF81" s="981"/>
      <c r="AG81" s="981"/>
      <c r="AH81" s="981"/>
      <c r="AI81" s="981"/>
      <c r="AJ81" s="981"/>
      <c r="AK81" s="981"/>
      <c r="AL81" s="981"/>
      <c r="AM81" s="981"/>
      <c r="AN81" s="981"/>
      <c r="AO81" s="981"/>
      <c r="AP81" s="981"/>
      <c r="AQ81" s="981"/>
      <c r="AR81" s="981"/>
      <c r="AS81" s="981"/>
      <c r="AT81" s="981"/>
      <c r="AU81" s="981"/>
      <c r="AV81" s="981"/>
      <c r="AW81" s="981"/>
      <c r="AX81" s="981"/>
      <c r="AY81" s="981"/>
      <c r="AZ81" s="982"/>
      <c r="BA81" s="982"/>
      <c r="BB81" s="982"/>
      <c r="BC81" s="982"/>
      <c r="BD81" s="983"/>
      <c r="BE81" s="253"/>
      <c r="BF81" s="253"/>
      <c r="BG81" s="253"/>
      <c r="BH81" s="253"/>
      <c r="BI81" s="253"/>
      <c r="BJ81" s="253"/>
      <c r="BK81" s="253"/>
      <c r="BL81" s="253"/>
      <c r="BM81" s="253"/>
      <c r="BN81" s="253"/>
      <c r="BO81" s="253"/>
      <c r="BP81" s="253"/>
      <c r="BQ81" s="250">
        <v>75</v>
      </c>
      <c r="BR81" s="255"/>
      <c r="BS81" s="960"/>
      <c r="BT81" s="961"/>
      <c r="BU81" s="961"/>
      <c r="BV81" s="961"/>
      <c r="BW81" s="961"/>
      <c r="BX81" s="961"/>
      <c r="BY81" s="961"/>
      <c r="BZ81" s="961"/>
      <c r="CA81" s="961"/>
      <c r="CB81" s="961"/>
      <c r="CC81" s="961"/>
      <c r="CD81" s="961"/>
      <c r="CE81" s="961"/>
      <c r="CF81" s="961"/>
      <c r="CG81" s="962"/>
      <c r="CH81" s="963"/>
      <c r="CI81" s="964"/>
      <c r="CJ81" s="964"/>
      <c r="CK81" s="964"/>
      <c r="CL81" s="965"/>
      <c r="CM81" s="963"/>
      <c r="CN81" s="964"/>
      <c r="CO81" s="964"/>
      <c r="CP81" s="964"/>
      <c r="CQ81" s="965"/>
      <c r="CR81" s="963"/>
      <c r="CS81" s="964"/>
      <c r="CT81" s="964"/>
      <c r="CU81" s="964"/>
      <c r="CV81" s="965"/>
      <c r="CW81" s="963"/>
      <c r="CX81" s="964"/>
      <c r="CY81" s="964"/>
      <c r="CZ81" s="964"/>
      <c r="DA81" s="965"/>
      <c r="DB81" s="963"/>
      <c r="DC81" s="964"/>
      <c r="DD81" s="964"/>
      <c r="DE81" s="964"/>
      <c r="DF81" s="965"/>
      <c r="DG81" s="963"/>
      <c r="DH81" s="964"/>
      <c r="DI81" s="964"/>
      <c r="DJ81" s="964"/>
      <c r="DK81" s="965"/>
      <c r="DL81" s="963"/>
      <c r="DM81" s="964"/>
      <c r="DN81" s="964"/>
      <c r="DO81" s="964"/>
      <c r="DP81" s="965"/>
      <c r="DQ81" s="963"/>
      <c r="DR81" s="964"/>
      <c r="DS81" s="964"/>
      <c r="DT81" s="964"/>
      <c r="DU81" s="965"/>
      <c r="DV81" s="951"/>
      <c r="DW81" s="952"/>
      <c r="DX81" s="952"/>
      <c r="DY81" s="952"/>
      <c r="DZ81" s="953"/>
      <c r="EA81" s="234"/>
    </row>
    <row r="82" spans="1:131" s="235" customFormat="1" ht="26.25" customHeight="1" x14ac:dyDescent="0.2">
      <c r="A82" s="249">
        <v>15</v>
      </c>
      <c r="B82" s="984"/>
      <c r="C82" s="985"/>
      <c r="D82" s="985"/>
      <c r="E82" s="985"/>
      <c r="F82" s="985"/>
      <c r="G82" s="985"/>
      <c r="H82" s="985"/>
      <c r="I82" s="985"/>
      <c r="J82" s="985"/>
      <c r="K82" s="985"/>
      <c r="L82" s="985"/>
      <c r="M82" s="985"/>
      <c r="N82" s="985"/>
      <c r="O82" s="985"/>
      <c r="P82" s="986"/>
      <c r="Q82" s="987"/>
      <c r="R82" s="981"/>
      <c r="S82" s="981"/>
      <c r="T82" s="981"/>
      <c r="U82" s="981"/>
      <c r="V82" s="981"/>
      <c r="W82" s="981"/>
      <c r="X82" s="981"/>
      <c r="Y82" s="981"/>
      <c r="Z82" s="981"/>
      <c r="AA82" s="981"/>
      <c r="AB82" s="981"/>
      <c r="AC82" s="981"/>
      <c r="AD82" s="981"/>
      <c r="AE82" s="981"/>
      <c r="AF82" s="981"/>
      <c r="AG82" s="981"/>
      <c r="AH82" s="981"/>
      <c r="AI82" s="981"/>
      <c r="AJ82" s="981"/>
      <c r="AK82" s="981"/>
      <c r="AL82" s="981"/>
      <c r="AM82" s="981"/>
      <c r="AN82" s="981"/>
      <c r="AO82" s="981"/>
      <c r="AP82" s="981"/>
      <c r="AQ82" s="981"/>
      <c r="AR82" s="981"/>
      <c r="AS82" s="981"/>
      <c r="AT82" s="981"/>
      <c r="AU82" s="981"/>
      <c r="AV82" s="981"/>
      <c r="AW82" s="981"/>
      <c r="AX82" s="981"/>
      <c r="AY82" s="981"/>
      <c r="AZ82" s="982"/>
      <c r="BA82" s="982"/>
      <c r="BB82" s="982"/>
      <c r="BC82" s="982"/>
      <c r="BD82" s="983"/>
      <c r="BE82" s="253"/>
      <c r="BF82" s="253"/>
      <c r="BG82" s="253"/>
      <c r="BH82" s="253"/>
      <c r="BI82" s="253"/>
      <c r="BJ82" s="253"/>
      <c r="BK82" s="253"/>
      <c r="BL82" s="253"/>
      <c r="BM82" s="253"/>
      <c r="BN82" s="253"/>
      <c r="BO82" s="253"/>
      <c r="BP82" s="253"/>
      <c r="BQ82" s="250">
        <v>76</v>
      </c>
      <c r="BR82" s="255"/>
      <c r="BS82" s="960"/>
      <c r="BT82" s="961"/>
      <c r="BU82" s="961"/>
      <c r="BV82" s="961"/>
      <c r="BW82" s="961"/>
      <c r="BX82" s="961"/>
      <c r="BY82" s="961"/>
      <c r="BZ82" s="961"/>
      <c r="CA82" s="961"/>
      <c r="CB82" s="961"/>
      <c r="CC82" s="961"/>
      <c r="CD82" s="961"/>
      <c r="CE82" s="961"/>
      <c r="CF82" s="961"/>
      <c r="CG82" s="962"/>
      <c r="CH82" s="963"/>
      <c r="CI82" s="964"/>
      <c r="CJ82" s="964"/>
      <c r="CK82" s="964"/>
      <c r="CL82" s="965"/>
      <c r="CM82" s="963"/>
      <c r="CN82" s="964"/>
      <c r="CO82" s="964"/>
      <c r="CP82" s="964"/>
      <c r="CQ82" s="965"/>
      <c r="CR82" s="963"/>
      <c r="CS82" s="964"/>
      <c r="CT82" s="964"/>
      <c r="CU82" s="964"/>
      <c r="CV82" s="965"/>
      <c r="CW82" s="963"/>
      <c r="CX82" s="964"/>
      <c r="CY82" s="964"/>
      <c r="CZ82" s="964"/>
      <c r="DA82" s="965"/>
      <c r="DB82" s="963"/>
      <c r="DC82" s="964"/>
      <c r="DD82" s="964"/>
      <c r="DE82" s="964"/>
      <c r="DF82" s="965"/>
      <c r="DG82" s="963"/>
      <c r="DH82" s="964"/>
      <c r="DI82" s="964"/>
      <c r="DJ82" s="964"/>
      <c r="DK82" s="965"/>
      <c r="DL82" s="963"/>
      <c r="DM82" s="964"/>
      <c r="DN82" s="964"/>
      <c r="DO82" s="964"/>
      <c r="DP82" s="965"/>
      <c r="DQ82" s="963"/>
      <c r="DR82" s="964"/>
      <c r="DS82" s="964"/>
      <c r="DT82" s="964"/>
      <c r="DU82" s="965"/>
      <c r="DV82" s="951"/>
      <c r="DW82" s="952"/>
      <c r="DX82" s="952"/>
      <c r="DY82" s="952"/>
      <c r="DZ82" s="953"/>
      <c r="EA82" s="234"/>
    </row>
    <row r="83" spans="1:131" s="235" customFormat="1" ht="26.25" customHeight="1" x14ac:dyDescent="0.2">
      <c r="A83" s="249">
        <v>16</v>
      </c>
      <c r="B83" s="984"/>
      <c r="C83" s="985"/>
      <c r="D83" s="985"/>
      <c r="E83" s="985"/>
      <c r="F83" s="985"/>
      <c r="G83" s="985"/>
      <c r="H83" s="985"/>
      <c r="I83" s="985"/>
      <c r="J83" s="985"/>
      <c r="K83" s="985"/>
      <c r="L83" s="985"/>
      <c r="M83" s="985"/>
      <c r="N83" s="985"/>
      <c r="O83" s="985"/>
      <c r="P83" s="986"/>
      <c r="Q83" s="987"/>
      <c r="R83" s="981"/>
      <c r="S83" s="981"/>
      <c r="T83" s="981"/>
      <c r="U83" s="981"/>
      <c r="V83" s="981"/>
      <c r="W83" s="981"/>
      <c r="X83" s="981"/>
      <c r="Y83" s="981"/>
      <c r="Z83" s="981"/>
      <c r="AA83" s="981"/>
      <c r="AB83" s="981"/>
      <c r="AC83" s="981"/>
      <c r="AD83" s="981"/>
      <c r="AE83" s="981"/>
      <c r="AF83" s="981"/>
      <c r="AG83" s="981"/>
      <c r="AH83" s="981"/>
      <c r="AI83" s="981"/>
      <c r="AJ83" s="981"/>
      <c r="AK83" s="981"/>
      <c r="AL83" s="981"/>
      <c r="AM83" s="981"/>
      <c r="AN83" s="981"/>
      <c r="AO83" s="981"/>
      <c r="AP83" s="981"/>
      <c r="AQ83" s="981"/>
      <c r="AR83" s="981"/>
      <c r="AS83" s="981"/>
      <c r="AT83" s="981"/>
      <c r="AU83" s="981"/>
      <c r="AV83" s="981"/>
      <c r="AW83" s="981"/>
      <c r="AX83" s="981"/>
      <c r="AY83" s="981"/>
      <c r="AZ83" s="982"/>
      <c r="BA83" s="982"/>
      <c r="BB83" s="982"/>
      <c r="BC83" s="982"/>
      <c r="BD83" s="983"/>
      <c r="BE83" s="253"/>
      <c r="BF83" s="253"/>
      <c r="BG83" s="253"/>
      <c r="BH83" s="253"/>
      <c r="BI83" s="253"/>
      <c r="BJ83" s="253"/>
      <c r="BK83" s="253"/>
      <c r="BL83" s="253"/>
      <c r="BM83" s="253"/>
      <c r="BN83" s="253"/>
      <c r="BO83" s="253"/>
      <c r="BP83" s="253"/>
      <c r="BQ83" s="250">
        <v>77</v>
      </c>
      <c r="BR83" s="255"/>
      <c r="BS83" s="960"/>
      <c r="BT83" s="961"/>
      <c r="BU83" s="961"/>
      <c r="BV83" s="961"/>
      <c r="BW83" s="961"/>
      <c r="BX83" s="961"/>
      <c r="BY83" s="961"/>
      <c r="BZ83" s="961"/>
      <c r="CA83" s="961"/>
      <c r="CB83" s="961"/>
      <c r="CC83" s="961"/>
      <c r="CD83" s="961"/>
      <c r="CE83" s="961"/>
      <c r="CF83" s="961"/>
      <c r="CG83" s="962"/>
      <c r="CH83" s="963"/>
      <c r="CI83" s="964"/>
      <c r="CJ83" s="964"/>
      <c r="CK83" s="964"/>
      <c r="CL83" s="965"/>
      <c r="CM83" s="963"/>
      <c r="CN83" s="964"/>
      <c r="CO83" s="964"/>
      <c r="CP83" s="964"/>
      <c r="CQ83" s="965"/>
      <c r="CR83" s="963"/>
      <c r="CS83" s="964"/>
      <c r="CT83" s="964"/>
      <c r="CU83" s="964"/>
      <c r="CV83" s="965"/>
      <c r="CW83" s="963"/>
      <c r="CX83" s="964"/>
      <c r="CY83" s="964"/>
      <c r="CZ83" s="964"/>
      <c r="DA83" s="965"/>
      <c r="DB83" s="963"/>
      <c r="DC83" s="964"/>
      <c r="DD83" s="964"/>
      <c r="DE83" s="964"/>
      <c r="DF83" s="965"/>
      <c r="DG83" s="963"/>
      <c r="DH83" s="964"/>
      <c r="DI83" s="964"/>
      <c r="DJ83" s="964"/>
      <c r="DK83" s="965"/>
      <c r="DL83" s="963"/>
      <c r="DM83" s="964"/>
      <c r="DN83" s="964"/>
      <c r="DO83" s="964"/>
      <c r="DP83" s="965"/>
      <c r="DQ83" s="963"/>
      <c r="DR83" s="964"/>
      <c r="DS83" s="964"/>
      <c r="DT83" s="964"/>
      <c r="DU83" s="965"/>
      <c r="DV83" s="951"/>
      <c r="DW83" s="952"/>
      <c r="DX83" s="952"/>
      <c r="DY83" s="952"/>
      <c r="DZ83" s="953"/>
      <c r="EA83" s="234"/>
    </row>
    <row r="84" spans="1:131" s="235" customFormat="1" ht="26.25" customHeight="1" x14ac:dyDescent="0.2">
      <c r="A84" s="249">
        <v>17</v>
      </c>
      <c r="B84" s="984"/>
      <c r="C84" s="985"/>
      <c r="D84" s="985"/>
      <c r="E84" s="985"/>
      <c r="F84" s="985"/>
      <c r="G84" s="985"/>
      <c r="H84" s="985"/>
      <c r="I84" s="985"/>
      <c r="J84" s="985"/>
      <c r="K84" s="985"/>
      <c r="L84" s="985"/>
      <c r="M84" s="985"/>
      <c r="N84" s="985"/>
      <c r="O84" s="985"/>
      <c r="P84" s="986"/>
      <c r="Q84" s="987"/>
      <c r="R84" s="981"/>
      <c r="S84" s="981"/>
      <c r="T84" s="981"/>
      <c r="U84" s="981"/>
      <c r="V84" s="981"/>
      <c r="W84" s="981"/>
      <c r="X84" s="981"/>
      <c r="Y84" s="981"/>
      <c r="Z84" s="981"/>
      <c r="AA84" s="981"/>
      <c r="AB84" s="981"/>
      <c r="AC84" s="981"/>
      <c r="AD84" s="981"/>
      <c r="AE84" s="981"/>
      <c r="AF84" s="981"/>
      <c r="AG84" s="981"/>
      <c r="AH84" s="981"/>
      <c r="AI84" s="981"/>
      <c r="AJ84" s="981"/>
      <c r="AK84" s="981"/>
      <c r="AL84" s="981"/>
      <c r="AM84" s="981"/>
      <c r="AN84" s="981"/>
      <c r="AO84" s="981"/>
      <c r="AP84" s="981"/>
      <c r="AQ84" s="981"/>
      <c r="AR84" s="981"/>
      <c r="AS84" s="981"/>
      <c r="AT84" s="981"/>
      <c r="AU84" s="981"/>
      <c r="AV84" s="981"/>
      <c r="AW84" s="981"/>
      <c r="AX84" s="981"/>
      <c r="AY84" s="981"/>
      <c r="AZ84" s="982"/>
      <c r="BA84" s="982"/>
      <c r="BB84" s="982"/>
      <c r="BC84" s="982"/>
      <c r="BD84" s="983"/>
      <c r="BE84" s="253"/>
      <c r="BF84" s="253"/>
      <c r="BG84" s="253"/>
      <c r="BH84" s="253"/>
      <c r="BI84" s="253"/>
      <c r="BJ84" s="253"/>
      <c r="BK84" s="253"/>
      <c r="BL84" s="253"/>
      <c r="BM84" s="253"/>
      <c r="BN84" s="253"/>
      <c r="BO84" s="253"/>
      <c r="BP84" s="253"/>
      <c r="BQ84" s="250">
        <v>78</v>
      </c>
      <c r="BR84" s="255"/>
      <c r="BS84" s="960"/>
      <c r="BT84" s="961"/>
      <c r="BU84" s="961"/>
      <c r="BV84" s="961"/>
      <c r="BW84" s="961"/>
      <c r="BX84" s="961"/>
      <c r="BY84" s="961"/>
      <c r="BZ84" s="961"/>
      <c r="CA84" s="961"/>
      <c r="CB84" s="961"/>
      <c r="CC84" s="961"/>
      <c r="CD84" s="961"/>
      <c r="CE84" s="961"/>
      <c r="CF84" s="961"/>
      <c r="CG84" s="962"/>
      <c r="CH84" s="963"/>
      <c r="CI84" s="964"/>
      <c r="CJ84" s="964"/>
      <c r="CK84" s="964"/>
      <c r="CL84" s="965"/>
      <c r="CM84" s="963"/>
      <c r="CN84" s="964"/>
      <c r="CO84" s="964"/>
      <c r="CP84" s="964"/>
      <c r="CQ84" s="965"/>
      <c r="CR84" s="963"/>
      <c r="CS84" s="964"/>
      <c r="CT84" s="964"/>
      <c r="CU84" s="964"/>
      <c r="CV84" s="965"/>
      <c r="CW84" s="963"/>
      <c r="CX84" s="964"/>
      <c r="CY84" s="964"/>
      <c r="CZ84" s="964"/>
      <c r="DA84" s="965"/>
      <c r="DB84" s="963"/>
      <c r="DC84" s="964"/>
      <c r="DD84" s="964"/>
      <c r="DE84" s="964"/>
      <c r="DF84" s="965"/>
      <c r="DG84" s="963"/>
      <c r="DH84" s="964"/>
      <c r="DI84" s="964"/>
      <c r="DJ84" s="964"/>
      <c r="DK84" s="965"/>
      <c r="DL84" s="963"/>
      <c r="DM84" s="964"/>
      <c r="DN84" s="964"/>
      <c r="DO84" s="964"/>
      <c r="DP84" s="965"/>
      <c r="DQ84" s="963"/>
      <c r="DR84" s="964"/>
      <c r="DS84" s="964"/>
      <c r="DT84" s="964"/>
      <c r="DU84" s="965"/>
      <c r="DV84" s="951"/>
      <c r="DW84" s="952"/>
      <c r="DX84" s="952"/>
      <c r="DY84" s="952"/>
      <c r="DZ84" s="953"/>
      <c r="EA84" s="234"/>
    </row>
    <row r="85" spans="1:131" s="235" customFormat="1" ht="26.25" customHeight="1" x14ac:dyDescent="0.2">
      <c r="A85" s="249">
        <v>18</v>
      </c>
      <c r="B85" s="984"/>
      <c r="C85" s="985"/>
      <c r="D85" s="985"/>
      <c r="E85" s="985"/>
      <c r="F85" s="985"/>
      <c r="G85" s="985"/>
      <c r="H85" s="985"/>
      <c r="I85" s="985"/>
      <c r="J85" s="985"/>
      <c r="K85" s="985"/>
      <c r="L85" s="985"/>
      <c r="M85" s="985"/>
      <c r="N85" s="985"/>
      <c r="O85" s="985"/>
      <c r="P85" s="986"/>
      <c r="Q85" s="987"/>
      <c r="R85" s="981"/>
      <c r="S85" s="981"/>
      <c r="T85" s="981"/>
      <c r="U85" s="981"/>
      <c r="V85" s="981"/>
      <c r="W85" s="981"/>
      <c r="X85" s="981"/>
      <c r="Y85" s="981"/>
      <c r="Z85" s="981"/>
      <c r="AA85" s="981"/>
      <c r="AB85" s="981"/>
      <c r="AC85" s="981"/>
      <c r="AD85" s="981"/>
      <c r="AE85" s="981"/>
      <c r="AF85" s="981"/>
      <c r="AG85" s="981"/>
      <c r="AH85" s="981"/>
      <c r="AI85" s="981"/>
      <c r="AJ85" s="981"/>
      <c r="AK85" s="981"/>
      <c r="AL85" s="981"/>
      <c r="AM85" s="981"/>
      <c r="AN85" s="981"/>
      <c r="AO85" s="981"/>
      <c r="AP85" s="981"/>
      <c r="AQ85" s="981"/>
      <c r="AR85" s="981"/>
      <c r="AS85" s="981"/>
      <c r="AT85" s="981"/>
      <c r="AU85" s="981"/>
      <c r="AV85" s="981"/>
      <c r="AW85" s="981"/>
      <c r="AX85" s="981"/>
      <c r="AY85" s="981"/>
      <c r="AZ85" s="982"/>
      <c r="BA85" s="982"/>
      <c r="BB85" s="982"/>
      <c r="BC85" s="982"/>
      <c r="BD85" s="983"/>
      <c r="BE85" s="253"/>
      <c r="BF85" s="253"/>
      <c r="BG85" s="253"/>
      <c r="BH85" s="253"/>
      <c r="BI85" s="253"/>
      <c r="BJ85" s="253"/>
      <c r="BK85" s="253"/>
      <c r="BL85" s="253"/>
      <c r="BM85" s="253"/>
      <c r="BN85" s="253"/>
      <c r="BO85" s="253"/>
      <c r="BP85" s="253"/>
      <c r="BQ85" s="250">
        <v>79</v>
      </c>
      <c r="BR85" s="255"/>
      <c r="BS85" s="960"/>
      <c r="BT85" s="961"/>
      <c r="BU85" s="961"/>
      <c r="BV85" s="961"/>
      <c r="BW85" s="961"/>
      <c r="BX85" s="961"/>
      <c r="BY85" s="961"/>
      <c r="BZ85" s="961"/>
      <c r="CA85" s="961"/>
      <c r="CB85" s="961"/>
      <c r="CC85" s="961"/>
      <c r="CD85" s="961"/>
      <c r="CE85" s="961"/>
      <c r="CF85" s="961"/>
      <c r="CG85" s="962"/>
      <c r="CH85" s="963"/>
      <c r="CI85" s="964"/>
      <c r="CJ85" s="964"/>
      <c r="CK85" s="964"/>
      <c r="CL85" s="965"/>
      <c r="CM85" s="963"/>
      <c r="CN85" s="964"/>
      <c r="CO85" s="964"/>
      <c r="CP85" s="964"/>
      <c r="CQ85" s="965"/>
      <c r="CR85" s="963"/>
      <c r="CS85" s="964"/>
      <c r="CT85" s="964"/>
      <c r="CU85" s="964"/>
      <c r="CV85" s="965"/>
      <c r="CW85" s="963"/>
      <c r="CX85" s="964"/>
      <c r="CY85" s="964"/>
      <c r="CZ85" s="964"/>
      <c r="DA85" s="965"/>
      <c r="DB85" s="963"/>
      <c r="DC85" s="964"/>
      <c r="DD85" s="964"/>
      <c r="DE85" s="964"/>
      <c r="DF85" s="965"/>
      <c r="DG85" s="963"/>
      <c r="DH85" s="964"/>
      <c r="DI85" s="964"/>
      <c r="DJ85" s="964"/>
      <c r="DK85" s="965"/>
      <c r="DL85" s="963"/>
      <c r="DM85" s="964"/>
      <c r="DN85" s="964"/>
      <c r="DO85" s="964"/>
      <c r="DP85" s="965"/>
      <c r="DQ85" s="963"/>
      <c r="DR85" s="964"/>
      <c r="DS85" s="964"/>
      <c r="DT85" s="964"/>
      <c r="DU85" s="965"/>
      <c r="DV85" s="951"/>
      <c r="DW85" s="952"/>
      <c r="DX85" s="952"/>
      <c r="DY85" s="952"/>
      <c r="DZ85" s="953"/>
      <c r="EA85" s="234"/>
    </row>
    <row r="86" spans="1:131" s="235" customFormat="1" ht="26.25" customHeight="1" x14ac:dyDescent="0.2">
      <c r="A86" s="249">
        <v>19</v>
      </c>
      <c r="B86" s="984"/>
      <c r="C86" s="985"/>
      <c r="D86" s="985"/>
      <c r="E86" s="985"/>
      <c r="F86" s="985"/>
      <c r="G86" s="985"/>
      <c r="H86" s="985"/>
      <c r="I86" s="985"/>
      <c r="J86" s="985"/>
      <c r="K86" s="985"/>
      <c r="L86" s="985"/>
      <c r="M86" s="985"/>
      <c r="N86" s="985"/>
      <c r="O86" s="985"/>
      <c r="P86" s="986"/>
      <c r="Q86" s="987"/>
      <c r="R86" s="981"/>
      <c r="S86" s="981"/>
      <c r="T86" s="981"/>
      <c r="U86" s="981"/>
      <c r="V86" s="981"/>
      <c r="W86" s="981"/>
      <c r="X86" s="981"/>
      <c r="Y86" s="981"/>
      <c r="Z86" s="981"/>
      <c r="AA86" s="981"/>
      <c r="AB86" s="981"/>
      <c r="AC86" s="981"/>
      <c r="AD86" s="981"/>
      <c r="AE86" s="981"/>
      <c r="AF86" s="981"/>
      <c r="AG86" s="981"/>
      <c r="AH86" s="981"/>
      <c r="AI86" s="981"/>
      <c r="AJ86" s="981"/>
      <c r="AK86" s="981"/>
      <c r="AL86" s="981"/>
      <c r="AM86" s="981"/>
      <c r="AN86" s="981"/>
      <c r="AO86" s="981"/>
      <c r="AP86" s="981"/>
      <c r="AQ86" s="981"/>
      <c r="AR86" s="981"/>
      <c r="AS86" s="981"/>
      <c r="AT86" s="981"/>
      <c r="AU86" s="981"/>
      <c r="AV86" s="981"/>
      <c r="AW86" s="981"/>
      <c r="AX86" s="981"/>
      <c r="AY86" s="981"/>
      <c r="AZ86" s="982"/>
      <c r="BA86" s="982"/>
      <c r="BB86" s="982"/>
      <c r="BC86" s="982"/>
      <c r="BD86" s="983"/>
      <c r="BE86" s="253"/>
      <c r="BF86" s="253"/>
      <c r="BG86" s="253"/>
      <c r="BH86" s="253"/>
      <c r="BI86" s="253"/>
      <c r="BJ86" s="253"/>
      <c r="BK86" s="253"/>
      <c r="BL86" s="253"/>
      <c r="BM86" s="253"/>
      <c r="BN86" s="253"/>
      <c r="BO86" s="253"/>
      <c r="BP86" s="253"/>
      <c r="BQ86" s="250">
        <v>80</v>
      </c>
      <c r="BR86" s="255"/>
      <c r="BS86" s="960"/>
      <c r="BT86" s="961"/>
      <c r="BU86" s="961"/>
      <c r="BV86" s="961"/>
      <c r="BW86" s="961"/>
      <c r="BX86" s="961"/>
      <c r="BY86" s="961"/>
      <c r="BZ86" s="961"/>
      <c r="CA86" s="961"/>
      <c r="CB86" s="961"/>
      <c r="CC86" s="961"/>
      <c r="CD86" s="961"/>
      <c r="CE86" s="961"/>
      <c r="CF86" s="961"/>
      <c r="CG86" s="962"/>
      <c r="CH86" s="963"/>
      <c r="CI86" s="964"/>
      <c r="CJ86" s="964"/>
      <c r="CK86" s="964"/>
      <c r="CL86" s="965"/>
      <c r="CM86" s="963"/>
      <c r="CN86" s="964"/>
      <c r="CO86" s="964"/>
      <c r="CP86" s="964"/>
      <c r="CQ86" s="965"/>
      <c r="CR86" s="963"/>
      <c r="CS86" s="964"/>
      <c r="CT86" s="964"/>
      <c r="CU86" s="964"/>
      <c r="CV86" s="965"/>
      <c r="CW86" s="963"/>
      <c r="CX86" s="964"/>
      <c r="CY86" s="964"/>
      <c r="CZ86" s="964"/>
      <c r="DA86" s="965"/>
      <c r="DB86" s="963"/>
      <c r="DC86" s="964"/>
      <c r="DD86" s="964"/>
      <c r="DE86" s="964"/>
      <c r="DF86" s="965"/>
      <c r="DG86" s="963"/>
      <c r="DH86" s="964"/>
      <c r="DI86" s="964"/>
      <c r="DJ86" s="964"/>
      <c r="DK86" s="965"/>
      <c r="DL86" s="963"/>
      <c r="DM86" s="964"/>
      <c r="DN86" s="964"/>
      <c r="DO86" s="964"/>
      <c r="DP86" s="965"/>
      <c r="DQ86" s="963"/>
      <c r="DR86" s="964"/>
      <c r="DS86" s="964"/>
      <c r="DT86" s="964"/>
      <c r="DU86" s="965"/>
      <c r="DV86" s="951"/>
      <c r="DW86" s="952"/>
      <c r="DX86" s="952"/>
      <c r="DY86" s="952"/>
      <c r="DZ86" s="953"/>
      <c r="EA86" s="234"/>
    </row>
    <row r="87" spans="1:131" s="235" customFormat="1" ht="26.25" customHeight="1" x14ac:dyDescent="0.2">
      <c r="A87" s="257">
        <v>20</v>
      </c>
      <c r="B87" s="974"/>
      <c r="C87" s="975"/>
      <c r="D87" s="975"/>
      <c r="E87" s="975"/>
      <c r="F87" s="975"/>
      <c r="G87" s="975"/>
      <c r="H87" s="975"/>
      <c r="I87" s="975"/>
      <c r="J87" s="975"/>
      <c r="K87" s="975"/>
      <c r="L87" s="975"/>
      <c r="M87" s="975"/>
      <c r="N87" s="975"/>
      <c r="O87" s="975"/>
      <c r="P87" s="976"/>
      <c r="Q87" s="977"/>
      <c r="R87" s="978"/>
      <c r="S87" s="978"/>
      <c r="T87" s="978"/>
      <c r="U87" s="978"/>
      <c r="V87" s="978"/>
      <c r="W87" s="978"/>
      <c r="X87" s="978"/>
      <c r="Y87" s="978"/>
      <c r="Z87" s="978"/>
      <c r="AA87" s="978"/>
      <c r="AB87" s="978"/>
      <c r="AC87" s="978"/>
      <c r="AD87" s="978"/>
      <c r="AE87" s="978"/>
      <c r="AF87" s="978"/>
      <c r="AG87" s="978"/>
      <c r="AH87" s="978"/>
      <c r="AI87" s="978"/>
      <c r="AJ87" s="978"/>
      <c r="AK87" s="978"/>
      <c r="AL87" s="978"/>
      <c r="AM87" s="978"/>
      <c r="AN87" s="978"/>
      <c r="AO87" s="978"/>
      <c r="AP87" s="978"/>
      <c r="AQ87" s="978"/>
      <c r="AR87" s="978"/>
      <c r="AS87" s="978"/>
      <c r="AT87" s="978"/>
      <c r="AU87" s="978"/>
      <c r="AV87" s="978"/>
      <c r="AW87" s="978"/>
      <c r="AX87" s="978"/>
      <c r="AY87" s="978"/>
      <c r="AZ87" s="979"/>
      <c r="BA87" s="979"/>
      <c r="BB87" s="979"/>
      <c r="BC87" s="979"/>
      <c r="BD87" s="980"/>
      <c r="BE87" s="253"/>
      <c r="BF87" s="253"/>
      <c r="BG87" s="253"/>
      <c r="BH87" s="253"/>
      <c r="BI87" s="253"/>
      <c r="BJ87" s="253"/>
      <c r="BK87" s="253"/>
      <c r="BL87" s="253"/>
      <c r="BM87" s="253"/>
      <c r="BN87" s="253"/>
      <c r="BO87" s="253"/>
      <c r="BP87" s="253"/>
      <c r="BQ87" s="250">
        <v>81</v>
      </c>
      <c r="BR87" s="255"/>
      <c r="BS87" s="960"/>
      <c r="BT87" s="961"/>
      <c r="BU87" s="961"/>
      <c r="BV87" s="961"/>
      <c r="BW87" s="961"/>
      <c r="BX87" s="961"/>
      <c r="BY87" s="961"/>
      <c r="BZ87" s="961"/>
      <c r="CA87" s="961"/>
      <c r="CB87" s="961"/>
      <c r="CC87" s="961"/>
      <c r="CD87" s="961"/>
      <c r="CE87" s="961"/>
      <c r="CF87" s="961"/>
      <c r="CG87" s="962"/>
      <c r="CH87" s="963"/>
      <c r="CI87" s="964"/>
      <c r="CJ87" s="964"/>
      <c r="CK87" s="964"/>
      <c r="CL87" s="965"/>
      <c r="CM87" s="963"/>
      <c r="CN87" s="964"/>
      <c r="CO87" s="964"/>
      <c r="CP87" s="964"/>
      <c r="CQ87" s="965"/>
      <c r="CR87" s="963"/>
      <c r="CS87" s="964"/>
      <c r="CT87" s="964"/>
      <c r="CU87" s="964"/>
      <c r="CV87" s="965"/>
      <c r="CW87" s="963"/>
      <c r="CX87" s="964"/>
      <c r="CY87" s="964"/>
      <c r="CZ87" s="964"/>
      <c r="DA87" s="965"/>
      <c r="DB87" s="963"/>
      <c r="DC87" s="964"/>
      <c r="DD87" s="964"/>
      <c r="DE87" s="964"/>
      <c r="DF87" s="965"/>
      <c r="DG87" s="963"/>
      <c r="DH87" s="964"/>
      <c r="DI87" s="964"/>
      <c r="DJ87" s="964"/>
      <c r="DK87" s="965"/>
      <c r="DL87" s="963"/>
      <c r="DM87" s="964"/>
      <c r="DN87" s="964"/>
      <c r="DO87" s="964"/>
      <c r="DP87" s="965"/>
      <c r="DQ87" s="963"/>
      <c r="DR87" s="964"/>
      <c r="DS87" s="964"/>
      <c r="DT87" s="964"/>
      <c r="DU87" s="965"/>
      <c r="DV87" s="951"/>
      <c r="DW87" s="952"/>
      <c r="DX87" s="952"/>
      <c r="DY87" s="952"/>
      <c r="DZ87" s="953"/>
      <c r="EA87" s="234"/>
    </row>
    <row r="88" spans="1:131" s="235" customFormat="1" ht="26.25" customHeight="1" thickBot="1" x14ac:dyDescent="0.25">
      <c r="A88" s="252" t="s">
        <v>359</v>
      </c>
      <c r="B88" s="954" t="s">
        <v>396</v>
      </c>
      <c r="C88" s="955"/>
      <c r="D88" s="955"/>
      <c r="E88" s="955"/>
      <c r="F88" s="955"/>
      <c r="G88" s="955"/>
      <c r="H88" s="955"/>
      <c r="I88" s="955"/>
      <c r="J88" s="955"/>
      <c r="K88" s="955"/>
      <c r="L88" s="955"/>
      <c r="M88" s="955"/>
      <c r="N88" s="955"/>
      <c r="O88" s="955"/>
      <c r="P88" s="956"/>
      <c r="Q88" s="972"/>
      <c r="R88" s="973"/>
      <c r="S88" s="973"/>
      <c r="T88" s="973"/>
      <c r="U88" s="973"/>
      <c r="V88" s="973"/>
      <c r="W88" s="973"/>
      <c r="X88" s="973"/>
      <c r="Y88" s="973"/>
      <c r="Z88" s="973"/>
      <c r="AA88" s="973"/>
      <c r="AB88" s="973"/>
      <c r="AC88" s="973"/>
      <c r="AD88" s="973"/>
      <c r="AE88" s="973"/>
      <c r="AF88" s="969"/>
      <c r="AG88" s="969"/>
      <c r="AH88" s="969"/>
      <c r="AI88" s="969"/>
      <c r="AJ88" s="969"/>
      <c r="AK88" s="973"/>
      <c r="AL88" s="973"/>
      <c r="AM88" s="973"/>
      <c r="AN88" s="973"/>
      <c r="AO88" s="973"/>
      <c r="AP88" s="969"/>
      <c r="AQ88" s="969"/>
      <c r="AR88" s="969"/>
      <c r="AS88" s="969"/>
      <c r="AT88" s="969"/>
      <c r="AU88" s="969"/>
      <c r="AV88" s="969"/>
      <c r="AW88" s="969"/>
      <c r="AX88" s="969"/>
      <c r="AY88" s="969"/>
      <c r="AZ88" s="970"/>
      <c r="BA88" s="970"/>
      <c r="BB88" s="970"/>
      <c r="BC88" s="970"/>
      <c r="BD88" s="971"/>
      <c r="BE88" s="253"/>
      <c r="BF88" s="253"/>
      <c r="BG88" s="253"/>
      <c r="BH88" s="253"/>
      <c r="BI88" s="253"/>
      <c r="BJ88" s="253"/>
      <c r="BK88" s="253"/>
      <c r="BL88" s="253"/>
      <c r="BM88" s="253"/>
      <c r="BN88" s="253"/>
      <c r="BO88" s="253"/>
      <c r="BP88" s="253"/>
      <c r="BQ88" s="250">
        <v>82</v>
      </c>
      <c r="BR88" s="255"/>
      <c r="BS88" s="960"/>
      <c r="BT88" s="961"/>
      <c r="BU88" s="961"/>
      <c r="BV88" s="961"/>
      <c r="BW88" s="961"/>
      <c r="BX88" s="961"/>
      <c r="BY88" s="961"/>
      <c r="BZ88" s="961"/>
      <c r="CA88" s="961"/>
      <c r="CB88" s="961"/>
      <c r="CC88" s="961"/>
      <c r="CD88" s="961"/>
      <c r="CE88" s="961"/>
      <c r="CF88" s="961"/>
      <c r="CG88" s="962"/>
      <c r="CH88" s="963"/>
      <c r="CI88" s="964"/>
      <c r="CJ88" s="964"/>
      <c r="CK88" s="964"/>
      <c r="CL88" s="965"/>
      <c r="CM88" s="963"/>
      <c r="CN88" s="964"/>
      <c r="CO88" s="964"/>
      <c r="CP88" s="964"/>
      <c r="CQ88" s="965"/>
      <c r="CR88" s="963"/>
      <c r="CS88" s="964"/>
      <c r="CT88" s="964"/>
      <c r="CU88" s="964"/>
      <c r="CV88" s="965"/>
      <c r="CW88" s="963"/>
      <c r="CX88" s="964"/>
      <c r="CY88" s="964"/>
      <c r="CZ88" s="964"/>
      <c r="DA88" s="965"/>
      <c r="DB88" s="963"/>
      <c r="DC88" s="964"/>
      <c r="DD88" s="964"/>
      <c r="DE88" s="964"/>
      <c r="DF88" s="965"/>
      <c r="DG88" s="963"/>
      <c r="DH88" s="964"/>
      <c r="DI88" s="964"/>
      <c r="DJ88" s="964"/>
      <c r="DK88" s="965"/>
      <c r="DL88" s="963"/>
      <c r="DM88" s="964"/>
      <c r="DN88" s="964"/>
      <c r="DO88" s="964"/>
      <c r="DP88" s="965"/>
      <c r="DQ88" s="963"/>
      <c r="DR88" s="964"/>
      <c r="DS88" s="964"/>
      <c r="DT88" s="964"/>
      <c r="DU88" s="965"/>
      <c r="DV88" s="951"/>
      <c r="DW88" s="952"/>
      <c r="DX88" s="952"/>
      <c r="DY88" s="952"/>
      <c r="DZ88" s="953"/>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60"/>
      <c r="BT89" s="961"/>
      <c r="BU89" s="961"/>
      <c r="BV89" s="961"/>
      <c r="BW89" s="961"/>
      <c r="BX89" s="961"/>
      <c r="BY89" s="961"/>
      <c r="BZ89" s="961"/>
      <c r="CA89" s="961"/>
      <c r="CB89" s="961"/>
      <c r="CC89" s="961"/>
      <c r="CD89" s="961"/>
      <c r="CE89" s="961"/>
      <c r="CF89" s="961"/>
      <c r="CG89" s="962"/>
      <c r="CH89" s="963"/>
      <c r="CI89" s="964"/>
      <c r="CJ89" s="964"/>
      <c r="CK89" s="964"/>
      <c r="CL89" s="965"/>
      <c r="CM89" s="963"/>
      <c r="CN89" s="964"/>
      <c r="CO89" s="964"/>
      <c r="CP89" s="964"/>
      <c r="CQ89" s="965"/>
      <c r="CR89" s="963"/>
      <c r="CS89" s="964"/>
      <c r="CT89" s="964"/>
      <c r="CU89" s="964"/>
      <c r="CV89" s="965"/>
      <c r="CW89" s="963"/>
      <c r="CX89" s="964"/>
      <c r="CY89" s="964"/>
      <c r="CZ89" s="964"/>
      <c r="DA89" s="965"/>
      <c r="DB89" s="963"/>
      <c r="DC89" s="964"/>
      <c r="DD89" s="964"/>
      <c r="DE89" s="964"/>
      <c r="DF89" s="965"/>
      <c r="DG89" s="963"/>
      <c r="DH89" s="964"/>
      <c r="DI89" s="964"/>
      <c r="DJ89" s="964"/>
      <c r="DK89" s="965"/>
      <c r="DL89" s="963"/>
      <c r="DM89" s="964"/>
      <c r="DN89" s="964"/>
      <c r="DO89" s="964"/>
      <c r="DP89" s="965"/>
      <c r="DQ89" s="963"/>
      <c r="DR89" s="964"/>
      <c r="DS89" s="964"/>
      <c r="DT89" s="964"/>
      <c r="DU89" s="965"/>
      <c r="DV89" s="951"/>
      <c r="DW89" s="952"/>
      <c r="DX89" s="952"/>
      <c r="DY89" s="952"/>
      <c r="DZ89" s="953"/>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60"/>
      <c r="BT90" s="961"/>
      <c r="BU90" s="961"/>
      <c r="BV90" s="961"/>
      <c r="BW90" s="961"/>
      <c r="BX90" s="961"/>
      <c r="BY90" s="961"/>
      <c r="BZ90" s="961"/>
      <c r="CA90" s="961"/>
      <c r="CB90" s="961"/>
      <c r="CC90" s="961"/>
      <c r="CD90" s="961"/>
      <c r="CE90" s="961"/>
      <c r="CF90" s="961"/>
      <c r="CG90" s="962"/>
      <c r="CH90" s="963"/>
      <c r="CI90" s="964"/>
      <c r="CJ90" s="964"/>
      <c r="CK90" s="964"/>
      <c r="CL90" s="965"/>
      <c r="CM90" s="963"/>
      <c r="CN90" s="964"/>
      <c r="CO90" s="964"/>
      <c r="CP90" s="964"/>
      <c r="CQ90" s="965"/>
      <c r="CR90" s="963"/>
      <c r="CS90" s="964"/>
      <c r="CT90" s="964"/>
      <c r="CU90" s="964"/>
      <c r="CV90" s="965"/>
      <c r="CW90" s="963"/>
      <c r="CX90" s="964"/>
      <c r="CY90" s="964"/>
      <c r="CZ90" s="964"/>
      <c r="DA90" s="965"/>
      <c r="DB90" s="963"/>
      <c r="DC90" s="964"/>
      <c r="DD90" s="964"/>
      <c r="DE90" s="964"/>
      <c r="DF90" s="965"/>
      <c r="DG90" s="963"/>
      <c r="DH90" s="964"/>
      <c r="DI90" s="964"/>
      <c r="DJ90" s="964"/>
      <c r="DK90" s="965"/>
      <c r="DL90" s="963"/>
      <c r="DM90" s="964"/>
      <c r="DN90" s="964"/>
      <c r="DO90" s="964"/>
      <c r="DP90" s="965"/>
      <c r="DQ90" s="963"/>
      <c r="DR90" s="964"/>
      <c r="DS90" s="964"/>
      <c r="DT90" s="964"/>
      <c r="DU90" s="965"/>
      <c r="DV90" s="951"/>
      <c r="DW90" s="952"/>
      <c r="DX90" s="952"/>
      <c r="DY90" s="952"/>
      <c r="DZ90" s="953"/>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60"/>
      <c r="BT91" s="961"/>
      <c r="BU91" s="961"/>
      <c r="BV91" s="961"/>
      <c r="BW91" s="961"/>
      <c r="BX91" s="961"/>
      <c r="BY91" s="961"/>
      <c r="BZ91" s="961"/>
      <c r="CA91" s="961"/>
      <c r="CB91" s="961"/>
      <c r="CC91" s="961"/>
      <c r="CD91" s="961"/>
      <c r="CE91" s="961"/>
      <c r="CF91" s="961"/>
      <c r="CG91" s="962"/>
      <c r="CH91" s="963"/>
      <c r="CI91" s="964"/>
      <c r="CJ91" s="964"/>
      <c r="CK91" s="964"/>
      <c r="CL91" s="965"/>
      <c r="CM91" s="963"/>
      <c r="CN91" s="964"/>
      <c r="CO91" s="964"/>
      <c r="CP91" s="964"/>
      <c r="CQ91" s="965"/>
      <c r="CR91" s="963"/>
      <c r="CS91" s="964"/>
      <c r="CT91" s="964"/>
      <c r="CU91" s="964"/>
      <c r="CV91" s="965"/>
      <c r="CW91" s="963"/>
      <c r="CX91" s="964"/>
      <c r="CY91" s="964"/>
      <c r="CZ91" s="964"/>
      <c r="DA91" s="965"/>
      <c r="DB91" s="963"/>
      <c r="DC91" s="964"/>
      <c r="DD91" s="964"/>
      <c r="DE91" s="964"/>
      <c r="DF91" s="965"/>
      <c r="DG91" s="963"/>
      <c r="DH91" s="964"/>
      <c r="DI91" s="964"/>
      <c r="DJ91" s="964"/>
      <c r="DK91" s="965"/>
      <c r="DL91" s="963"/>
      <c r="DM91" s="964"/>
      <c r="DN91" s="964"/>
      <c r="DO91" s="964"/>
      <c r="DP91" s="965"/>
      <c r="DQ91" s="963"/>
      <c r="DR91" s="964"/>
      <c r="DS91" s="964"/>
      <c r="DT91" s="964"/>
      <c r="DU91" s="965"/>
      <c r="DV91" s="951"/>
      <c r="DW91" s="952"/>
      <c r="DX91" s="952"/>
      <c r="DY91" s="952"/>
      <c r="DZ91" s="953"/>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60"/>
      <c r="BT92" s="961"/>
      <c r="BU92" s="961"/>
      <c r="BV92" s="961"/>
      <c r="BW92" s="961"/>
      <c r="BX92" s="961"/>
      <c r="BY92" s="961"/>
      <c r="BZ92" s="961"/>
      <c r="CA92" s="961"/>
      <c r="CB92" s="961"/>
      <c r="CC92" s="961"/>
      <c r="CD92" s="961"/>
      <c r="CE92" s="961"/>
      <c r="CF92" s="961"/>
      <c r="CG92" s="962"/>
      <c r="CH92" s="963"/>
      <c r="CI92" s="964"/>
      <c r="CJ92" s="964"/>
      <c r="CK92" s="964"/>
      <c r="CL92" s="965"/>
      <c r="CM92" s="963"/>
      <c r="CN92" s="964"/>
      <c r="CO92" s="964"/>
      <c r="CP92" s="964"/>
      <c r="CQ92" s="965"/>
      <c r="CR92" s="963"/>
      <c r="CS92" s="964"/>
      <c r="CT92" s="964"/>
      <c r="CU92" s="964"/>
      <c r="CV92" s="965"/>
      <c r="CW92" s="963"/>
      <c r="CX92" s="964"/>
      <c r="CY92" s="964"/>
      <c r="CZ92" s="964"/>
      <c r="DA92" s="965"/>
      <c r="DB92" s="963"/>
      <c r="DC92" s="964"/>
      <c r="DD92" s="964"/>
      <c r="DE92" s="964"/>
      <c r="DF92" s="965"/>
      <c r="DG92" s="963"/>
      <c r="DH92" s="964"/>
      <c r="DI92" s="964"/>
      <c r="DJ92" s="964"/>
      <c r="DK92" s="965"/>
      <c r="DL92" s="963"/>
      <c r="DM92" s="964"/>
      <c r="DN92" s="964"/>
      <c r="DO92" s="964"/>
      <c r="DP92" s="965"/>
      <c r="DQ92" s="963"/>
      <c r="DR92" s="964"/>
      <c r="DS92" s="964"/>
      <c r="DT92" s="964"/>
      <c r="DU92" s="965"/>
      <c r="DV92" s="951"/>
      <c r="DW92" s="952"/>
      <c r="DX92" s="952"/>
      <c r="DY92" s="952"/>
      <c r="DZ92" s="953"/>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60"/>
      <c r="BT93" s="961"/>
      <c r="BU93" s="961"/>
      <c r="BV93" s="961"/>
      <c r="BW93" s="961"/>
      <c r="BX93" s="961"/>
      <c r="BY93" s="961"/>
      <c r="BZ93" s="961"/>
      <c r="CA93" s="961"/>
      <c r="CB93" s="961"/>
      <c r="CC93" s="961"/>
      <c r="CD93" s="961"/>
      <c r="CE93" s="961"/>
      <c r="CF93" s="961"/>
      <c r="CG93" s="962"/>
      <c r="CH93" s="963"/>
      <c r="CI93" s="964"/>
      <c r="CJ93" s="964"/>
      <c r="CK93" s="964"/>
      <c r="CL93" s="965"/>
      <c r="CM93" s="963"/>
      <c r="CN93" s="964"/>
      <c r="CO93" s="964"/>
      <c r="CP93" s="964"/>
      <c r="CQ93" s="965"/>
      <c r="CR93" s="963"/>
      <c r="CS93" s="964"/>
      <c r="CT93" s="964"/>
      <c r="CU93" s="964"/>
      <c r="CV93" s="965"/>
      <c r="CW93" s="963"/>
      <c r="CX93" s="964"/>
      <c r="CY93" s="964"/>
      <c r="CZ93" s="964"/>
      <c r="DA93" s="965"/>
      <c r="DB93" s="963"/>
      <c r="DC93" s="964"/>
      <c r="DD93" s="964"/>
      <c r="DE93" s="964"/>
      <c r="DF93" s="965"/>
      <c r="DG93" s="963"/>
      <c r="DH93" s="964"/>
      <c r="DI93" s="964"/>
      <c r="DJ93" s="964"/>
      <c r="DK93" s="965"/>
      <c r="DL93" s="963"/>
      <c r="DM93" s="964"/>
      <c r="DN93" s="964"/>
      <c r="DO93" s="964"/>
      <c r="DP93" s="965"/>
      <c r="DQ93" s="963"/>
      <c r="DR93" s="964"/>
      <c r="DS93" s="964"/>
      <c r="DT93" s="964"/>
      <c r="DU93" s="965"/>
      <c r="DV93" s="951"/>
      <c r="DW93" s="952"/>
      <c r="DX93" s="952"/>
      <c r="DY93" s="952"/>
      <c r="DZ93" s="953"/>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60"/>
      <c r="BT94" s="961"/>
      <c r="BU94" s="961"/>
      <c r="BV94" s="961"/>
      <c r="BW94" s="961"/>
      <c r="BX94" s="961"/>
      <c r="BY94" s="961"/>
      <c r="BZ94" s="961"/>
      <c r="CA94" s="961"/>
      <c r="CB94" s="961"/>
      <c r="CC94" s="961"/>
      <c r="CD94" s="961"/>
      <c r="CE94" s="961"/>
      <c r="CF94" s="961"/>
      <c r="CG94" s="962"/>
      <c r="CH94" s="963"/>
      <c r="CI94" s="964"/>
      <c r="CJ94" s="964"/>
      <c r="CK94" s="964"/>
      <c r="CL94" s="965"/>
      <c r="CM94" s="963"/>
      <c r="CN94" s="964"/>
      <c r="CO94" s="964"/>
      <c r="CP94" s="964"/>
      <c r="CQ94" s="965"/>
      <c r="CR94" s="963"/>
      <c r="CS94" s="964"/>
      <c r="CT94" s="964"/>
      <c r="CU94" s="964"/>
      <c r="CV94" s="965"/>
      <c r="CW94" s="963"/>
      <c r="CX94" s="964"/>
      <c r="CY94" s="964"/>
      <c r="CZ94" s="964"/>
      <c r="DA94" s="965"/>
      <c r="DB94" s="963"/>
      <c r="DC94" s="964"/>
      <c r="DD94" s="964"/>
      <c r="DE94" s="964"/>
      <c r="DF94" s="965"/>
      <c r="DG94" s="963"/>
      <c r="DH94" s="964"/>
      <c r="DI94" s="964"/>
      <c r="DJ94" s="964"/>
      <c r="DK94" s="965"/>
      <c r="DL94" s="963"/>
      <c r="DM94" s="964"/>
      <c r="DN94" s="964"/>
      <c r="DO94" s="964"/>
      <c r="DP94" s="965"/>
      <c r="DQ94" s="963"/>
      <c r="DR94" s="964"/>
      <c r="DS94" s="964"/>
      <c r="DT94" s="964"/>
      <c r="DU94" s="965"/>
      <c r="DV94" s="951"/>
      <c r="DW94" s="952"/>
      <c r="DX94" s="952"/>
      <c r="DY94" s="952"/>
      <c r="DZ94" s="953"/>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60"/>
      <c r="BT95" s="961"/>
      <c r="BU95" s="961"/>
      <c r="BV95" s="961"/>
      <c r="BW95" s="961"/>
      <c r="BX95" s="961"/>
      <c r="BY95" s="961"/>
      <c r="BZ95" s="961"/>
      <c r="CA95" s="961"/>
      <c r="CB95" s="961"/>
      <c r="CC95" s="961"/>
      <c r="CD95" s="961"/>
      <c r="CE95" s="961"/>
      <c r="CF95" s="961"/>
      <c r="CG95" s="962"/>
      <c r="CH95" s="963"/>
      <c r="CI95" s="964"/>
      <c r="CJ95" s="964"/>
      <c r="CK95" s="964"/>
      <c r="CL95" s="965"/>
      <c r="CM95" s="963"/>
      <c r="CN95" s="964"/>
      <c r="CO95" s="964"/>
      <c r="CP95" s="964"/>
      <c r="CQ95" s="965"/>
      <c r="CR95" s="963"/>
      <c r="CS95" s="964"/>
      <c r="CT95" s="964"/>
      <c r="CU95" s="964"/>
      <c r="CV95" s="965"/>
      <c r="CW95" s="963"/>
      <c r="CX95" s="964"/>
      <c r="CY95" s="964"/>
      <c r="CZ95" s="964"/>
      <c r="DA95" s="965"/>
      <c r="DB95" s="963"/>
      <c r="DC95" s="964"/>
      <c r="DD95" s="964"/>
      <c r="DE95" s="964"/>
      <c r="DF95" s="965"/>
      <c r="DG95" s="963"/>
      <c r="DH95" s="964"/>
      <c r="DI95" s="964"/>
      <c r="DJ95" s="964"/>
      <c r="DK95" s="965"/>
      <c r="DL95" s="963"/>
      <c r="DM95" s="964"/>
      <c r="DN95" s="964"/>
      <c r="DO95" s="964"/>
      <c r="DP95" s="965"/>
      <c r="DQ95" s="963"/>
      <c r="DR95" s="964"/>
      <c r="DS95" s="964"/>
      <c r="DT95" s="964"/>
      <c r="DU95" s="965"/>
      <c r="DV95" s="951"/>
      <c r="DW95" s="952"/>
      <c r="DX95" s="952"/>
      <c r="DY95" s="952"/>
      <c r="DZ95" s="953"/>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60"/>
      <c r="BT96" s="961"/>
      <c r="BU96" s="961"/>
      <c r="BV96" s="961"/>
      <c r="BW96" s="961"/>
      <c r="BX96" s="961"/>
      <c r="BY96" s="961"/>
      <c r="BZ96" s="961"/>
      <c r="CA96" s="961"/>
      <c r="CB96" s="961"/>
      <c r="CC96" s="961"/>
      <c r="CD96" s="961"/>
      <c r="CE96" s="961"/>
      <c r="CF96" s="961"/>
      <c r="CG96" s="962"/>
      <c r="CH96" s="963"/>
      <c r="CI96" s="964"/>
      <c r="CJ96" s="964"/>
      <c r="CK96" s="964"/>
      <c r="CL96" s="965"/>
      <c r="CM96" s="963"/>
      <c r="CN96" s="964"/>
      <c r="CO96" s="964"/>
      <c r="CP96" s="964"/>
      <c r="CQ96" s="965"/>
      <c r="CR96" s="963"/>
      <c r="CS96" s="964"/>
      <c r="CT96" s="964"/>
      <c r="CU96" s="964"/>
      <c r="CV96" s="965"/>
      <c r="CW96" s="963"/>
      <c r="CX96" s="964"/>
      <c r="CY96" s="964"/>
      <c r="CZ96" s="964"/>
      <c r="DA96" s="965"/>
      <c r="DB96" s="963"/>
      <c r="DC96" s="964"/>
      <c r="DD96" s="964"/>
      <c r="DE96" s="964"/>
      <c r="DF96" s="965"/>
      <c r="DG96" s="963"/>
      <c r="DH96" s="964"/>
      <c r="DI96" s="964"/>
      <c r="DJ96" s="964"/>
      <c r="DK96" s="965"/>
      <c r="DL96" s="963"/>
      <c r="DM96" s="964"/>
      <c r="DN96" s="964"/>
      <c r="DO96" s="964"/>
      <c r="DP96" s="965"/>
      <c r="DQ96" s="963"/>
      <c r="DR96" s="964"/>
      <c r="DS96" s="964"/>
      <c r="DT96" s="964"/>
      <c r="DU96" s="965"/>
      <c r="DV96" s="951"/>
      <c r="DW96" s="952"/>
      <c r="DX96" s="952"/>
      <c r="DY96" s="952"/>
      <c r="DZ96" s="953"/>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60"/>
      <c r="BT97" s="961"/>
      <c r="BU97" s="961"/>
      <c r="BV97" s="961"/>
      <c r="BW97" s="961"/>
      <c r="BX97" s="961"/>
      <c r="BY97" s="961"/>
      <c r="BZ97" s="961"/>
      <c r="CA97" s="961"/>
      <c r="CB97" s="961"/>
      <c r="CC97" s="961"/>
      <c r="CD97" s="961"/>
      <c r="CE97" s="961"/>
      <c r="CF97" s="961"/>
      <c r="CG97" s="962"/>
      <c r="CH97" s="963"/>
      <c r="CI97" s="964"/>
      <c r="CJ97" s="964"/>
      <c r="CK97" s="964"/>
      <c r="CL97" s="965"/>
      <c r="CM97" s="963"/>
      <c r="CN97" s="964"/>
      <c r="CO97" s="964"/>
      <c r="CP97" s="964"/>
      <c r="CQ97" s="965"/>
      <c r="CR97" s="963"/>
      <c r="CS97" s="964"/>
      <c r="CT97" s="964"/>
      <c r="CU97" s="964"/>
      <c r="CV97" s="965"/>
      <c r="CW97" s="963"/>
      <c r="CX97" s="964"/>
      <c r="CY97" s="964"/>
      <c r="CZ97" s="964"/>
      <c r="DA97" s="965"/>
      <c r="DB97" s="963"/>
      <c r="DC97" s="964"/>
      <c r="DD97" s="964"/>
      <c r="DE97" s="964"/>
      <c r="DF97" s="965"/>
      <c r="DG97" s="963"/>
      <c r="DH97" s="964"/>
      <c r="DI97" s="964"/>
      <c r="DJ97" s="964"/>
      <c r="DK97" s="965"/>
      <c r="DL97" s="963"/>
      <c r="DM97" s="964"/>
      <c r="DN97" s="964"/>
      <c r="DO97" s="964"/>
      <c r="DP97" s="965"/>
      <c r="DQ97" s="963"/>
      <c r="DR97" s="964"/>
      <c r="DS97" s="964"/>
      <c r="DT97" s="964"/>
      <c r="DU97" s="965"/>
      <c r="DV97" s="951"/>
      <c r="DW97" s="952"/>
      <c r="DX97" s="952"/>
      <c r="DY97" s="952"/>
      <c r="DZ97" s="953"/>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60"/>
      <c r="BT98" s="961"/>
      <c r="BU98" s="961"/>
      <c r="BV98" s="961"/>
      <c r="BW98" s="961"/>
      <c r="BX98" s="961"/>
      <c r="BY98" s="961"/>
      <c r="BZ98" s="961"/>
      <c r="CA98" s="961"/>
      <c r="CB98" s="961"/>
      <c r="CC98" s="961"/>
      <c r="CD98" s="961"/>
      <c r="CE98" s="961"/>
      <c r="CF98" s="961"/>
      <c r="CG98" s="962"/>
      <c r="CH98" s="963"/>
      <c r="CI98" s="964"/>
      <c r="CJ98" s="964"/>
      <c r="CK98" s="964"/>
      <c r="CL98" s="965"/>
      <c r="CM98" s="963"/>
      <c r="CN98" s="964"/>
      <c r="CO98" s="964"/>
      <c r="CP98" s="964"/>
      <c r="CQ98" s="965"/>
      <c r="CR98" s="963"/>
      <c r="CS98" s="964"/>
      <c r="CT98" s="964"/>
      <c r="CU98" s="964"/>
      <c r="CV98" s="965"/>
      <c r="CW98" s="963"/>
      <c r="CX98" s="964"/>
      <c r="CY98" s="964"/>
      <c r="CZ98" s="964"/>
      <c r="DA98" s="965"/>
      <c r="DB98" s="963"/>
      <c r="DC98" s="964"/>
      <c r="DD98" s="964"/>
      <c r="DE98" s="964"/>
      <c r="DF98" s="965"/>
      <c r="DG98" s="963"/>
      <c r="DH98" s="964"/>
      <c r="DI98" s="964"/>
      <c r="DJ98" s="964"/>
      <c r="DK98" s="965"/>
      <c r="DL98" s="963"/>
      <c r="DM98" s="964"/>
      <c r="DN98" s="964"/>
      <c r="DO98" s="964"/>
      <c r="DP98" s="965"/>
      <c r="DQ98" s="963"/>
      <c r="DR98" s="964"/>
      <c r="DS98" s="964"/>
      <c r="DT98" s="964"/>
      <c r="DU98" s="965"/>
      <c r="DV98" s="951"/>
      <c r="DW98" s="952"/>
      <c r="DX98" s="952"/>
      <c r="DY98" s="952"/>
      <c r="DZ98" s="953"/>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60"/>
      <c r="BT99" s="961"/>
      <c r="BU99" s="961"/>
      <c r="BV99" s="961"/>
      <c r="BW99" s="961"/>
      <c r="BX99" s="961"/>
      <c r="BY99" s="961"/>
      <c r="BZ99" s="961"/>
      <c r="CA99" s="961"/>
      <c r="CB99" s="961"/>
      <c r="CC99" s="961"/>
      <c r="CD99" s="961"/>
      <c r="CE99" s="961"/>
      <c r="CF99" s="961"/>
      <c r="CG99" s="962"/>
      <c r="CH99" s="963"/>
      <c r="CI99" s="964"/>
      <c r="CJ99" s="964"/>
      <c r="CK99" s="964"/>
      <c r="CL99" s="965"/>
      <c r="CM99" s="963"/>
      <c r="CN99" s="964"/>
      <c r="CO99" s="964"/>
      <c r="CP99" s="964"/>
      <c r="CQ99" s="965"/>
      <c r="CR99" s="963"/>
      <c r="CS99" s="964"/>
      <c r="CT99" s="964"/>
      <c r="CU99" s="964"/>
      <c r="CV99" s="965"/>
      <c r="CW99" s="963"/>
      <c r="CX99" s="964"/>
      <c r="CY99" s="964"/>
      <c r="CZ99" s="964"/>
      <c r="DA99" s="965"/>
      <c r="DB99" s="963"/>
      <c r="DC99" s="964"/>
      <c r="DD99" s="964"/>
      <c r="DE99" s="964"/>
      <c r="DF99" s="965"/>
      <c r="DG99" s="963"/>
      <c r="DH99" s="964"/>
      <c r="DI99" s="964"/>
      <c r="DJ99" s="964"/>
      <c r="DK99" s="965"/>
      <c r="DL99" s="963"/>
      <c r="DM99" s="964"/>
      <c r="DN99" s="964"/>
      <c r="DO99" s="964"/>
      <c r="DP99" s="965"/>
      <c r="DQ99" s="963"/>
      <c r="DR99" s="964"/>
      <c r="DS99" s="964"/>
      <c r="DT99" s="964"/>
      <c r="DU99" s="965"/>
      <c r="DV99" s="951"/>
      <c r="DW99" s="952"/>
      <c r="DX99" s="952"/>
      <c r="DY99" s="952"/>
      <c r="DZ99" s="953"/>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60"/>
      <c r="BT100" s="961"/>
      <c r="BU100" s="961"/>
      <c r="BV100" s="961"/>
      <c r="BW100" s="961"/>
      <c r="BX100" s="961"/>
      <c r="BY100" s="961"/>
      <c r="BZ100" s="961"/>
      <c r="CA100" s="961"/>
      <c r="CB100" s="961"/>
      <c r="CC100" s="961"/>
      <c r="CD100" s="961"/>
      <c r="CE100" s="961"/>
      <c r="CF100" s="961"/>
      <c r="CG100" s="962"/>
      <c r="CH100" s="963"/>
      <c r="CI100" s="964"/>
      <c r="CJ100" s="964"/>
      <c r="CK100" s="964"/>
      <c r="CL100" s="965"/>
      <c r="CM100" s="963"/>
      <c r="CN100" s="964"/>
      <c r="CO100" s="964"/>
      <c r="CP100" s="964"/>
      <c r="CQ100" s="965"/>
      <c r="CR100" s="963"/>
      <c r="CS100" s="964"/>
      <c r="CT100" s="964"/>
      <c r="CU100" s="964"/>
      <c r="CV100" s="965"/>
      <c r="CW100" s="963"/>
      <c r="CX100" s="964"/>
      <c r="CY100" s="964"/>
      <c r="CZ100" s="964"/>
      <c r="DA100" s="965"/>
      <c r="DB100" s="963"/>
      <c r="DC100" s="964"/>
      <c r="DD100" s="964"/>
      <c r="DE100" s="964"/>
      <c r="DF100" s="965"/>
      <c r="DG100" s="963"/>
      <c r="DH100" s="964"/>
      <c r="DI100" s="964"/>
      <c r="DJ100" s="964"/>
      <c r="DK100" s="965"/>
      <c r="DL100" s="963"/>
      <c r="DM100" s="964"/>
      <c r="DN100" s="964"/>
      <c r="DO100" s="964"/>
      <c r="DP100" s="965"/>
      <c r="DQ100" s="963"/>
      <c r="DR100" s="964"/>
      <c r="DS100" s="964"/>
      <c r="DT100" s="964"/>
      <c r="DU100" s="965"/>
      <c r="DV100" s="951"/>
      <c r="DW100" s="952"/>
      <c r="DX100" s="952"/>
      <c r="DY100" s="952"/>
      <c r="DZ100" s="953"/>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60"/>
      <c r="BT101" s="961"/>
      <c r="BU101" s="961"/>
      <c r="BV101" s="961"/>
      <c r="BW101" s="961"/>
      <c r="BX101" s="961"/>
      <c r="BY101" s="961"/>
      <c r="BZ101" s="961"/>
      <c r="CA101" s="961"/>
      <c r="CB101" s="961"/>
      <c r="CC101" s="961"/>
      <c r="CD101" s="961"/>
      <c r="CE101" s="961"/>
      <c r="CF101" s="961"/>
      <c r="CG101" s="962"/>
      <c r="CH101" s="963"/>
      <c r="CI101" s="964"/>
      <c r="CJ101" s="964"/>
      <c r="CK101" s="964"/>
      <c r="CL101" s="965"/>
      <c r="CM101" s="963"/>
      <c r="CN101" s="964"/>
      <c r="CO101" s="964"/>
      <c r="CP101" s="964"/>
      <c r="CQ101" s="965"/>
      <c r="CR101" s="963"/>
      <c r="CS101" s="964"/>
      <c r="CT101" s="964"/>
      <c r="CU101" s="964"/>
      <c r="CV101" s="965"/>
      <c r="CW101" s="963"/>
      <c r="CX101" s="964"/>
      <c r="CY101" s="964"/>
      <c r="CZ101" s="964"/>
      <c r="DA101" s="965"/>
      <c r="DB101" s="963"/>
      <c r="DC101" s="964"/>
      <c r="DD101" s="964"/>
      <c r="DE101" s="964"/>
      <c r="DF101" s="965"/>
      <c r="DG101" s="963"/>
      <c r="DH101" s="964"/>
      <c r="DI101" s="964"/>
      <c r="DJ101" s="964"/>
      <c r="DK101" s="965"/>
      <c r="DL101" s="963"/>
      <c r="DM101" s="964"/>
      <c r="DN101" s="964"/>
      <c r="DO101" s="964"/>
      <c r="DP101" s="965"/>
      <c r="DQ101" s="963"/>
      <c r="DR101" s="964"/>
      <c r="DS101" s="964"/>
      <c r="DT101" s="964"/>
      <c r="DU101" s="965"/>
      <c r="DV101" s="951"/>
      <c r="DW101" s="952"/>
      <c r="DX101" s="952"/>
      <c r="DY101" s="952"/>
      <c r="DZ101" s="953"/>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359</v>
      </c>
      <c r="BR102" s="954" t="s">
        <v>397</v>
      </c>
      <c r="BS102" s="955"/>
      <c r="BT102" s="955"/>
      <c r="BU102" s="955"/>
      <c r="BV102" s="955"/>
      <c r="BW102" s="955"/>
      <c r="BX102" s="955"/>
      <c r="BY102" s="955"/>
      <c r="BZ102" s="955"/>
      <c r="CA102" s="955"/>
      <c r="CB102" s="955"/>
      <c r="CC102" s="955"/>
      <c r="CD102" s="955"/>
      <c r="CE102" s="955"/>
      <c r="CF102" s="955"/>
      <c r="CG102" s="956"/>
      <c r="CH102" s="957"/>
      <c r="CI102" s="958"/>
      <c r="CJ102" s="958"/>
      <c r="CK102" s="958"/>
      <c r="CL102" s="959"/>
      <c r="CM102" s="957"/>
      <c r="CN102" s="958"/>
      <c r="CO102" s="958"/>
      <c r="CP102" s="958"/>
      <c r="CQ102" s="959"/>
      <c r="CR102" s="966">
        <v>428315.30599999998</v>
      </c>
      <c r="CS102" s="967"/>
      <c r="CT102" s="967"/>
      <c r="CU102" s="967"/>
      <c r="CV102" s="968"/>
      <c r="CW102" s="966">
        <v>86934.131999999983</v>
      </c>
      <c r="CX102" s="967"/>
      <c r="CY102" s="967"/>
      <c r="CZ102" s="967"/>
      <c r="DA102" s="968"/>
      <c r="DB102" s="966">
        <v>655786.34700000007</v>
      </c>
      <c r="DC102" s="967"/>
      <c r="DD102" s="967"/>
      <c r="DE102" s="967"/>
      <c r="DF102" s="968"/>
      <c r="DG102" s="966" t="s">
        <v>486</v>
      </c>
      <c r="DH102" s="967"/>
      <c r="DI102" s="967"/>
      <c r="DJ102" s="967"/>
      <c r="DK102" s="968"/>
      <c r="DL102" s="966">
        <v>26470</v>
      </c>
      <c r="DM102" s="967"/>
      <c r="DN102" s="967"/>
      <c r="DO102" s="967"/>
      <c r="DP102" s="968"/>
      <c r="DQ102" s="966">
        <v>4294.93</v>
      </c>
      <c r="DR102" s="967"/>
      <c r="DS102" s="967"/>
      <c r="DT102" s="967"/>
      <c r="DU102" s="968"/>
      <c r="DV102" s="943"/>
      <c r="DW102" s="944"/>
      <c r="DX102" s="944"/>
      <c r="DY102" s="944"/>
      <c r="DZ102" s="945"/>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46" t="s">
        <v>398</v>
      </c>
      <c r="BR103" s="946"/>
      <c r="BS103" s="946"/>
      <c r="BT103" s="946"/>
      <c r="BU103" s="946"/>
      <c r="BV103" s="946"/>
      <c r="BW103" s="946"/>
      <c r="BX103" s="946"/>
      <c r="BY103" s="946"/>
      <c r="BZ103" s="946"/>
      <c r="CA103" s="946"/>
      <c r="CB103" s="946"/>
      <c r="CC103" s="946"/>
      <c r="CD103" s="946"/>
      <c r="CE103" s="946"/>
      <c r="CF103" s="946"/>
      <c r="CG103" s="946"/>
      <c r="CH103" s="946"/>
      <c r="CI103" s="946"/>
      <c r="CJ103" s="946"/>
      <c r="CK103" s="946"/>
      <c r="CL103" s="946"/>
      <c r="CM103" s="946"/>
      <c r="CN103" s="946"/>
      <c r="CO103" s="946"/>
      <c r="CP103" s="946"/>
      <c r="CQ103" s="946"/>
      <c r="CR103" s="946"/>
      <c r="CS103" s="946"/>
      <c r="CT103" s="946"/>
      <c r="CU103" s="946"/>
      <c r="CV103" s="946"/>
      <c r="CW103" s="946"/>
      <c r="CX103" s="946"/>
      <c r="CY103" s="946"/>
      <c r="CZ103" s="946"/>
      <c r="DA103" s="946"/>
      <c r="DB103" s="946"/>
      <c r="DC103" s="946"/>
      <c r="DD103" s="946"/>
      <c r="DE103" s="946"/>
      <c r="DF103" s="946"/>
      <c r="DG103" s="946"/>
      <c r="DH103" s="946"/>
      <c r="DI103" s="946"/>
      <c r="DJ103" s="946"/>
      <c r="DK103" s="946"/>
      <c r="DL103" s="946"/>
      <c r="DM103" s="946"/>
      <c r="DN103" s="946"/>
      <c r="DO103" s="946"/>
      <c r="DP103" s="946"/>
      <c r="DQ103" s="946"/>
      <c r="DR103" s="946"/>
      <c r="DS103" s="946"/>
      <c r="DT103" s="946"/>
      <c r="DU103" s="946"/>
      <c r="DV103" s="946"/>
      <c r="DW103" s="946"/>
      <c r="DX103" s="946"/>
      <c r="DY103" s="946"/>
      <c r="DZ103" s="946"/>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47" t="s">
        <v>399</v>
      </c>
      <c r="BR104" s="947"/>
      <c r="BS104" s="947"/>
      <c r="BT104" s="947"/>
      <c r="BU104" s="947"/>
      <c r="BV104" s="947"/>
      <c r="BW104" s="947"/>
      <c r="BX104" s="947"/>
      <c r="BY104" s="947"/>
      <c r="BZ104" s="947"/>
      <c r="CA104" s="947"/>
      <c r="CB104" s="947"/>
      <c r="CC104" s="947"/>
      <c r="CD104" s="947"/>
      <c r="CE104" s="947"/>
      <c r="CF104" s="947"/>
      <c r="CG104" s="947"/>
      <c r="CH104" s="947"/>
      <c r="CI104" s="947"/>
      <c r="CJ104" s="947"/>
      <c r="CK104" s="947"/>
      <c r="CL104" s="947"/>
      <c r="CM104" s="947"/>
      <c r="CN104" s="947"/>
      <c r="CO104" s="947"/>
      <c r="CP104" s="947"/>
      <c r="CQ104" s="947"/>
      <c r="CR104" s="947"/>
      <c r="CS104" s="947"/>
      <c r="CT104" s="947"/>
      <c r="CU104" s="947"/>
      <c r="CV104" s="947"/>
      <c r="CW104" s="947"/>
      <c r="CX104" s="947"/>
      <c r="CY104" s="947"/>
      <c r="CZ104" s="947"/>
      <c r="DA104" s="947"/>
      <c r="DB104" s="947"/>
      <c r="DC104" s="947"/>
      <c r="DD104" s="947"/>
      <c r="DE104" s="947"/>
      <c r="DF104" s="947"/>
      <c r="DG104" s="947"/>
      <c r="DH104" s="947"/>
      <c r="DI104" s="947"/>
      <c r="DJ104" s="947"/>
      <c r="DK104" s="947"/>
      <c r="DL104" s="947"/>
      <c r="DM104" s="947"/>
      <c r="DN104" s="947"/>
      <c r="DO104" s="947"/>
      <c r="DP104" s="947"/>
      <c r="DQ104" s="947"/>
      <c r="DR104" s="947"/>
      <c r="DS104" s="947"/>
      <c r="DT104" s="947"/>
      <c r="DU104" s="947"/>
      <c r="DV104" s="947"/>
      <c r="DW104" s="947"/>
      <c r="DX104" s="947"/>
      <c r="DY104" s="947"/>
      <c r="DZ104" s="947"/>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400</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401</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48" t="s">
        <v>402</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403</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234" customFormat="1" ht="26.25" customHeight="1" x14ac:dyDescent="0.2">
      <c r="A109" s="903" t="s">
        <v>404</v>
      </c>
      <c r="B109" s="904"/>
      <c r="C109" s="904"/>
      <c r="D109" s="904"/>
      <c r="E109" s="904"/>
      <c r="F109" s="904"/>
      <c r="G109" s="904"/>
      <c r="H109" s="904"/>
      <c r="I109" s="904"/>
      <c r="J109" s="904"/>
      <c r="K109" s="904"/>
      <c r="L109" s="904"/>
      <c r="M109" s="904"/>
      <c r="N109" s="904"/>
      <c r="O109" s="904"/>
      <c r="P109" s="904"/>
      <c r="Q109" s="904"/>
      <c r="R109" s="904"/>
      <c r="S109" s="904"/>
      <c r="T109" s="904"/>
      <c r="U109" s="904"/>
      <c r="V109" s="904"/>
      <c r="W109" s="904"/>
      <c r="X109" s="904"/>
      <c r="Y109" s="904"/>
      <c r="Z109" s="905"/>
      <c r="AA109" s="906" t="s">
        <v>405</v>
      </c>
      <c r="AB109" s="904"/>
      <c r="AC109" s="904"/>
      <c r="AD109" s="904"/>
      <c r="AE109" s="905"/>
      <c r="AF109" s="906" t="s">
        <v>296</v>
      </c>
      <c r="AG109" s="904"/>
      <c r="AH109" s="904"/>
      <c r="AI109" s="904"/>
      <c r="AJ109" s="905"/>
      <c r="AK109" s="906" t="s">
        <v>295</v>
      </c>
      <c r="AL109" s="904"/>
      <c r="AM109" s="904"/>
      <c r="AN109" s="904"/>
      <c r="AO109" s="905"/>
      <c r="AP109" s="906" t="s">
        <v>406</v>
      </c>
      <c r="AQ109" s="904"/>
      <c r="AR109" s="904"/>
      <c r="AS109" s="904"/>
      <c r="AT109" s="935"/>
      <c r="AU109" s="903" t="s">
        <v>404</v>
      </c>
      <c r="AV109" s="904"/>
      <c r="AW109" s="904"/>
      <c r="AX109" s="904"/>
      <c r="AY109" s="904"/>
      <c r="AZ109" s="904"/>
      <c r="BA109" s="904"/>
      <c r="BB109" s="904"/>
      <c r="BC109" s="904"/>
      <c r="BD109" s="904"/>
      <c r="BE109" s="904"/>
      <c r="BF109" s="904"/>
      <c r="BG109" s="904"/>
      <c r="BH109" s="904"/>
      <c r="BI109" s="904"/>
      <c r="BJ109" s="904"/>
      <c r="BK109" s="904"/>
      <c r="BL109" s="904"/>
      <c r="BM109" s="904"/>
      <c r="BN109" s="904"/>
      <c r="BO109" s="904"/>
      <c r="BP109" s="905"/>
      <c r="BQ109" s="906" t="s">
        <v>405</v>
      </c>
      <c r="BR109" s="904"/>
      <c r="BS109" s="904"/>
      <c r="BT109" s="904"/>
      <c r="BU109" s="905"/>
      <c r="BV109" s="906" t="s">
        <v>296</v>
      </c>
      <c r="BW109" s="904"/>
      <c r="BX109" s="904"/>
      <c r="BY109" s="904"/>
      <c r="BZ109" s="905"/>
      <c r="CA109" s="906" t="s">
        <v>295</v>
      </c>
      <c r="CB109" s="904"/>
      <c r="CC109" s="904"/>
      <c r="CD109" s="904"/>
      <c r="CE109" s="905"/>
      <c r="CF109" s="942" t="s">
        <v>406</v>
      </c>
      <c r="CG109" s="942"/>
      <c r="CH109" s="942"/>
      <c r="CI109" s="942"/>
      <c r="CJ109" s="942"/>
      <c r="CK109" s="906" t="s">
        <v>407</v>
      </c>
      <c r="CL109" s="904"/>
      <c r="CM109" s="904"/>
      <c r="CN109" s="904"/>
      <c r="CO109" s="904"/>
      <c r="CP109" s="904"/>
      <c r="CQ109" s="904"/>
      <c r="CR109" s="904"/>
      <c r="CS109" s="904"/>
      <c r="CT109" s="904"/>
      <c r="CU109" s="904"/>
      <c r="CV109" s="904"/>
      <c r="CW109" s="904"/>
      <c r="CX109" s="904"/>
      <c r="CY109" s="904"/>
      <c r="CZ109" s="904"/>
      <c r="DA109" s="904"/>
      <c r="DB109" s="904"/>
      <c r="DC109" s="904"/>
      <c r="DD109" s="904"/>
      <c r="DE109" s="904"/>
      <c r="DF109" s="905"/>
      <c r="DG109" s="906" t="s">
        <v>405</v>
      </c>
      <c r="DH109" s="904"/>
      <c r="DI109" s="904"/>
      <c r="DJ109" s="904"/>
      <c r="DK109" s="905"/>
      <c r="DL109" s="906" t="s">
        <v>296</v>
      </c>
      <c r="DM109" s="904"/>
      <c r="DN109" s="904"/>
      <c r="DO109" s="904"/>
      <c r="DP109" s="905"/>
      <c r="DQ109" s="906" t="s">
        <v>295</v>
      </c>
      <c r="DR109" s="904"/>
      <c r="DS109" s="904"/>
      <c r="DT109" s="904"/>
      <c r="DU109" s="905"/>
      <c r="DV109" s="906" t="s">
        <v>406</v>
      </c>
      <c r="DW109" s="904"/>
      <c r="DX109" s="904"/>
      <c r="DY109" s="904"/>
      <c r="DZ109" s="935"/>
    </row>
    <row r="110" spans="1:131" s="234" customFormat="1" ht="26.25" customHeight="1" x14ac:dyDescent="0.2">
      <c r="A110" s="804" t="s">
        <v>408</v>
      </c>
      <c r="B110" s="805"/>
      <c r="C110" s="805"/>
      <c r="D110" s="805"/>
      <c r="E110" s="805"/>
      <c r="F110" s="805"/>
      <c r="G110" s="805"/>
      <c r="H110" s="805"/>
      <c r="I110" s="805"/>
      <c r="J110" s="805"/>
      <c r="K110" s="805"/>
      <c r="L110" s="805"/>
      <c r="M110" s="805"/>
      <c r="N110" s="805"/>
      <c r="O110" s="805"/>
      <c r="P110" s="805"/>
      <c r="Q110" s="805"/>
      <c r="R110" s="805"/>
      <c r="S110" s="805"/>
      <c r="T110" s="805"/>
      <c r="U110" s="805"/>
      <c r="V110" s="805"/>
      <c r="W110" s="805"/>
      <c r="X110" s="805"/>
      <c r="Y110" s="805"/>
      <c r="Z110" s="806"/>
      <c r="AA110" s="896">
        <v>137756715</v>
      </c>
      <c r="AB110" s="897"/>
      <c r="AC110" s="897"/>
      <c r="AD110" s="897"/>
      <c r="AE110" s="898"/>
      <c r="AF110" s="899">
        <v>123878958</v>
      </c>
      <c r="AG110" s="897"/>
      <c r="AH110" s="897"/>
      <c r="AI110" s="897"/>
      <c r="AJ110" s="898"/>
      <c r="AK110" s="899">
        <v>111531116</v>
      </c>
      <c r="AL110" s="897"/>
      <c r="AM110" s="897"/>
      <c r="AN110" s="897"/>
      <c r="AO110" s="898"/>
      <c r="AP110" s="900">
        <v>3.2</v>
      </c>
      <c r="AQ110" s="901"/>
      <c r="AR110" s="901"/>
      <c r="AS110" s="901"/>
      <c r="AT110" s="902"/>
      <c r="AU110" s="936" t="s">
        <v>63</v>
      </c>
      <c r="AV110" s="937"/>
      <c r="AW110" s="937"/>
      <c r="AX110" s="937"/>
      <c r="AY110" s="937"/>
      <c r="AZ110" s="859" t="s">
        <v>409</v>
      </c>
      <c r="BA110" s="805"/>
      <c r="BB110" s="805"/>
      <c r="BC110" s="805"/>
      <c r="BD110" s="805"/>
      <c r="BE110" s="805"/>
      <c r="BF110" s="805"/>
      <c r="BG110" s="805"/>
      <c r="BH110" s="805"/>
      <c r="BI110" s="805"/>
      <c r="BJ110" s="805"/>
      <c r="BK110" s="805"/>
      <c r="BL110" s="805"/>
      <c r="BM110" s="805"/>
      <c r="BN110" s="805"/>
      <c r="BO110" s="805"/>
      <c r="BP110" s="806"/>
      <c r="BQ110" s="860">
        <v>6059353244</v>
      </c>
      <c r="BR110" s="842"/>
      <c r="BS110" s="842"/>
      <c r="BT110" s="842"/>
      <c r="BU110" s="842"/>
      <c r="BV110" s="842">
        <v>5849226077</v>
      </c>
      <c r="BW110" s="842"/>
      <c r="BX110" s="842"/>
      <c r="BY110" s="842"/>
      <c r="BZ110" s="842"/>
      <c r="CA110" s="842">
        <v>5667530983</v>
      </c>
      <c r="CB110" s="842"/>
      <c r="CC110" s="842"/>
      <c r="CD110" s="842"/>
      <c r="CE110" s="842"/>
      <c r="CF110" s="869">
        <v>160.4</v>
      </c>
      <c r="CG110" s="870"/>
      <c r="CH110" s="870"/>
      <c r="CI110" s="870"/>
      <c r="CJ110" s="870"/>
      <c r="CK110" s="932" t="s">
        <v>410</v>
      </c>
      <c r="CL110" s="816"/>
      <c r="CM110" s="893" t="s">
        <v>411</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860">
        <v>6420878</v>
      </c>
      <c r="DH110" s="842"/>
      <c r="DI110" s="842"/>
      <c r="DJ110" s="842"/>
      <c r="DK110" s="842"/>
      <c r="DL110" s="842">
        <v>5509504</v>
      </c>
      <c r="DM110" s="842"/>
      <c r="DN110" s="842"/>
      <c r="DO110" s="842"/>
      <c r="DP110" s="842"/>
      <c r="DQ110" s="842">
        <v>4589548</v>
      </c>
      <c r="DR110" s="842"/>
      <c r="DS110" s="842"/>
      <c r="DT110" s="842"/>
      <c r="DU110" s="842"/>
      <c r="DV110" s="843">
        <v>0.1</v>
      </c>
      <c r="DW110" s="843"/>
      <c r="DX110" s="843"/>
      <c r="DY110" s="843"/>
      <c r="DZ110" s="844"/>
    </row>
    <row r="111" spans="1:131" s="234" customFormat="1" ht="26.25" customHeight="1" x14ac:dyDescent="0.2">
      <c r="A111" s="771" t="s">
        <v>412</v>
      </c>
      <c r="B111" s="772"/>
      <c r="C111" s="772"/>
      <c r="D111" s="772"/>
      <c r="E111" s="772"/>
      <c r="F111" s="772"/>
      <c r="G111" s="772"/>
      <c r="H111" s="772"/>
      <c r="I111" s="772"/>
      <c r="J111" s="772"/>
      <c r="K111" s="772"/>
      <c r="L111" s="772"/>
      <c r="M111" s="772"/>
      <c r="N111" s="772"/>
      <c r="O111" s="772"/>
      <c r="P111" s="772"/>
      <c r="Q111" s="772"/>
      <c r="R111" s="772"/>
      <c r="S111" s="772"/>
      <c r="T111" s="772"/>
      <c r="U111" s="772"/>
      <c r="V111" s="772"/>
      <c r="W111" s="772"/>
      <c r="X111" s="772"/>
      <c r="Y111" s="772"/>
      <c r="Z111" s="924"/>
      <c r="AA111" s="925" t="s">
        <v>413</v>
      </c>
      <c r="AB111" s="926"/>
      <c r="AC111" s="926"/>
      <c r="AD111" s="926"/>
      <c r="AE111" s="927"/>
      <c r="AF111" s="928" t="s">
        <v>111</v>
      </c>
      <c r="AG111" s="926"/>
      <c r="AH111" s="926"/>
      <c r="AI111" s="926"/>
      <c r="AJ111" s="927"/>
      <c r="AK111" s="928" t="s">
        <v>111</v>
      </c>
      <c r="AL111" s="926"/>
      <c r="AM111" s="926"/>
      <c r="AN111" s="926"/>
      <c r="AO111" s="927"/>
      <c r="AP111" s="929" t="s">
        <v>111</v>
      </c>
      <c r="AQ111" s="930"/>
      <c r="AR111" s="930"/>
      <c r="AS111" s="930"/>
      <c r="AT111" s="931"/>
      <c r="AU111" s="938"/>
      <c r="AV111" s="939"/>
      <c r="AW111" s="939"/>
      <c r="AX111" s="939"/>
      <c r="AY111" s="939"/>
      <c r="AZ111" s="812" t="s">
        <v>414</v>
      </c>
      <c r="BA111" s="747"/>
      <c r="BB111" s="747"/>
      <c r="BC111" s="747"/>
      <c r="BD111" s="747"/>
      <c r="BE111" s="747"/>
      <c r="BF111" s="747"/>
      <c r="BG111" s="747"/>
      <c r="BH111" s="747"/>
      <c r="BI111" s="747"/>
      <c r="BJ111" s="747"/>
      <c r="BK111" s="747"/>
      <c r="BL111" s="747"/>
      <c r="BM111" s="747"/>
      <c r="BN111" s="747"/>
      <c r="BO111" s="747"/>
      <c r="BP111" s="748"/>
      <c r="BQ111" s="813">
        <v>64739204</v>
      </c>
      <c r="BR111" s="814"/>
      <c r="BS111" s="814"/>
      <c r="BT111" s="814"/>
      <c r="BU111" s="814"/>
      <c r="BV111" s="814">
        <v>53825896</v>
      </c>
      <c r="BW111" s="814"/>
      <c r="BX111" s="814"/>
      <c r="BY111" s="814"/>
      <c r="BZ111" s="814"/>
      <c r="CA111" s="814">
        <v>46831490</v>
      </c>
      <c r="CB111" s="814"/>
      <c r="CC111" s="814"/>
      <c r="CD111" s="814"/>
      <c r="CE111" s="814"/>
      <c r="CF111" s="878">
        <v>1.3</v>
      </c>
      <c r="CG111" s="879"/>
      <c r="CH111" s="879"/>
      <c r="CI111" s="879"/>
      <c r="CJ111" s="879"/>
      <c r="CK111" s="933"/>
      <c r="CL111" s="818"/>
      <c r="CM111" s="821" t="s">
        <v>415</v>
      </c>
      <c r="CN111" s="822"/>
      <c r="CO111" s="822"/>
      <c r="CP111" s="822"/>
      <c r="CQ111" s="822"/>
      <c r="CR111" s="822"/>
      <c r="CS111" s="822"/>
      <c r="CT111" s="822"/>
      <c r="CU111" s="822"/>
      <c r="CV111" s="822"/>
      <c r="CW111" s="822"/>
      <c r="CX111" s="822"/>
      <c r="CY111" s="822"/>
      <c r="CZ111" s="822"/>
      <c r="DA111" s="822"/>
      <c r="DB111" s="822"/>
      <c r="DC111" s="822"/>
      <c r="DD111" s="822"/>
      <c r="DE111" s="822"/>
      <c r="DF111" s="823"/>
      <c r="DG111" s="813" t="s">
        <v>111</v>
      </c>
      <c r="DH111" s="814"/>
      <c r="DI111" s="814"/>
      <c r="DJ111" s="814"/>
      <c r="DK111" s="814"/>
      <c r="DL111" s="814" t="s">
        <v>111</v>
      </c>
      <c r="DM111" s="814"/>
      <c r="DN111" s="814"/>
      <c r="DO111" s="814"/>
      <c r="DP111" s="814"/>
      <c r="DQ111" s="814" t="s">
        <v>111</v>
      </c>
      <c r="DR111" s="814"/>
      <c r="DS111" s="814"/>
      <c r="DT111" s="814"/>
      <c r="DU111" s="814"/>
      <c r="DV111" s="791" t="s">
        <v>111</v>
      </c>
      <c r="DW111" s="791"/>
      <c r="DX111" s="791"/>
      <c r="DY111" s="791"/>
      <c r="DZ111" s="792"/>
    </row>
    <row r="112" spans="1:131" s="234" customFormat="1" ht="26.25" customHeight="1" x14ac:dyDescent="0.2">
      <c r="A112" s="918" t="s">
        <v>416</v>
      </c>
      <c r="B112" s="919"/>
      <c r="C112" s="747" t="s">
        <v>417</v>
      </c>
      <c r="D112" s="747"/>
      <c r="E112" s="747"/>
      <c r="F112" s="747"/>
      <c r="G112" s="747"/>
      <c r="H112" s="747"/>
      <c r="I112" s="747"/>
      <c r="J112" s="747"/>
      <c r="K112" s="747"/>
      <c r="L112" s="747"/>
      <c r="M112" s="747"/>
      <c r="N112" s="747"/>
      <c r="O112" s="747"/>
      <c r="P112" s="747"/>
      <c r="Q112" s="747"/>
      <c r="R112" s="747"/>
      <c r="S112" s="747"/>
      <c r="T112" s="747"/>
      <c r="U112" s="747"/>
      <c r="V112" s="747"/>
      <c r="W112" s="747"/>
      <c r="X112" s="747"/>
      <c r="Y112" s="747"/>
      <c r="Z112" s="748"/>
      <c r="AA112" s="776">
        <v>300348699</v>
      </c>
      <c r="AB112" s="777"/>
      <c r="AC112" s="777"/>
      <c r="AD112" s="777"/>
      <c r="AE112" s="778"/>
      <c r="AF112" s="779">
        <v>293516922</v>
      </c>
      <c r="AG112" s="777"/>
      <c r="AH112" s="777"/>
      <c r="AI112" s="777"/>
      <c r="AJ112" s="778"/>
      <c r="AK112" s="779">
        <v>302198032</v>
      </c>
      <c r="AL112" s="777"/>
      <c r="AM112" s="777"/>
      <c r="AN112" s="777"/>
      <c r="AO112" s="778"/>
      <c r="AP112" s="824">
        <v>8.6</v>
      </c>
      <c r="AQ112" s="825"/>
      <c r="AR112" s="825"/>
      <c r="AS112" s="825"/>
      <c r="AT112" s="826"/>
      <c r="AU112" s="938"/>
      <c r="AV112" s="939"/>
      <c r="AW112" s="939"/>
      <c r="AX112" s="939"/>
      <c r="AY112" s="939"/>
      <c r="AZ112" s="812" t="s">
        <v>418</v>
      </c>
      <c r="BA112" s="747"/>
      <c r="BB112" s="747"/>
      <c r="BC112" s="747"/>
      <c r="BD112" s="747"/>
      <c r="BE112" s="747"/>
      <c r="BF112" s="747"/>
      <c r="BG112" s="747"/>
      <c r="BH112" s="747"/>
      <c r="BI112" s="747"/>
      <c r="BJ112" s="747"/>
      <c r="BK112" s="747"/>
      <c r="BL112" s="747"/>
      <c r="BM112" s="747"/>
      <c r="BN112" s="747"/>
      <c r="BO112" s="747"/>
      <c r="BP112" s="748"/>
      <c r="BQ112" s="813">
        <v>1183580358</v>
      </c>
      <c r="BR112" s="814"/>
      <c r="BS112" s="814"/>
      <c r="BT112" s="814"/>
      <c r="BU112" s="814"/>
      <c r="BV112" s="814">
        <v>1130382777</v>
      </c>
      <c r="BW112" s="814"/>
      <c r="BX112" s="814"/>
      <c r="BY112" s="814"/>
      <c r="BZ112" s="814"/>
      <c r="CA112" s="814">
        <v>1128727872</v>
      </c>
      <c r="CB112" s="814"/>
      <c r="CC112" s="814"/>
      <c r="CD112" s="814"/>
      <c r="CE112" s="814"/>
      <c r="CF112" s="878">
        <v>31.9</v>
      </c>
      <c r="CG112" s="879"/>
      <c r="CH112" s="879"/>
      <c r="CI112" s="879"/>
      <c r="CJ112" s="879"/>
      <c r="CK112" s="933"/>
      <c r="CL112" s="818"/>
      <c r="CM112" s="821" t="s">
        <v>419</v>
      </c>
      <c r="CN112" s="822"/>
      <c r="CO112" s="822"/>
      <c r="CP112" s="822"/>
      <c r="CQ112" s="822"/>
      <c r="CR112" s="822"/>
      <c r="CS112" s="822"/>
      <c r="CT112" s="822"/>
      <c r="CU112" s="822"/>
      <c r="CV112" s="822"/>
      <c r="CW112" s="822"/>
      <c r="CX112" s="822"/>
      <c r="CY112" s="822"/>
      <c r="CZ112" s="822"/>
      <c r="DA112" s="822"/>
      <c r="DB112" s="822"/>
      <c r="DC112" s="822"/>
      <c r="DD112" s="822"/>
      <c r="DE112" s="822"/>
      <c r="DF112" s="823"/>
      <c r="DG112" s="813" t="s">
        <v>111</v>
      </c>
      <c r="DH112" s="814"/>
      <c r="DI112" s="814"/>
      <c r="DJ112" s="814"/>
      <c r="DK112" s="814"/>
      <c r="DL112" s="814" t="s">
        <v>111</v>
      </c>
      <c r="DM112" s="814"/>
      <c r="DN112" s="814"/>
      <c r="DO112" s="814"/>
      <c r="DP112" s="814"/>
      <c r="DQ112" s="814" t="s">
        <v>111</v>
      </c>
      <c r="DR112" s="814"/>
      <c r="DS112" s="814"/>
      <c r="DT112" s="814"/>
      <c r="DU112" s="814"/>
      <c r="DV112" s="791" t="s">
        <v>111</v>
      </c>
      <c r="DW112" s="791"/>
      <c r="DX112" s="791"/>
      <c r="DY112" s="791"/>
      <c r="DZ112" s="792"/>
    </row>
    <row r="113" spans="1:130" s="234" customFormat="1" ht="26.25" customHeight="1" x14ac:dyDescent="0.2">
      <c r="A113" s="920"/>
      <c r="B113" s="921"/>
      <c r="C113" s="747" t="s">
        <v>420</v>
      </c>
      <c r="D113" s="747"/>
      <c r="E113" s="747"/>
      <c r="F113" s="747"/>
      <c r="G113" s="747"/>
      <c r="H113" s="747"/>
      <c r="I113" s="747"/>
      <c r="J113" s="747"/>
      <c r="K113" s="747"/>
      <c r="L113" s="747"/>
      <c r="M113" s="747"/>
      <c r="N113" s="747"/>
      <c r="O113" s="747"/>
      <c r="P113" s="747"/>
      <c r="Q113" s="747"/>
      <c r="R113" s="747"/>
      <c r="S113" s="747"/>
      <c r="T113" s="747"/>
      <c r="U113" s="747"/>
      <c r="V113" s="747"/>
      <c r="W113" s="747"/>
      <c r="X113" s="747"/>
      <c r="Y113" s="747"/>
      <c r="Z113" s="748"/>
      <c r="AA113" s="776">
        <v>117757019</v>
      </c>
      <c r="AB113" s="777"/>
      <c r="AC113" s="777"/>
      <c r="AD113" s="777"/>
      <c r="AE113" s="778"/>
      <c r="AF113" s="779">
        <v>114333230</v>
      </c>
      <c r="AG113" s="777"/>
      <c r="AH113" s="777"/>
      <c r="AI113" s="777"/>
      <c r="AJ113" s="778"/>
      <c r="AK113" s="779">
        <v>115592507</v>
      </c>
      <c r="AL113" s="777"/>
      <c r="AM113" s="777"/>
      <c r="AN113" s="777"/>
      <c r="AO113" s="778"/>
      <c r="AP113" s="824">
        <v>3.3</v>
      </c>
      <c r="AQ113" s="825"/>
      <c r="AR113" s="825"/>
      <c r="AS113" s="825"/>
      <c r="AT113" s="826"/>
      <c r="AU113" s="938"/>
      <c r="AV113" s="939"/>
      <c r="AW113" s="939"/>
      <c r="AX113" s="939"/>
      <c r="AY113" s="939"/>
      <c r="AZ113" s="812" t="s">
        <v>421</v>
      </c>
      <c r="BA113" s="747"/>
      <c r="BB113" s="747"/>
      <c r="BC113" s="747"/>
      <c r="BD113" s="747"/>
      <c r="BE113" s="747"/>
      <c r="BF113" s="747"/>
      <c r="BG113" s="747"/>
      <c r="BH113" s="747"/>
      <c r="BI113" s="747"/>
      <c r="BJ113" s="747"/>
      <c r="BK113" s="747"/>
      <c r="BL113" s="747"/>
      <c r="BM113" s="747"/>
      <c r="BN113" s="747"/>
      <c r="BO113" s="747"/>
      <c r="BP113" s="748"/>
      <c r="BQ113" s="813" t="s">
        <v>111</v>
      </c>
      <c r="BR113" s="814"/>
      <c r="BS113" s="814"/>
      <c r="BT113" s="814"/>
      <c r="BU113" s="814"/>
      <c r="BV113" s="814" t="s">
        <v>111</v>
      </c>
      <c r="BW113" s="814"/>
      <c r="BX113" s="814"/>
      <c r="BY113" s="814"/>
      <c r="BZ113" s="814"/>
      <c r="CA113" s="814" t="s">
        <v>111</v>
      </c>
      <c r="CB113" s="814"/>
      <c r="CC113" s="814"/>
      <c r="CD113" s="814"/>
      <c r="CE113" s="814"/>
      <c r="CF113" s="878" t="s">
        <v>111</v>
      </c>
      <c r="CG113" s="879"/>
      <c r="CH113" s="879"/>
      <c r="CI113" s="879"/>
      <c r="CJ113" s="879"/>
      <c r="CK113" s="933"/>
      <c r="CL113" s="818"/>
      <c r="CM113" s="821" t="s">
        <v>422</v>
      </c>
      <c r="CN113" s="822"/>
      <c r="CO113" s="822"/>
      <c r="CP113" s="822"/>
      <c r="CQ113" s="822"/>
      <c r="CR113" s="822"/>
      <c r="CS113" s="822"/>
      <c r="CT113" s="822"/>
      <c r="CU113" s="822"/>
      <c r="CV113" s="822"/>
      <c r="CW113" s="822"/>
      <c r="CX113" s="822"/>
      <c r="CY113" s="822"/>
      <c r="CZ113" s="822"/>
      <c r="DA113" s="822"/>
      <c r="DB113" s="822"/>
      <c r="DC113" s="822"/>
      <c r="DD113" s="822"/>
      <c r="DE113" s="822"/>
      <c r="DF113" s="823"/>
      <c r="DG113" s="813" t="s">
        <v>111</v>
      </c>
      <c r="DH113" s="814"/>
      <c r="DI113" s="814"/>
      <c r="DJ113" s="814"/>
      <c r="DK113" s="814"/>
      <c r="DL113" s="814" t="s">
        <v>111</v>
      </c>
      <c r="DM113" s="814"/>
      <c r="DN113" s="814"/>
      <c r="DO113" s="814"/>
      <c r="DP113" s="814"/>
      <c r="DQ113" s="814" t="s">
        <v>111</v>
      </c>
      <c r="DR113" s="814"/>
      <c r="DS113" s="814"/>
      <c r="DT113" s="814"/>
      <c r="DU113" s="814"/>
      <c r="DV113" s="791" t="s">
        <v>111</v>
      </c>
      <c r="DW113" s="791"/>
      <c r="DX113" s="791"/>
      <c r="DY113" s="791"/>
      <c r="DZ113" s="792"/>
    </row>
    <row r="114" spans="1:130" s="234" customFormat="1" ht="26.25" customHeight="1" x14ac:dyDescent="0.2">
      <c r="A114" s="920"/>
      <c r="B114" s="921"/>
      <c r="C114" s="747" t="s">
        <v>423</v>
      </c>
      <c r="D114" s="747"/>
      <c r="E114" s="747"/>
      <c r="F114" s="747"/>
      <c r="G114" s="747"/>
      <c r="H114" s="747"/>
      <c r="I114" s="747"/>
      <c r="J114" s="747"/>
      <c r="K114" s="747"/>
      <c r="L114" s="747"/>
      <c r="M114" s="747"/>
      <c r="N114" s="747"/>
      <c r="O114" s="747"/>
      <c r="P114" s="747"/>
      <c r="Q114" s="747"/>
      <c r="R114" s="747"/>
      <c r="S114" s="747"/>
      <c r="T114" s="747"/>
      <c r="U114" s="747"/>
      <c r="V114" s="747"/>
      <c r="W114" s="747"/>
      <c r="X114" s="747"/>
      <c r="Y114" s="747"/>
      <c r="Z114" s="748"/>
      <c r="AA114" s="776" t="s">
        <v>111</v>
      </c>
      <c r="AB114" s="777"/>
      <c r="AC114" s="777"/>
      <c r="AD114" s="777"/>
      <c r="AE114" s="778"/>
      <c r="AF114" s="779" t="s">
        <v>424</v>
      </c>
      <c r="AG114" s="777"/>
      <c r="AH114" s="777"/>
      <c r="AI114" s="777"/>
      <c r="AJ114" s="778"/>
      <c r="AK114" s="779" t="s">
        <v>111</v>
      </c>
      <c r="AL114" s="777"/>
      <c r="AM114" s="777"/>
      <c r="AN114" s="777"/>
      <c r="AO114" s="778"/>
      <c r="AP114" s="824" t="s">
        <v>111</v>
      </c>
      <c r="AQ114" s="825"/>
      <c r="AR114" s="825"/>
      <c r="AS114" s="825"/>
      <c r="AT114" s="826"/>
      <c r="AU114" s="938"/>
      <c r="AV114" s="939"/>
      <c r="AW114" s="939"/>
      <c r="AX114" s="939"/>
      <c r="AY114" s="939"/>
      <c r="AZ114" s="812" t="s">
        <v>425</v>
      </c>
      <c r="BA114" s="747"/>
      <c r="BB114" s="747"/>
      <c r="BC114" s="747"/>
      <c r="BD114" s="747"/>
      <c r="BE114" s="747"/>
      <c r="BF114" s="747"/>
      <c r="BG114" s="747"/>
      <c r="BH114" s="747"/>
      <c r="BI114" s="747"/>
      <c r="BJ114" s="747"/>
      <c r="BK114" s="747"/>
      <c r="BL114" s="747"/>
      <c r="BM114" s="747"/>
      <c r="BN114" s="747"/>
      <c r="BO114" s="747"/>
      <c r="BP114" s="748"/>
      <c r="BQ114" s="813">
        <v>1015620950</v>
      </c>
      <c r="BR114" s="814"/>
      <c r="BS114" s="814"/>
      <c r="BT114" s="814"/>
      <c r="BU114" s="814"/>
      <c r="BV114" s="814">
        <v>963710433</v>
      </c>
      <c r="BW114" s="814"/>
      <c r="BX114" s="814"/>
      <c r="BY114" s="814"/>
      <c r="BZ114" s="814"/>
      <c r="CA114" s="814">
        <v>923555835</v>
      </c>
      <c r="CB114" s="814"/>
      <c r="CC114" s="814"/>
      <c r="CD114" s="814"/>
      <c r="CE114" s="814"/>
      <c r="CF114" s="878">
        <v>26.1</v>
      </c>
      <c r="CG114" s="879"/>
      <c r="CH114" s="879"/>
      <c r="CI114" s="879"/>
      <c r="CJ114" s="879"/>
      <c r="CK114" s="933"/>
      <c r="CL114" s="818"/>
      <c r="CM114" s="821" t="s">
        <v>426</v>
      </c>
      <c r="CN114" s="822"/>
      <c r="CO114" s="822"/>
      <c r="CP114" s="822"/>
      <c r="CQ114" s="822"/>
      <c r="CR114" s="822"/>
      <c r="CS114" s="822"/>
      <c r="CT114" s="822"/>
      <c r="CU114" s="822"/>
      <c r="CV114" s="822"/>
      <c r="CW114" s="822"/>
      <c r="CX114" s="822"/>
      <c r="CY114" s="822"/>
      <c r="CZ114" s="822"/>
      <c r="DA114" s="822"/>
      <c r="DB114" s="822"/>
      <c r="DC114" s="822"/>
      <c r="DD114" s="822"/>
      <c r="DE114" s="822"/>
      <c r="DF114" s="823"/>
      <c r="DG114" s="813">
        <v>2701487</v>
      </c>
      <c r="DH114" s="814"/>
      <c r="DI114" s="814"/>
      <c r="DJ114" s="814"/>
      <c r="DK114" s="814"/>
      <c r="DL114" s="814" t="s">
        <v>111</v>
      </c>
      <c r="DM114" s="814"/>
      <c r="DN114" s="814"/>
      <c r="DO114" s="814"/>
      <c r="DP114" s="814"/>
      <c r="DQ114" s="814" t="s">
        <v>111</v>
      </c>
      <c r="DR114" s="814"/>
      <c r="DS114" s="814"/>
      <c r="DT114" s="814"/>
      <c r="DU114" s="814"/>
      <c r="DV114" s="791" t="s">
        <v>413</v>
      </c>
      <c r="DW114" s="791"/>
      <c r="DX114" s="791"/>
      <c r="DY114" s="791"/>
      <c r="DZ114" s="792"/>
    </row>
    <row r="115" spans="1:130" s="234" customFormat="1" ht="26.25" customHeight="1" x14ac:dyDescent="0.2">
      <c r="A115" s="920"/>
      <c r="B115" s="921"/>
      <c r="C115" s="747" t="s">
        <v>427</v>
      </c>
      <c r="D115" s="747"/>
      <c r="E115" s="747"/>
      <c r="F115" s="747"/>
      <c r="G115" s="747"/>
      <c r="H115" s="747"/>
      <c r="I115" s="747"/>
      <c r="J115" s="747"/>
      <c r="K115" s="747"/>
      <c r="L115" s="747"/>
      <c r="M115" s="747"/>
      <c r="N115" s="747"/>
      <c r="O115" s="747"/>
      <c r="P115" s="747"/>
      <c r="Q115" s="747"/>
      <c r="R115" s="747"/>
      <c r="S115" s="747"/>
      <c r="T115" s="747"/>
      <c r="U115" s="747"/>
      <c r="V115" s="747"/>
      <c r="W115" s="747"/>
      <c r="X115" s="747"/>
      <c r="Y115" s="747"/>
      <c r="Z115" s="748"/>
      <c r="AA115" s="776">
        <v>3063107</v>
      </c>
      <c r="AB115" s="777"/>
      <c r="AC115" s="777"/>
      <c r="AD115" s="777"/>
      <c r="AE115" s="778"/>
      <c r="AF115" s="779">
        <v>5109184</v>
      </c>
      <c r="AG115" s="777"/>
      <c r="AH115" s="777"/>
      <c r="AI115" s="777"/>
      <c r="AJ115" s="778"/>
      <c r="AK115" s="779">
        <v>2492235</v>
      </c>
      <c r="AL115" s="777"/>
      <c r="AM115" s="777"/>
      <c r="AN115" s="777"/>
      <c r="AO115" s="778"/>
      <c r="AP115" s="824">
        <v>0.1</v>
      </c>
      <c r="AQ115" s="825"/>
      <c r="AR115" s="825"/>
      <c r="AS115" s="825"/>
      <c r="AT115" s="826"/>
      <c r="AU115" s="938"/>
      <c r="AV115" s="939"/>
      <c r="AW115" s="939"/>
      <c r="AX115" s="939"/>
      <c r="AY115" s="939"/>
      <c r="AZ115" s="812" t="s">
        <v>428</v>
      </c>
      <c r="BA115" s="747"/>
      <c r="BB115" s="747"/>
      <c r="BC115" s="747"/>
      <c r="BD115" s="747"/>
      <c r="BE115" s="747"/>
      <c r="BF115" s="747"/>
      <c r="BG115" s="747"/>
      <c r="BH115" s="747"/>
      <c r="BI115" s="747"/>
      <c r="BJ115" s="747"/>
      <c r="BK115" s="747"/>
      <c r="BL115" s="747"/>
      <c r="BM115" s="747"/>
      <c r="BN115" s="747"/>
      <c r="BO115" s="747"/>
      <c r="BP115" s="748"/>
      <c r="BQ115" s="813">
        <v>30251476</v>
      </c>
      <c r="BR115" s="814"/>
      <c r="BS115" s="814"/>
      <c r="BT115" s="814"/>
      <c r="BU115" s="814"/>
      <c r="BV115" s="814">
        <v>29319691</v>
      </c>
      <c r="BW115" s="814"/>
      <c r="BX115" s="814"/>
      <c r="BY115" s="814"/>
      <c r="BZ115" s="814"/>
      <c r="CA115" s="814">
        <v>28201462</v>
      </c>
      <c r="CB115" s="814"/>
      <c r="CC115" s="814"/>
      <c r="CD115" s="814"/>
      <c r="CE115" s="814"/>
      <c r="CF115" s="878">
        <v>0.8</v>
      </c>
      <c r="CG115" s="879"/>
      <c r="CH115" s="879"/>
      <c r="CI115" s="879"/>
      <c r="CJ115" s="879"/>
      <c r="CK115" s="933"/>
      <c r="CL115" s="818"/>
      <c r="CM115" s="812" t="s">
        <v>429</v>
      </c>
      <c r="CN115" s="917"/>
      <c r="CO115" s="917"/>
      <c r="CP115" s="917"/>
      <c r="CQ115" s="917"/>
      <c r="CR115" s="917"/>
      <c r="CS115" s="917"/>
      <c r="CT115" s="917"/>
      <c r="CU115" s="917"/>
      <c r="CV115" s="917"/>
      <c r="CW115" s="917"/>
      <c r="CX115" s="917"/>
      <c r="CY115" s="917"/>
      <c r="CZ115" s="917"/>
      <c r="DA115" s="917"/>
      <c r="DB115" s="917"/>
      <c r="DC115" s="917"/>
      <c r="DD115" s="917"/>
      <c r="DE115" s="917"/>
      <c r="DF115" s="748"/>
      <c r="DG115" s="813" t="s">
        <v>111</v>
      </c>
      <c r="DH115" s="814"/>
      <c r="DI115" s="814"/>
      <c r="DJ115" s="814"/>
      <c r="DK115" s="814"/>
      <c r="DL115" s="814" t="s">
        <v>111</v>
      </c>
      <c r="DM115" s="814"/>
      <c r="DN115" s="814"/>
      <c r="DO115" s="814"/>
      <c r="DP115" s="814"/>
      <c r="DQ115" s="814" t="s">
        <v>111</v>
      </c>
      <c r="DR115" s="814"/>
      <c r="DS115" s="814"/>
      <c r="DT115" s="814"/>
      <c r="DU115" s="814"/>
      <c r="DV115" s="791" t="s">
        <v>111</v>
      </c>
      <c r="DW115" s="791"/>
      <c r="DX115" s="791"/>
      <c r="DY115" s="791"/>
      <c r="DZ115" s="792"/>
    </row>
    <row r="116" spans="1:130" s="234" customFormat="1" ht="26.25" customHeight="1" x14ac:dyDescent="0.2">
      <c r="A116" s="922"/>
      <c r="B116" s="923"/>
      <c r="C116" s="883" t="s">
        <v>430</v>
      </c>
      <c r="D116" s="883"/>
      <c r="E116" s="883"/>
      <c r="F116" s="883"/>
      <c r="G116" s="883"/>
      <c r="H116" s="883"/>
      <c r="I116" s="883"/>
      <c r="J116" s="883"/>
      <c r="K116" s="883"/>
      <c r="L116" s="883"/>
      <c r="M116" s="883"/>
      <c r="N116" s="883"/>
      <c r="O116" s="883"/>
      <c r="P116" s="883"/>
      <c r="Q116" s="883"/>
      <c r="R116" s="883"/>
      <c r="S116" s="883"/>
      <c r="T116" s="883"/>
      <c r="U116" s="883"/>
      <c r="V116" s="883"/>
      <c r="W116" s="883"/>
      <c r="X116" s="883"/>
      <c r="Y116" s="883"/>
      <c r="Z116" s="884"/>
      <c r="AA116" s="776" t="s">
        <v>111</v>
      </c>
      <c r="AB116" s="777"/>
      <c r="AC116" s="777"/>
      <c r="AD116" s="777"/>
      <c r="AE116" s="778"/>
      <c r="AF116" s="779" t="s">
        <v>424</v>
      </c>
      <c r="AG116" s="777"/>
      <c r="AH116" s="777"/>
      <c r="AI116" s="777"/>
      <c r="AJ116" s="778"/>
      <c r="AK116" s="779" t="s">
        <v>413</v>
      </c>
      <c r="AL116" s="777"/>
      <c r="AM116" s="777"/>
      <c r="AN116" s="777"/>
      <c r="AO116" s="778"/>
      <c r="AP116" s="824" t="s">
        <v>413</v>
      </c>
      <c r="AQ116" s="825"/>
      <c r="AR116" s="825"/>
      <c r="AS116" s="825"/>
      <c r="AT116" s="826"/>
      <c r="AU116" s="938"/>
      <c r="AV116" s="939"/>
      <c r="AW116" s="939"/>
      <c r="AX116" s="939"/>
      <c r="AY116" s="939"/>
      <c r="AZ116" s="866" t="s">
        <v>431</v>
      </c>
      <c r="BA116" s="867"/>
      <c r="BB116" s="867"/>
      <c r="BC116" s="867"/>
      <c r="BD116" s="867"/>
      <c r="BE116" s="867"/>
      <c r="BF116" s="867"/>
      <c r="BG116" s="867"/>
      <c r="BH116" s="867"/>
      <c r="BI116" s="867"/>
      <c r="BJ116" s="867"/>
      <c r="BK116" s="867"/>
      <c r="BL116" s="867"/>
      <c r="BM116" s="867"/>
      <c r="BN116" s="867"/>
      <c r="BO116" s="867"/>
      <c r="BP116" s="868"/>
      <c r="BQ116" s="813" t="s">
        <v>111</v>
      </c>
      <c r="BR116" s="814"/>
      <c r="BS116" s="814"/>
      <c r="BT116" s="814"/>
      <c r="BU116" s="814"/>
      <c r="BV116" s="814" t="s">
        <v>111</v>
      </c>
      <c r="BW116" s="814"/>
      <c r="BX116" s="814"/>
      <c r="BY116" s="814"/>
      <c r="BZ116" s="814"/>
      <c r="CA116" s="814" t="s">
        <v>111</v>
      </c>
      <c r="CB116" s="814"/>
      <c r="CC116" s="814"/>
      <c r="CD116" s="814"/>
      <c r="CE116" s="814"/>
      <c r="CF116" s="878" t="s">
        <v>111</v>
      </c>
      <c r="CG116" s="879"/>
      <c r="CH116" s="879"/>
      <c r="CI116" s="879"/>
      <c r="CJ116" s="879"/>
      <c r="CK116" s="933"/>
      <c r="CL116" s="818"/>
      <c r="CM116" s="821" t="s">
        <v>432</v>
      </c>
      <c r="CN116" s="822"/>
      <c r="CO116" s="822"/>
      <c r="CP116" s="822"/>
      <c r="CQ116" s="822"/>
      <c r="CR116" s="822"/>
      <c r="CS116" s="822"/>
      <c r="CT116" s="822"/>
      <c r="CU116" s="822"/>
      <c r="CV116" s="822"/>
      <c r="CW116" s="822"/>
      <c r="CX116" s="822"/>
      <c r="CY116" s="822"/>
      <c r="CZ116" s="822"/>
      <c r="DA116" s="822"/>
      <c r="DB116" s="822"/>
      <c r="DC116" s="822"/>
      <c r="DD116" s="822"/>
      <c r="DE116" s="822"/>
      <c r="DF116" s="823"/>
      <c r="DG116" s="813" t="s">
        <v>111</v>
      </c>
      <c r="DH116" s="814"/>
      <c r="DI116" s="814"/>
      <c r="DJ116" s="814"/>
      <c r="DK116" s="814"/>
      <c r="DL116" s="814" t="s">
        <v>111</v>
      </c>
      <c r="DM116" s="814"/>
      <c r="DN116" s="814"/>
      <c r="DO116" s="814"/>
      <c r="DP116" s="814"/>
      <c r="DQ116" s="814" t="s">
        <v>111</v>
      </c>
      <c r="DR116" s="814"/>
      <c r="DS116" s="814"/>
      <c r="DT116" s="814"/>
      <c r="DU116" s="814"/>
      <c r="DV116" s="791" t="s">
        <v>111</v>
      </c>
      <c r="DW116" s="791"/>
      <c r="DX116" s="791"/>
      <c r="DY116" s="791"/>
      <c r="DZ116" s="792"/>
    </row>
    <row r="117" spans="1:130" s="234" customFormat="1" ht="26.25" customHeight="1" x14ac:dyDescent="0.2">
      <c r="A117" s="903" t="s">
        <v>149</v>
      </c>
      <c r="B117" s="904"/>
      <c r="C117" s="904"/>
      <c r="D117" s="904"/>
      <c r="E117" s="904"/>
      <c r="F117" s="904"/>
      <c r="G117" s="904"/>
      <c r="H117" s="904"/>
      <c r="I117" s="904"/>
      <c r="J117" s="904"/>
      <c r="K117" s="904"/>
      <c r="L117" s="904"/>
      <c r="M117" s="904"/>
      <c r="N117" s="904"/>
      <c r="O117" s="904"/>
      <c r="P117" s="904"/>
      <c r="Q117" s="904"/>
      <c r="R117" s="904"/>
      <c r="S117" s="904"/>
      <c r="T117" s="904"/>
      <c r="U117" s="904"/>
      <c r="V117" s="904"/>
      <c r="W117" s="904"/>
      <c r="X117" s="904"/>
      <c r="Y117" s="880" t="s">
        <v>433</v>
      </c>
      <c r="Z117" s="905"/>
      <c r="AA117" s="910">
        <v>558925540</v>
      </c>
      <c r="AB117" s="911"/>
      <c r="AC117" s="911"/>
      <c r="AD117" s="911"/>
      <c r="AE117" s="912"/>
      <c r="AF117" s="913">
        <v>536838294</v>
      </c>
      <c r="AG117" s="911"/>
      <c r="AH117" s="911"/>
      <c r="AI117" s="911"/>
      <c r="AJ117" s="912"/>
      <c r="AK117" s="913">
        <v>531813890</v>
      </c>
      <c r="AL117" s="911"/>
      <c r="AM117" s="911"/>
      <c r="AN117" s="911"/>
      <c r="AO117" s="912"/>
      <c r="AP117" s="914"/>
      <c r="AQ117" s="915"/>
      <c r="AR117" s="915"/>
      <c r="AS117" s="915"/>
      <c r="AT117" s="916"/>
      <c r="AU117" s="938"/>
      <c r="AV117" s="939"/>
      <c r="AW117" s="939"/>
      <c r="AX117" s="939"/>
      <c r="AY117" s="939"/>
      <c r="AZ117" s="812" t="s">
        <v>434</v>
      </c>
      <c r="BA117" s="747"/>
      <c r="BB117" s="747"/>
      <c r="BC117" s="747"/>
      <c r="BD117" s="747"/>
      <c r="BE117" s="747"/>
      <c r="BF117" s="747"/>
      <c r="BG117" s="747"/>
      <c r="BH117" s="747"/>
      <c r="BI117" s="747"/>
      <c r="BJ117" s="747"/>
      <c r="BK117" s="747"/>
      <c r="BL117" s="747"/>
      <c r="BM117" s="747"/>
      <c r="BN117" s="747"/>
      <c r="BO117" s="747"/>
      <c r="BP117" s="748"/>
      <c r="BQ117" s="813" t="s">
        <v>111</v>
      </c>
      <c r="BR117" s="814"/>
      <c r="BS117" s="814"/>
      <c r="BT117" s="814"/>
      <c r="BU117" s="814"/>
      <c r="BV117" s="814" t="s">
        <v>111</v>
      </c>
      <c r="BW117" s="814"/>
      <c r="BX117" s="814"/>
      <c r="BY117" s="814"/>
      <c r="BZ117" s="814"/>
      <c r="CA117" s="814" t="s">
        <v>111</v>
      </c>
      <c r="CB117" s="814"/>
      <c r="CC117" s="814"/>
      <c r="CD117" s="814"/>
      <c r="CE117" s="814"/>
      <c r="CF117" s="878" t="s">
        <v>111</v>
      </c>
      <c r="CG117" s="879"/>
      <c r="CH117" s="879"/>
      <c r="CI117" s="879"/>
      <c r="CJ117" s="879"/>
      <c r="CK117" s="933"/>
      <c r="CL117" s="818"/>
      <c r="CM117" s="821" t="s">
        <v>435</v>
      </c>
      <c r="CN117" s="822"/>
      <c r="CO117" s="822"/>
      <c r="CP117" s="822"/>
      <c r="CQ117" s="822"/>
      <c r="CR117" s="822"/>
      <c r="CS117" s="822"/>
      <c r="CT117" s="822"/>
      <c r="CU117" s="822"/>
      <c r="CV117" s="822"/>
      <c r="CW117" s="822"/>
      <c r="CX117" s="822"/>
      <c r="CY117" s="822"/>
      <c r="CZ117" s="822"/>
      <c r="DA117" s="822"/>
      <c r="DB117" s="822"/>
      <c r="DC117" s="822"/>
      <c r="DD117" s="822"/>
      <c r="DE117" s="822"/>
      <c r="DF117" s="823"/>
      <c r="DG117" s="813" t="s">
        <v>111</v>
      </c>
      <c r="DH117" s="814"/>
      <c r="DI117" s="814"/>
      <c r="DJ117" s="814"/>
      <c r="DK117" s="814"/>
      <c r="DL117" s="814" t="s">
        <v>111</v>
      </c>
      <c r="DM117" s="814"/>
      <c r="DN117" s="814"/>
      <c r="DO117" s="814"/>
      <c r="DP117" s="814"/>
      <c r="DQ117" s="814" t="s">
        <v>111</v>
      </c>
      <c r="DR117" s="814"/>
      <c r="DS117" s="814"/>
      <c r="DT117" s="814"/>
      <c r="DU117" s="814"/>
      <c r="DV117" s="791" t="s">
        <v>111</v>
      </c>
      <c r="DW117" s="791"/>
      <c r="DX117" s="791"/>
      <c r="DY117" s="791"/>
      <c r="DZ117" s="792"/>
    </row>
    <row r="118" spans="1:130" s="234" customFormat="1" ht="26.25" customHeight="1" x14ac:dyDescent="0.2">
      <c r="A118" s="903" t="s">
        <v>407</v>
      </c>
      <c r="B118" s="904"/>
      <c r="C118" s="904"/>
      <c r="D118" s="904"/>
      <c r="E118" s="904"/>
      <c r="F118" s="904"/>
      <c r="G118" s="904"/>
      <c r="H118" s="904"/>
      <c r="I118" s="904"/>
      <c r="J118" s="904"/>
      <c r="K118" s="904"/>
      <c r="L118" s="904"/>
      <c r="M118" s="904"/>
      <c r="N118" s="904"/>
      <c r="O118" s="904"/>
      <c r="P118" s="904"/>
      <c r="Q118" s="904"/>
      <c r="R118" s="904"/>
      <c r="S118" s="904"/>
      <c r="T118" s="904"/>
      <c r="U118" s="904"/>
      <c r="V118" s="904"/>
      <c r="W118" s="904"/>
      <c r="X118" s="904"/>
      <c r="Y118" s="904"/>
      <c r="Z118" s="905"/>
      <c r="AA118" s="906" t="s">
        <v>405</v>
      </c>
      <c r="AB118" s="904"/>
      <c r="AC118" s="904"/>
      <c r="AD118" s="904"/>
      <c r="AE118" s="905"/>
      <c r="AF118" s="906" t="s">
        <v>296</v>
      </c>
      <c r="AG118" s="904"/>
      <c r="AH118" s="904"/>
      <c r="AI118" s="904"/>
      <c r="AJ118" s="905"/>
      <c r="AK118" s="906" t="s">
        <v>295</v>
      </c>
      <c r="AL118" s="904"/>
      <c r="AM118" s="904"/>
      <c r="AN118" s="904"/>
      <c r="AO118" s="905"/>
      <c r="AP118" s="907" t="s">
        <v>406</v>
      </c>
      <c r="AQ118" s="908"/>
      <c r="AR118" s="908"/>
      <c r="AS118" s="908"/>
      <c r="AT118" s="909"/>
      <c r="AU118" s="938"/>
      <c r="AV118" s="939"/>
      <c r="AW118" s="939"/>
      <c r="AX118" s="939"/>
      <c r="AY118" s="939"/>
      <c r="AZ118" s="882" t="s">
        <v>436</v>
      </c>
      <c r="BA118" s="883"/>
      <c r="BB118" s="883"/>
      <c r="BC118" s="883"/>
      <c r="BD118" s="883"/>
      <c r="BE118" s="883"/>
      <c r="BF118" s="883"/>
      <c r="BG118" s="883"/>
      <c r="BH118" s="883"/>
      <c r="BI118" s="883"/>
      <c r="BJ118" s="883"/>
      <c r="BK118" s="883"/>
      <c r="BL118" s="883"/>
      <c r="BM118" s="883"/>
      <c r="BN118" s="883"/>
      <c r="BO118" s="883"/>
      <c r="BP118" s="884"/>
      <c r="BQ118" s="865" t="s">
        <v>111</v>
      </c>
      <c r="BR118" s="845"/>
      <c r="BS118" s="845"/>
      <c r="BT118" s="845"/>
      <c r="BU118" s="845"/>
      <c r="BV118" s="845" t="s">
        <v>111</v>
      </c>
      <c r="BW118" s="845"/>
      <c r="BX118" s="845"/>
      <c r="BY118" s="845"/>
      <c r="BZ118" s="845"/>
      <c r="CA118" s="845" t="s">
        <v>111</v>
      </c>
      <c r="CB118" s="845"/>
      <c r="CC118" s="845"/>
      <c r="CD118" s="845"/>
      <c r="CE118" s="845"/>
      <c r="CF118" s="878" t="s">
        <v>111</v>
      </c>
      <c r="CG118" s="879"/>
      <c r="CH118" s="879"/>
      <c r="CI118" s="879"/>
      <c r="CJ118" s="879"/>
      <c r="CK118" s="933"/>
      <c r="CL118" s="818"/>
      <c r="CM118" s="821" t="s">
        <v>437</v>
      </c>
      <c r="CN118" s="822"/>
      <c r="CO118" s="822"/>
      <c r="CP118" s="822"/>
      <c r="CQ118" s="822"/>
      <c r="CR118" s="822"/>
      <c r="CS118" s="822"/>
      <c r="CT118" s="822"/>
      <c r="CU118" s="822"/>
      <c r="CV118" s="822"/>
      <c r="CW118" s="822"/>
      <c r="CX118" s="822"/>
      <c r="CY118" s="822"/>
      <c r="CZ118" s="822"/>
      <c r="DA118" s="822"/>
      <c r="DB118" s="822"/>
      <c r="DC118" s="822"/>
      <c r="DD118" s="822"/>
      <c r="DE118" s="822"/>
      <c r="DF118" s="823"/>
      <c r="DG118" s="813">
        <v>55135</v>
      </c>
      <c r="DH118" s="814"/>
      <c r="DI118" s="814"/>
      <c r="DJ118" s="814"/>
      <c r="DK118" s="814"/>
      <c r="DL118" s="814">
        <v>47787</v>
      </c>
      <c r="DM118" s="814"/>
      <c r="DN118" s="814"/>
      <c r="DO118" s="814"/>
      <c r="DP118" s="814"/>
      <c r="DQ118" s="814">
        <v>26645</v>
      </c>
      <c r="DR118" s="814"/>
      <c r="DS118" s="814"/>
      <c r="DT118" s="814"/>
      <c r="DU118" s="814"/>
      <c r="DV118" s="791">
        <v>0</v>
      </c>
      <c r="DW118" s="791"/>
      <c r="DX118" s="791"/>
      <c r="DY118" s="791"/>
      <c r="DZ118" s="792"/>
    </row>
    <row r="119" spans="1:130" s="234" customFormat="1" ht="26.25" customHeight="1" x14ac:dyDescent="0.2">
      <c r="A119" s="815" t="s">
        <v>410</v>
      </c>
      <c r="B119" s="816"/>
      <c r="C119" s="893" t="s">
        <v>411</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v>921423</v>
      </c>
      <c r="AB119" s="897"/>
      <c r="AC119" s="897"/>
      <c r="AD119" s="897"/>
      <c r="AE119" s="898"/>
      <c r="AF119" s="899">
        <v>911375</v>
      </c>
      <c r="AG119" s="897"/>
      <c r="AH119" s="897"/>
      <c r="AI119" s="897"/>
      <c r="AJ119" s="898"/>
      <c r="AK119" s="899">
        <v>919955</v>
      </c>
      <c r="AL119" s="897"/>
      <c r="AM119" s="897"/>
      <c r="AN119" s="897"/>
      <c r="AO119" s="898"/>
      <c r="AP119" s="900">
        <v>0</v>
      </c>
      <c r="AQ119" s="901"/>
      <c r="AR119" s="901"/>
      <c r="AS119" s="901"/>
      <c r="AT119" s="902"/>
      <c r="AU119" s="940"/>
      <c r="AV119" s="941"/>
      <c r="AW119" s="941"/>
      <c r="AX119" s="941"/>
      <c r="AY119" s="941"/>
      <c r="AZ119" s="265" t="s">
        <v>149</v>
      </c>
      <c r="BA119" s="265"/>
      <c r="BB119" s="265"/>
      <c r="BC119" s="265"/>
      <c r="BD119" s="265"/>
      <c r="BE119" s="265"/>
      <c r="BF119" s="265"/>
      <c r="BG119" s="265"/>
      <c r="BH119" s="265"/>
      <c r="BI119" s="265"/>
      <c r="BJ119" s="265"/>
      <c r="BK119" s="265"/>
      <c r="BL119" s="265"/>
      <c r="BM119" s="265"/>
      <c r="BN119" s="265"/>
      <c r="BO119" s="880" t="s">
        <v>438</v>
      </c>
      <c r="BP119" s="881"/>
      <c r="BQ119" s="865">
        <v>8353545232</v>
      </c>
      <c r="BR119" s="845"/>
      <c r="BS119" s="845"/>
      <c r="BT119" s="845"/>
      <c r="BU119" s="845"/>
      <c r="BV119" s="845">
        <v>8026464874</v>
      </c>
      <c r="BW119" s="845"/>
      <c r="BX119" s="845"/>
      <c r="BY119" s="845"/>
      <c r="BZ119" s="845"/>
      <c r="CA119" s="845">
        <v>7794847642</v>
      </c>
      <c r="CB119" s="845"/>
      <c r="CC119" s="845"/>
      <c r="CD119" s="845"/>
      <c r="CE119" s="845"/>
      <c r="CF119" s="743"/>
      <c r="CG119" s="744"/>
      <c r="CH119" s="744"/>
      <c r="CI119" s="744"/>
      <c r="CJ119" s="834"/>
      <c r="CK119" s="934"/>
      <c r="CL119" s="820"/>
      <c r="CM119" s="838" t="s">
        <v>439</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813">
        <v>55561704</v>
      </c>
      <c r="DH119" s="814"/>
      <c r="DI119" s="814"/>
      <c r="DJ119" s="814"/>
      <c r="DK119" s="814"/>
      <c r="DL119" s="814">
        <v>48268605</v>
      </c>
      <c r="DM119" s="814"/>
      <c r="DN119" s="814"/>
      <c r="DO119" s="814"/>
      <c r="DP119" s="814"/>
      <c r="DQ119" s="814">
        <v>42215297</v>
      </c>
      <c r="DR119" s="814"/>
      <c r="DS119" s="814"/>
      <c r="DT119" s="814"/>
      <c r="DU119" s="814"/>
      <c r="DV119" s="791">
        <v>1.2</v>
      </c>
      <c r="DW119" s="791"/>
      <c r="DX119" s="791"/>
      <c r="DY119" s="791"/>
      <c r="DZ119" s="792"/>
    </row>
    <row r="120" spans="1:130" s="234" customFormat="1" ht="26.25" customHeight="1" x14ac:dyDescent="0.2">
      <c r="A120" s="817"/>
      <c r="B120" s="818"/>
      <c r="C120" s="821" t="s">
        <v>415</v>
      </c>
      <c r="D120" s="822"/>
      <c r="E120" s="822"/>
      <c r="F120" s="822"/>
      <c r="G120" s="822"/>
      <c r="H120" s="822"/>
      <c r="I120" s="822"/>
      <c r="J120" s="822"/>
      <c r="K120" s="822"/>
      <c r="L120" s="822"/>
      <c r="M120" s="822"/>
      <c r="N120" s="822"/>
      <c r="O120" s="822"/>
      <c r="P120" s="822"/>
      <c r="Q120" s="822"/>
      <c r="R120" s="822"/>
      <c r="S120" s="822"/>
      <c r="T120" s="822"/>
      <c r="U120" s="822"/>
      <c r="V120" s="822"/>
      <c r="W120" s="822"/>
      <c r="X120" s="822"/>
      <c r="Y120" s="822"/>
      <c r="Z120" s="823"/>
      <c r="AA120" s="776" t="s">
        <v>413</v>
      </c>
      <c r="AB120" s="777"/>
      <c r="AC120" s="777"/>
      <c r="AD120" s="777"/>
      <c r="AE120" s="778"/>
      <c r="AF120" s="779" t="s">
        <v>413</v>
      </c>
      <c r="AG120" s="777"/>
      <c r="AH120" s="777"/>
      <c r="AI120" s="777"/>
      <c r="AJ120" s="778"/>
      <c r="AK120" s="779" t="s">
        <v>413</v>
      </c>
      <c r="AL120" s="777"/>
      <c r="AM120" s="777"/>
      <c r="AN120" s="777"/>
      <c r="AO120" s="778"/>
      <c r="AP120" s="824" t="s">
        <v>111</v>
      </c>
      <c r="AQ120" s="825"/>
      <c r="AR120" s="825"/>
      <c r="AS120" s="825"/>
      <c r="AT120" s="826"/>
      <c r="AU120" s="885" t="s">
        <v>440</v>
      </c>
      <c r="AV120" s="886"/>
      <c r="AW120" s="886"/>
      <c r="AX120" s="886"/>
      <c r="AY120" s="887"/>
      <c r="AZ120" s="859" t="s">
        <v>441</v>
      </c>
      <c r="BA120" s="805"/>
      <c r="BB120" s="805"/>
      <c r="BC120" s="805"/>
      <c r="BD120" s="805"/>
      <c r="BE120" s="805"/>
      <c r="BF120" s="805"/>
      <c r="BG120" s="805"/>
      <c r="BH120" s="805"/>
      <c r="BI120" s="805"/>
      <c r="BJ120" s="805"/>
      <c r="BK120" s="805"/>
      <c r="BL120" s="805"/>
      <c r="BM120" s="805"/>
      <c r="BN120" s="805"/>
      <c r="BO120" s="805"/>
      <c r="BP120" s="806"/>
      <c r="BQ120" s="860">
        <v>3741275776</v>
      </c>
      <c r="BR120" s="842"/>
      <c r="BS120" s="842"/>
      <c r="BT120" s="842"/>
      <c r="BU120" s="842"/>
      <c r="BV120" s="842">
        <v>4027144422</v>
      </c>
      <c r="BW120" s="842"/>
      <c r="BX120" s="842"/>
      <c r="BY120" s="842"/>
      <c r="BZ120" s="842"/>
      <c r="CA120" s="842">
        <v>3735114496</v>
      </c>
      <c r="CB120" s="842"/>
      <c r="CC120" s="842"/>
      <c r="CD120" s="842"/>
      <c r="CE120" s="842"/>
      <c r="CF120" s="869">
        <v>105.7</v>
      </c>
      <c r="CG120" s="870"/>
      <c r="CH120" s="870"/>
      <c r="CI120" s="870"/>
      <c r="CJ120" s="870"/>
      <c r="CK120" s="871" t="s">
        <v>442</v>
      </c>
      <c r="CL120" s="851"/>
      <c r="CM120" s="851"/>
      <c r="CN120" s="851"/>
      <c r="CO120" s="852"/>
      <c r="CP120" s="875" t="s">
        <v>443</v>
      </c>
      <c r="CQ120" s="876"/>
      <c r="CR120" s="876"/>
      <c r="CS120" s="876"/>
      <c r="CT120" s="876"/>
      <c r="CU120" s="876"/>
      <c r="CV120" s="876"/>
      <c r="CW120" s="876"/>
      <c r="CX120" s="876"/>
      <c r="CY120" s="876"/>
      <c r="CZ120" s="876"/>
      <c r="DA120" s="876"/>
      <c r="DB120" s="876"/>
      <c r="DC120" s="876"/>
      <c r="DD120" s="876"/>
      <c r="DE120" s="876"/>
      <c r="DF120" s="877"/>
      <c r="DG120" s="860">
        <v>877713514</v>
      </c>
      <c r="DH120" s="842"/>
      <c r="DI120" s="842"/>
      <c r="DJ120" s="842"/>
      <c r="DK120" s="842"/>
      <c r="DL120" s="842">
        <v>853802524</v>
      </c>
      <c r="DM120" s="842"/>
      <c r="DN120" s="842"/>
      <c r="DO120" s="842"/>
      <c r="DP120" s="842"/>
      <c r="DQ120" s="842">
        <v>814496510</v>
      </c>
      <c r="DR120" s="842"/>
      <c r="DS120" s="842"/>
      <c r="DT120" s="842"/>
      <c r="DU120" s="842"/>
      <c r="DV120" s="843">
        <v>23</v>
      </c>
      <c r="DW120" s="843"/>
      <c r="DX120" s="843"/>
      <c r="DY120" s="843"/>
      <c r="DZ120" s="844"/>
    </row>
    <row r="121" spans="1:130" s="234" customFormat="1" ht="26.25" customHeight="1" x14ac:dyDescent="0.2">
      <c r="A121" s="817"/>
      <c r="B121" s="818"/>
      <c r="C121" s="866" t="s">
        <v>444</v>
      </c>
      <c r="D121" s="867"/>
      <c r="E121" s="867"/>
      <c r="F121" s="867"/>
      <c r="G121" s="867"/>
      <c r="H121" s="867"/>
      <c r="I121" s="867"/>
      <c r="J121" s="867"/>
      <c r="K121" s="867"/>
      <c r="L121" s="867"/>
      <c r="M121" s="867"/>
      <c r="N121" s="867"/>
      <c r="O121" s="867"/>
      <c r="P121" s="867"/>
      <c r="Q121" s="867"/>
      <c r="R121" s="867"/>
      <c r="S121" s="867"/>
      <c r="T121" s="867"/>
      <c r="U121" s="867"/>
      <c r="V121" s="867"/>
      <c r="W121" s="867"/>
      <c r="X121" s="867"/>
      <c r="Y121" s="867"/>
      <c r="Z121" s="868"/>
      <c r="AA121" s="776" t="s">
        <v>413</v>
      </c>
      <c r="AB121" s="777"/>
      <c r="AC121" s="777"/>
      <c r="AD121" s="777"/>
      <c r="AE121" s="778"/>
      <c r="AF121" s="779" t="s">
        <v>111</v>
      </c>
      <c r="AG121" s="777"/>
      <c r="AH121" s="777"/>
      <c r="AI121" s="777"/>
      <c r="AJ121" s="778"/>
      <c r="AK121" s="779" t="s">
        <v>413</v>
      </c>
      <c r="AL121" s="777"/>
      <c r="AM121" s="777"/>
      <c r="AN121" s="777"/>
      <c r="AO121" s="778"/>
      <c r="AP121" s="824" t="s">
        <v>413</v>
      </c>
      <c r="AQ121" s="825"/>
      <c r="AR121" s="825"/>
      <c r="AS121" s="825"/>
      <c r="AT121" s="826"/>
      <c r="AU121" s="888"/>
      <c r="AV121" s="889"/>
      <c r="AW121" s="889"/>
      <c r="AX121" s="889"/>
      <c r="AY121" s="890"/>
      <c r="AZ121" s="812" t="s">
        <v>445</v>
      </c>
      <c r="BA121" s="747"/>
      <c r="BB121" s="747"/>
      <c r="BC121" s="747"/>
      <c r="BD121" s="747"/>
      <c r="BE121" s="747"/>
      <c r="BF121" s="747"/>
      <c r="BG121" s="747"/>
      <c r="BH121" s="747"/>
      <c r="BI121" s="747"/>
      <c r="BJ121" s="747"/>
      <c r="BK121" s="747"/>
      <c r="BL121" s="747"/>
      <c r="BM121" s="747"/>
      <c r="BN121" s="747"/>
      <c r="BO121" s="747"/>
      <c r="BP121" s="748"/>
      <c r="BQ121" s="813">
        <v>1332787742</v>
      </c>
      <c r="BR121" s="814"/>
      <c r="BS121" s="814"/>
      <c r="BT121" s="814"/>
      <c r="BU121" s="814"/>
      <c r="BV121" s="814">
        <v>1220335940</v>
      </c>
      <c r="BW121" s="814"/>
      <c r="BX121" s="814"/>
      <c r="BY121" s="814"/>
      <c r="BZ121" s="814"/>
      <c r="CA121" s="814">
        <v>1151269927</v>
      </c>
      <c r="CB121" s="814"/>
      <c r="CC121" s="814"/>
      <c r="CD121" s="814"/>
      <c r="CE121" s="814"/>
      <c r="CF121" s="878">
        <v>32.6</v>
      </c>
      <c r="CG121" s="879"/>
      <c r="CH121" s="879"/>
      <c r="CI121" s="879"/>
      <c r="CJ121" s="879"/>
      <c r="CK121" s="872"/>
      <c r="CL121" s="854"/>
      <c r="CM121" s="854"/>
      <c r="CN121" s="854"/>
      <c r="CO121" s="855"/>
      <c r="CP121" s="835" t="s">
        <v>374</v>
      </c>
      <c r="CQ121" s="836"/>
      <c r="CR121" s="836"/>
      <c r="CS121" s="836"/>
      <c r="CT121" s="836"/>
      <c r="CU121" s="836"/>
      <c r="CV121" s="836"/>
      <c r="CW121" s="836"/>
      <c r="CX121" s="836"/>
      <c r="CY121" s="836"/>
      <c r="CZ121" s="836"/>
      <c r="DA121" s="836"/>
      <c r="DB121" s="836"/>
      <c r="DC121" s="836"/>
      <c r="DD121" s="836"/>
      <c r="DE121" s="836"/>
      <c r="DF121" s="837"/>
      <c r="DG121" s="813">
        <v>218530816</v>
      </c>
      <c r="DH121" s="814"/>
      <c r="DI121" s="814"/>
      <c r="DJ121" s="814"/>
      <c r="DK121" s="814"/>
      <c r="DL121" s="814">
        <v>189572967</v>
      </c>
      <c r="DM121" s="814"/>
      <c r="DN121" s="814"/>
      <c r="DO121" s="814"/>
      <c r="DP121" s="814"/>
      <c r="DQ121" s="814">
        <v>241150945</v>
      </c>
      <c r="DR121" s="814"/>
      <c r="DS121" s="814"/>
      <c r="DT121" s="814"/>
      <c r="DU121" s="814"/>
      <c r="DV121" s="791">
        <v>6.8</v>
      </c>
      <c r="DW121" s="791"/>
      <c r="DX121" s="791"/>
      <c r="DY121" s="791"/>
      <c r="DZ121" s="792"/>
    </row>
    <row r="122" spans="1:130" s="234" customFormat="1" ht="26.25" customHeight="1" x14ac:dyDescent="0.2">
      <c r="A122" s="817"/>
      <c r="B122" s="818"/>
      <c r="C122" s="821" t="s">
        <v>426</v>
      </c>
      <c r="D122" s="822"/>
      <c r="E122" s="822"/>
      <c r="F122" s="822"/>
      <c r="G122" s="822"/>
      <c r="H122" s="822"/>
      <c r="I122" s="822"/>
      <c r="J122" s="822"/>
      <c r="K122" s="822"/>
      <c r="L122" s="822"/>
      <c r="M122" s="822"/>
      <c r="N122" s="822"/>
      <c r="O122" s="822"/>
      <c r="P122" s="822"/>
      <c r="Q122" s="822"/>
      <c r="R122" s="822"/>
      <c r="S122" s="822"/>
      <c r="T122" s="822"/>
      <c r="U122" s="822"/>
      <c r="V122" s="822"/>
      <c r="W122" s="822"/>
      <c r="X122" s="822"/>
      <c r="Y122" s="822"/>
      <c r="Z122" s="823"/>
      <c r="AA122" s="776">
        <v>507656</v>
      </c>
      <c r="AB122" s="777"/>
      <c r="AC122" s="777"/>
      <c r="AD122" s="777"/>
      <c r="AE122" s="778"/>
      <c r="AF122" s="779">
        <v>2593995</v>
      </c>
      <c r="AG122" s="777"/>
      <c r="AH122" s="777"/>
      <c r="AI122" s="777"/>
      <c r="AJ122" s="778"/>
      <c r="AK122" s="779" t="s">
        <v>413</v>
      </c>
      <c r="AL122" s="777"/>
      <c r="AM122" s="777"/>
      <c r="AN122" s="777"/>
      <c r="AO122" s="778"/>
      <c r="AP122" s="824" t="s">
        <v>111</v>
      </c>
      <c r="AQ122" s="825"/>
      <c r="AR122" s="825"/>
      <c r="AS122" s="825"/>
      <c r="AT122" s="826"/>
      <c r="AU122" s="888"/>
      <c r="AV122" s="889"/>
      <c r="AW122" s="889"/>
      <c r="AX122" s="889"/>
      <c r="AY122" s="890"/>
      <c r="AZ122" s="882" t="s">
        <v>446</v>
      </c>
      <c r="BA122" s="883"/>
      <c r="BB122" s="883"/>
      <c r="BC122" s="883"/>
      <c r="BD122" s="883"/>
      <c r="BE122" s="883"/>
      <c r="BF122" s="883"/>
      <c r="BG122" s="883"/>
      <c r="BH122" s="883"/>
      <c r="BI122" s="883"/>
      <c r="BJ122" s="883"/>
      <c r="BK122" s="883"/>
      <c r="BL122" s="883"/>
      <c r="BM122" s="883"/>
      <c r="BN122" s="883"/>
      <c r="BO122" s="883"/>
      <c r="BP122" s="884"/>
      <c r="BQ122" s="865">
        <v>2580636770</v>
      </c>
      <c r="BR122" s="845"/>
      <c r="BS122" s="845"/>
      <c r="BT122" s="845"/>
      <c r="BU122" s="845"/>
      <c r="BV122" s="845">
        <v>2331222381</v>
      </c>
      <c r="BW122" s="845"/>
      <c r="BX122" s="845"/>
      <c r="BY122" s="845"/>
      <c r="BZ122" s="845"/>
      <c r="CA122" s="845">
        <v>2103609475</v>
      </c>
      <c r="CB122" s="845"/>
      <c r="CC122" s="845"/>
      <c r="CD122" s="845"/>
      <c r="CE122" s="845"/>
      <c r="CF122" s="846">
        <v>59.5</v>
      </c>
      <c r="CG122" s="847"/>
      <c r="CH122" s="847"/>
      <c r="CI122" s="847"/>
      <c r="CJ122" s="847"/>
      <c r="CK122" s="872"/>
      <c r="CL122" s="854"/>
      <c r="CM122" s="854"/>
      <c r="CN122" s="854"/>
      <c r="CO122" s="855"/>
      <c r="CP122" s="835" t="s">
        <v>447</v>
      </c>
      <c r="CQ122" s="836"/>
      <c r="CR122" s="836"/>
      <c r="CS122" s="836"/>
      <c r="CT122" s="836"/>
      <c r="CU122" s="836"/>
      <c r="CV122" s="836"/>
      <c r="CW122" s="836"/>
      <c r="CX122" s="836"/>
      <c r="CY122" s="836"/>
      <c r="CZ122" s="836"/>
      <c r="DA122" s="836"/>
      <c r="DB122" s="836"/>
      <c r="DC122" s="836"/>
      <c r="DD122" s="836"/>
      <c r="DE122" s="836"/>
      <c r="DF122" s="837"/>
      <c r="DG122" s="813">
        <v>54683737</v>
      </c>
      <c r="DH122" s="814"/>
      <c r="DI122" s="814"/>
      <c r="DJ122" s="814"/>
      <c r="DK122" s="814"/>
      <c r="DL122" s="814">
        <v>51443832</v>
      </c>
      <c r="DM122" s="814"/>
      <c r="DN122" s="814"/>
      <c r="DO122" s="814"/>
      <c r="DP122" s="814"/>
      <c r="DQ122" s="814">
        <v>38050263</v>
      </c>
      <c r="DR122" s="814"/>
      <c r="DS122" s="814"/>
      <c r="DT122" s="814"/>
      <c r="DU122" s="814"/>
      <c r="DV122" s="791">
        <v>1.1000000000000001</v>
      </c>
      <c r="DW122" s="791"/>
      <c r="DX122" s="791"/>
      <c r="DY122" s="791"/>
      <c r="DZ122" s="792"/>
    </row>
    <row r="123" spans="1:130" s="234" customFormat="1" ht="26.25" customHeight="1" x14ac:dyDescent="0.2">
      <c r="A123" s="817"/>
      <c r="B123" s="818"/>
      <c r="C123" s="821" t="s">
        <v>432</v>
      </c>
      <c r="D123" s="822"/>
      <c r="E123" s="822"/>
      <c r="F123" s="822"/>
      <c r="G123" s="822"/>
      <c r="H123" s="822"/>
      <c r="I123" s="822"/>
      <c r="J123" s="822"/>
      <c r="K123" s="822"/>
      <c r="L123" s="822"/>
      <c r="M123" s="822"/>
      <c r="N123" s="822"/>
      <c r="O123" s="822"/>
      <c r="P123" s="822"/>
      <c r="Q123" s="822"/>
      <c r="R123" s="822"/>
      <c r="S123" s="822"/>
      <c r="T123" s="822"/>
      <c r="U123" s="822"/>
      <c r="V123" s="822"/>
      <c r="W123" s="822"/>
      <c r="X123" s="822"/>
      <c r="Y123" s="822"/>
      <c r="Z123" s="823"/>
      <c r="AA123" s="776" t="s">
        <v>413</v>
      </c>
      <c r="AB123" s="777"/>
      <c r="AC123" s="777"/>
      <c r="AD123" s="777"/>
      <c r="AE123" s="778"/>
      <c r="AF123" s="779" t="s">
        <v>413</v>
      </c>
      <c r="AG123" s="777"/>
      <c r="AH123" s="777"/>
      <c r="AI123" s="777"/>
      <c r="AJ123" s="778"/>
      <c r="AK123" s="779" t="s">
        <v>413</v>
      </c>
      <c r="AL123" s="777"/>
      <c r="AM123" s="777"/>
      <c r="AN123" s="777"/>
      <c r="AO123" s="778"/>
      <c r="AP123" s="824" t="s">
        <v>413</v>
      </c>
      <c r="AQ123" s="825"/>
      <c r="AR123" s="825"/>
      <c r="AS123" s="825"/>
      <c r="AT123" s="826"/>
      <c r="AU123" s="891"/>
      <c r="AV123" s="892"/>
      <c r="AW123" s="892"/>
      <c r="AX123" s="892"/>
      <c r="AY123" s="892"/>
      <c r="AZ123" s="265" t="s">
        <v>149</v>
      </c>
      <c r="BA123" s="265"/>
      <c r="BB123" s="265"/>
      <c r="BC123" s="265"/>
      <c r="BD123" s="265"/>
      <c r="BE123" s="265"/>
      <c r="BF123" s="265"/>
      <c r="BG123" s="265"/>
      <c r="BH123" s="265"/>
      <c r="BI123" s="265"/>
      <c r="BJ123" s="265"/>
      <c r="BK123" s="265"/>
      <c r="BL123" s="265"/>
      <c r="BM123" s="265"/>
      <c r="BN123" s="265"/>
      <c r="BO123" s="880" t="s">
        <v>448</v>
      </c>
      <c r="BP123" s="881"/>
      <c r="BQ123" s="832">
        <v>7654700288</v>
      </c>
      <c r="BR123" s="833"/>
      <c r="BS123" s="833"/>
      <c r="BT123" s="833"/>
      <c r="BU123" s="833"/>
      <c r="BV123" s="833">
        <v>7578702743</v>
      </c>
      <c r="BW123" s="833"/>
      <c r="BX123" s="833"/>
      <c r="BY123" s="833"/>
      <c r="BZ123" s="833"/>
      <c r="CA123" s="833">
        <v>6989993898</v>
      </c>
      <c r="CB123" s="833"/>
      <c r="CC123" s="833"/>
      <c r="CD123" s="833"/>
      <c r="CE123" s="833"/>
      <c r="CF123" s="743"/>
      <c r="CG123" s="744"/>
      <c r="CH123" s="744"/>
      <c r="CI123" s="744"/>
      <c r="CJ123" s="834"/>
      <c r="CK123" s="872"/>
      <c r="CL123" s="854"/>
      <c r="CM123" s="854"/>
      <c r="CN123" s="854"/>
      <c r="CO123" s="855"/>
      <c r="CP123" s="835" t="s">
        <v>377</v>
      </c>
      <c r="CQ123" s="836"/>
      <c r="CR123" s="836"/>
      <c r="CS123" s="836"/>
      <c r="CT123" s="836"/>
      <c r="CU123" s="836"/>
      <c r="CV123" s="836"/>
      <c r="CW123" s="836"/>
      <c r="CX123" s="836"/>
      <c r="CY123" s="836"/>
      <c r="CZ123" s="836"/>
      <c r="DA123" s="836"/>
      <c r="DB123" s="836"/>
      <c r="DC123" s="836"/>
      <c r="DD123" s="836"/>
      <c r="DE123" s="836"/>
      <c r="DF123" s="837"/>
      <c r="DG123" s="813">
        <v>21669331</v>
      </c>
      <c r="DH123" s="814"/>
      <c r="DI123" s="814"/>
      <c r="DJ123" s="814"/>
      <c r="DK123" s="814"/>
      <c r="DL123" s="814">
        <v>22576501</v>
      </c>
      <c r="DM123" s="814"/>
      <c r="DN123" s="814"/>
      <c r="DO123" s="814"/>
      <c r="DP123" s="814"/>
      <c r="DQ123" s="814">
        <v>21042080</v>
      </c>
      <c r="DR123" s="814"/>
      <c r="DS123" s="814"/>
      <c r="DT123" s="814"/>
      <c r="DU123" s="814"/>
      <c r="DV123" s="791">
        <v>0.6</v>
      </c>
      <c r="DW123" s="791"/>
      <c r="DX123" s="791"/>
      <c r="DY123" s="791"/>
      <c r="DZ123" s="792"/>
    </row>
    <row r="124" spans="1:130" s="234" customFormat="1" ht="26.25" customHeight="1" thickBot="1" x14ac:dyDescent="0.25">
      <c r="A124" s="817"/>
      <c r="B124" s="818"/>
      <c r="C124" s="821" t="s">
        <v>435</v>
      </c>
      <c r="D124" s="822"/>
      <c r="E124" s="822"/>
      <c r="F124" s="822"/>
      <c r="G124" s="822"/>
      <c r="H124" s="822"/>
      <c r="I124" s="822"/>
      <c r="J124" s="822"/>
      <c r="K124" s="822"/>
      <c r="L124" s="822"/>
      <c r="M124" s="822"/>
      <c r="N124" s="822"/>
      <c r="O124" s="822"/>
      <c r="P124" s="822"/>
      <c r="Q124" s="822"/>
      <c r="R124" s="822"/>
      <c r="S124" s="822"/>
      <c r="T124" s="822"/>
      <c r="U124" s="822"/>
      <c r="V124" s="822"/>
      <c r="W124" s="822"/>
      <c r="X124" s="822"/>
      <c r="Y124" s="822"/>
      <c r="Z124" s="823"/>
      <c r="AA124" s="776" t="s">
        <v>111</v>
      </c>
      <c r="AB124" s="777"/>
      <c r="AC124" s="777"/>
      <c r="AD124" s="777"/>
      <c r="AE124" s="778"/>
      <c r="AF124" s="779" t="s">
        <v>111</v>
      </c>
      <c r="AG124" s="777"/>
      <c r="AH124" s="777"/>
      <c r="AI124" s="777"/>
      <c r="AJ124" s="778"/>
      <c r="AK124" s="779" t="s">
        <v>111</v>
      </c>
      <c r="AL124" s="777"/>
      <c r="AM124" s="777"/>
      <c r="AN124" s="777"/>
      <c r="AO124" s="778"/>
      <c r="AP124" s="824" t="s">
        <v>111</v>
      </c>
      <c r="AQ124" s="825"/>
      <c r="AR124" s="825"/>
      <c r="AS124" s="825"/>
      <c r="AT124" s="826"/>
      <c r="AU124" s="827" t="s">
        <v>449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19.8</v>
      </c>
      <c r="BR124" s="831"/>
      <c r="BS124" s="831"/>
      <c r="BT124" s="831"/>
      <c r="BU124" s="831"/>
      <c r="BV124" s="831">
        <v>12.5</v>
      </c>
      <c r="BW124" s="831"/>
      <c r="BX124" s="831"/>
      <c r="BY124" s="831"/>
      <c r="BZ124" s="831"/>
      <c r="CA124" s="831">
        <v>22.7</v>
      </c>
      <c r="CB124" s="831"/>
      <c r="CC124" s="831"/>
      <c r="CD124" s="831"/>
      <c r="CE124" s="831"/>
      <c r="CF124" s="721"/>
      <c r="CG124" s="722"/>
      <c r="CH124" s="722"/>
      <c r="CI124" s="722"/>
      <c r="CJ124" s="861"/>
      <c r="CK124" s="873"/>
      <c r="CL124" s="873"/>
      <c r="CM124" s="873"/>
      <c r="CN124" s="873"/>
      <c r="CO124" s="874"/>
      <c r="CP124" s="862" t="s">
        <v>450</v>
      </c>
      <c r="CQ124" s="863"/>
      <c r="CR124" s="863"/>
      <c r="CS124" s="863"/>
      <c r="CT124" s="863"/>
      <c r="CU124" s="863"/>
      <c r="CV124" s="863"/>
      <c r="CW124" s="863"/>
      <c r="CX124" s="863"/>
      <c r="CY124" s="863"/>
      <c r="CZ124" s="863"/>
      <c r="DA124" s="863"/>
      <c r="DB124" s="863"/>
      <c r="DC124" s="863"/>
      <c r="DD124" s="863"/>
      <c r="DE124" s="863"/>
      <c r="DF124" s="864"/>
      <c r="DG124" s="865">
        <v>10982960</v>
      </c>
      <c r="DH124" s="845"/>
      <c r="DI124" s="845"/>
      <c r="DJ124" s="845"/>
      <c r="DK124" s="845"/>
      <c r="DL124" s="845">
        <v>12986953</v>
      </c>
      <c r="DM124" s="845"/>
      <c r="DN124" s="845"/>
      <c r="DO124" s="845"/>
      <c r="DP124" s="845"/>
      <c r="DQ124" s="845">
        <v>13988074</v>
      </c>
      <c r="DR124" s="845"/>
      <c r="DS124" s="845"/>
      <c r="DT124" s="845"/>
      <c r="DU124" s="845"/>
      <c r="DV124" s="848">
        <v>0.4</v>
      </c>
      <c r="DW124" s="848"/>
      <c r="DX124" s="848"/>
      <c r="DY124" s="848"/>
      <c r="DZ124" s="849"/>
    </row>
    <row r="125" spans="1:130" s="234" customFormat="1" ht="26.25" customHeight="1" x14ac:dyDescent="0.2">
      <c r="A125" s="817"/>
      <c r="B125" s="818"/>
      <c r="C125" s="821" t="s">
        <v>437</v>
      </c>
      <c r="D125" s="822"/>
      <c r="E125" s="822"/>
      <c r="F125" s="822"/>
      <c r="G125" s="822"/>
      <c r="H125" s="822"/>
      <c r="I125" s="822"/>
      <c r="J125" s="822"/>
      <c r="K125" s="822"/>
      <c r="L125" s="822"/>
      <c r="M125" s="822"/>
      <c r="N125" s="822"/>
      <c r="O125" s="822"/>
      <c r="P125" s="822"/>
      <c r="Q125" s="822"/>
      <c r="R125" s="822"/>
      <c r="S125" s="822"/>
      <c r="T125" s="822"/>
      <c r="U125" s="822"/>
      <c r="V125" s="822"/>
      <c r="W125" s="822"/>
      <c r="X125" s="822"/>
      <c r="Y125" s="822"/>
      <c r="Z125" s="823"/>
      <c r="AA125" s="776" t="s">
        <v>111</v>
      </c>
      <c r="AB125" s="777"/>
      <c r="AC125" s="777"/>
      <c r="AD125" s="777"/>
      <c r="AE125" s="778"/>
      <c r="AF125" s="779" t="s">
        <v>111</v>
      </c>
      <c r="AG125" s="777"/>
      <c r="AH125" s="777"/>
      <c r="AI125" s="777"/>
      <c r="AJ125" s="778"/>
      <c r="AK125" s="779" t="s">
        <v>451</v>
      </c>
      <c r="AL125" s="777"/>
      <c r="AM125" s="777"/>
      <c r="AN125" s="777"/>
      <c r="AO125" s="778"/>
      <c r="AP125" s="824" t="s">
        <v>111</v>
      </c>
      <c r="AQ125" s="825"/>
      <c r="AR125" s="825"/>
      <c r="AS125" s="825"/>
      <c r="AT125" s="826"/>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50" t="s">
        <v>452</v>
      </c>
      <c r="CL125" s="851"/>
      <c r="CM125" s="851"/>
      <c r="CN125" s="851"/>
      <c r="CO125" s="852"/>
      <c r="CP125" s="859" t="s">
        <v>453</v>
      </c>
      <c r="CQ125" s="805"/>
      <c r="CR125" s="805"/>
      <c r="CS125" s="805"/>
      <c r="CT125" s="805"/>
      <c r="CU125" s="805"/>
      <c r="CV125" s="805"/>
      <c r="CW125" s="805"/>
      <c r="CX125" s="805"/>
      <c r="CY125" s="805"/>
      <c r="CZ125" s="805"/>
      <c r="DA125" s="805"/>
      <c r="DB125" s="805"/>
      <c r="DC125" s="805"/>
      <c r="DD125" s="805"/>
      <c r="DE125" s="805"/>
      <c r="DF125" s="806"/>
      <c r="DG125" s="860" t="s">
        <v>111</v>
      </c>
      <c r="DH125" s="842"/>
      <c r="DI125" s="842"/>
      <c r="DJ125" s="842"/>
      <c r="DK125" s="842"/>
      <c r="DL125" s="842" t="s">
        <v>454</v>
      </c>
      <c r="DM125" s="842"/>
      <c r="DN125" s="842"/>
      <c r="DO125" s="842"/>
      <c r="DP125" s="842"/>
      <c r="DQ125" s="842" t="s">
        <v>451</v>
      </c>
      <c r="DR125" s="842"/>
      <c r="DS125" s="842"/>
      <c r="DT125" s="842"/>
      <c r="DU125" s="842"/>
      <c r="DV125" s="843" t="s">
        <v>111</v>
      </c>
      <c r="DW125" s="843"/>
      <c r="DX125" s="843"/>
      <c r="DY125" s="843"/>
      <c r="DZ125" s="844"/>
    </row>
    <row r="126" spans="1:130" s="234" customFormat="1" ht="26.25" customHeight="1" thickBot="1" x14ac:dyDescent="0.25">
      <c r="A126" s="817"/>
      <c r="B126" s="818"/>
      <c r="C126" s="821" t="s">
        <v>439</v>
      </c>
      <c r="D126" s="822"/>
      <c r="E126" s="822"/>
      <c r="F126" s="822"/>
      <c r="G126" s="822"/>
      <c r="H126" s="822"/>
      <c r="I126" s="822"/>
      <c r="J126" s="822"/>
      <c r="K126" s="822"/>
      <c r="L126" s="822"/>
      <c r="M126" s="822"/>
      <c r="N126" s="822"/>
      <c r="O126" s="822"/>
      <c r="P126" s="822"/>
      <c r="Q126" s="822"/>
      <c r="R126" s="822"/>
      <c r="S126" s="822"/>
      <c r="T126" s="822"/>
      <c r="U126" s="822"/>
      <c r="V126" s="822"/>
      <c r="W126" s="822"/>
      <c r="X126" s="822"/>
      <c r="Y126" s="822"/>
      <c r="Z126" s="823"/>
      <c r="AA126" s="776">
        <v>1634028</v>
      </c>
      <c r="AB126" s="777"/>
      <c r="AC126" s="777"/>
      <c r="AD126" s="777"/>
      <c r="AE126" s="778"/>
      <c r="AF126" s="779">
        <v>1603814</v>
      </c>
      <c r="AG126" s="777"/>
      <c r="AH126" s="777"/>
      <c r="AI126" s="777"/>
      <c r="AJ126" s="778"/>
      <c r="AK126" s="779">
        <v>1572280</v>
      </c>
      <c r="AL126" s="777"/>
      <c r="AM126" s="777"/>
      <c r="AN126" s="777"/>
      <c r="AO126" s="778"/>
      <c r="AP126" s="824">
        <v>0</v>
      </c>
      <c r="AQ126" s="825"/>
      <c r="AR126" s="825"/>
      <c r="AS126" s="825"/>
      <c r="AT126" s="826"/>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53"/>
      <c r="CL126" s="854"/>
      <c r="CM126" s="854"/>
      <c r="CN126" s="854"/>
      <c r="CO126" s="855"/>
      <c r="CP126" s="812" t="s">
        <v>455</v>
      </c>
      <c r="CQ126" s="747"/>
      <c r="CR126" s="747"/>
      <c r="CS126" s="747"/>
      <c r="CT126" s="747"/>
      <c r="CU126" s="747"/>
      <c r="CV126" s="747"/>
      <c r="CW126" s="747"/>
      <c r="CX126" s="747"/>
      <c r="CY126" s="747"/>
      <c r="CZ126" s="747"/>
      <c r="DA126" s="747"/>
      <c r="DB126" s="747"/>
      <c r="DC126" s="747"/>
      <c r="DD126" s="747"/>
      <c r="DE126" s="747"/>
      <c r="DF126" s="748"/>
      <c r="DG126" s="813" t="s">
        <v>111</v>
      </c>
      <c r="DH126" s="814"/>
      <c r="DI126" s="814"/>
      <c r="DJ126" s="814"/>
      <c r="DK126" s="814"/>
      <c r="DL126" s="814" t="s">
        <v>111</v>
      </c>
      <c r="DM126" s="814"/>
      <c r="DN126" s="814"/>
      <c r="DO126" s="814"/>
      <c r="DP126" s="814"/>
      <c r="DQ126" s="814" t="s">
        <v>451</v>
      </c>
      <c r="DR126" s="814"/>
      <c r="DS126" s="814"/>
      <c r="DT126" s="814"/>
      <c r="DU126" s="814"/>
      <c r="DV126" s="791" t="s">
        <v>111</v>
      </c>
      <c r="DW126" s="791"/>
      <c r="DX126" s="791"/>
      <c r="DY126" s="791"/>
      <c r="DZ126" s="792"/>
    </row>
    <row r="127" spans="1:130" s="234" customFormat="1" ht="26.25" customHeight="1" x14ac:dyDescent="0.2">
      <c r="A127" s="819"/>
      <c r="B127" s="820"/>
      <c r="C127" s="838" t="s">
        <v>456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6" t="s">
        <v>451</v>
      </c>
      <c r="AB127" s="777"/>
      <c r="AC127" s="777"/>
      <c r="AD127" s="777"/>
      <c r="AE127" s="778"/>
      <c r="AF127" s="779" t="s">
        <v>451</v>
      </c>
      <c r="AG127" s="777"/>
      <c r="AH127" s="777"/>
      <c r="AI127" s="777"/>
      <c r="AJ127" s="778"/>
      <c r="AK127" s="779" t="s">
        <v>111</v>
      </c>
      <c r="AL127" s="777"/>
      <c r="AM127" s="777"/>
      <c r="AN127" s="777"/>
      <c r="AO127" s="778"/>
      <c r="AP127" s="824" t="s">
        <v>451</v>
      </c>
      <c r="AQ127" s="825"/>
      <c r="AR127" s="825"/>
      <c r="AS127" s="825"/>
      <c r="AT127" s="826"/>
      <c r="AU127" s="270"/>
      <c r="AV127" s="270"/>
      <c r="AW127" s="270"/>
      <c r="AX127" s="841" t="s">
        <v>457</v>
      </c>
      <c r="AY127" s="809"/>
      <c r="AZ127" s="809"/>
      <c r="BA127" s="809"/>
      <c r="BB127" s="809"/>
      <c r="BC127" s="809"/>
      <c r="BD127" s="809"/>
      <c r="BE127" s="810"/>
      <c r="BF127" s="808" t="s">
        <v>458</v>
      </c>
      <c r="BG127" s="809"/>
      <c r="BH127" s="809"/>
      <c r="BI127" s="809"/>
      <c r="BJ127" s="809"/>
      <c r="BK127" s="809"/>
      <c r="BL127" s="810"/>
      <c r="BM127" s="808" t="s">
        <v>459</v>
      </c>
      <c r="BN127" s="809"/>
      <c r="BO127" s="809"/>
      <c r="BP127" s="809"/>
      <c r="BQ127" s="809"/>
      <c r="BR127" s="809"/>
      <c r="BS127" s="810"/>
      <c r="BT127" s="808" t="s">
        <v>460</v>
      </c>
      <c r="BU127" s="809"/>
      <c r="BV127" s="809"/>
      <c r="BW127" s="809"/>
      <c r="BX127" s="809"/>
      <c r="BY127" s="809"/>
      <c r="BZ127" s="811"/>
      <c r="CA127" s="270"/>
      <c r="CB127" s="270"/>
      <c r="CC127" s="270"/>
      <c r="CD127" s="271"/>
      <c r="CE127" s="271"/>
      <c r="CF127" s="271"/>
      <c r="CG127" s="268"/>
      <c r="CH127" s="268"/>
      <c r="CI127" s="268"/>
      <c r="CJ127" s="269"/>
      <c r="CK127" s="853"/>
      <c r="CL127" s="854"/>
      <c r="CM127" s="854"/>
      <c r="CN127" s="854"/>
      <c r="CO127" s="855"/>
      <c r="CP127" s="812" t="s">
        <v>461</v>
      </c>
      <c r="CQ127" s="747"/>
      <c r="CR127" s="747"/>
      <c r="CS127" s="747"/>
      <c r="CT127" s="747"/>
      <c r="CU127" s="747"/>
      <c r="CV127" s="747"/>
      <c r="CW127" s="747"/>
      <c r="CX127" s="747"/>
      <c r="CY127" s="747"/>
      <c r="CZ127" s="747"/>
      <c r="DA127" s="747"/>
      <c r="DB127" s="747"/>
      <c r="DC127" s="747"/>
      <c r="DD127" s="747"/>
      <c r="DE127" s="747"/>
      <c r="DF127" s="748"/>
      <c r="DG127" s="813">
        <v>585646</v>
      </c>
      <c r="DH127" s="814"/>
      <c r="DI127" s="814"/>
      <c r="DJ127" s="814"/>
      <c r="DK127" s="814"/>
      <c r="DL127" s="814">
        <v>517339</v>
      </c>
      <c r="DM127" s="814"/>
      <c r="DN127" s="814"/>
      <c r="DO127" s="814"/>
      <c r="DP127" s="814"/>
      <c r="DQ127" s="814">
        <v>1647976</v>
      </c>
      <c r="DR127" s="814"/>
      <c r="DS127" s="814"/>
      <c r="DT127" s="814"/>
      <c r="DU127" s="814"/>
      <c r="DV127" s="791">
        <v>0</v>
      </c>
      <c r="DW127" s="791"/>
      <c r="DX127" s="791"/>
      <c r="DY127" s="791"/>
      <c r="DZ127" s="792"/>
    </row>
    <row r="128" spans="1:130" s="234" customFormat="1" ht="26.25" customHeight="1" thickBot="1" x14ac:dyDescent="0.25">
      <c r="A128" s="793" t="s">
        <v>462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463</v>
      </c>
      <c r="X128" s="795"/>
      <c r="Y128" s="795"/>
      <c r="Z128" s="796"/>
      <c r="AA128" s="797">
        <v>171818436</v>
      </c>
      <c r="AB128" s="798"/>
      <c r="AC128" s="798"/>
      <c r="AD128" s="798"/>
      <c r="AE128" s="799"/>
      <c r="AF128" s="800">
        <v>171748071</v>
      </c>
      <c r="AG128" s="798"/>
      <c r="AH128" s="798"/>
      <c r="AI128" s="798"/>
      <c r="AJ128" s="799"/>
      <c r="AK128" s="800">
        <v>194187770</v>
      </c>
      <c r="AL128" s="798"/>
      <c r="AM128" s="798"/>
      <c r="AN128" s="798"/>
      <c r="AO128" s="799"/>
      <c r="AP128" s="801"/>
      <c r="AQ128" s="802"/>
      <c r="AR128" s="802"/>
      <c r="AS128" s="802"/>
      <c r="AT128" s="803"/>
      <c r="AU128" s="270"/>
      <c r="AV128" s="270"/>
      <c r="AW128" s="270"/>
      <c r="AX128" s="804" t="s">
        <v>464</v>
      </c>
      <c r="AY128" s="805"/>
      <c r="AZ128" s="805"/>
      <c r="BA128" s="805"/>
      <c r="BB128" s="805"/>
      <c r="BC128" s="805"/>
      <c r="BD128" s="805"/>
      <c r="BE128" s="806"/>
      <c r="BF128" s="783" t="s">
        <v>465</v>
      </c>
      <c r="BG128" s="784"/>
      <c r="BH128" s="784"/>
      <c r="BI128" s="784"/>
      <c r="BJ128" s="784"/>
      <c r="BK128" s="784"/>
      <c r="BL128" s="807"/>
      <c r="BM128" s="783">
        <v>5.54</v>
      </c>
      <c r="BN128" s="784"/>
      <c r="BO128" s="784"/>
      <c r="BP128" s="784"/>
      <c r="BQ128" s="784"/>
      <c r="BR128" s="784"/>
      <c r="BS128" s="807"/>
      <c r="BT128" s="783">
        <v>8.58</v>
      </c>
      <c r="BU128" s="784"/>
      <c r="BV128" s="784"/>
      <c r="BW128" s="784"/>
      <c r="BX128" s="784"/>
      <c r="BY128" s="784"/>
      <c r="BZ128" s="785"/>
      <c r="CA128" s="271"/>
      <c r="CB128" s="271"/>
      <c r="CC128" s="271"/>
      <c r="CD128" s="271"/>
      <c r="CE128" s="271"/>
      <c r="CF128" s="271"/>
      <c r="CG128" s="268"/>
      <c r="CH128" s="268"/>
      <c r="CI128" s="268"/>
      <c r="CJ128" s="269"/>
      <c r="CK128" s="856"/>
      <c r="CL128" s="857"/>
      <c r="CM128" s="857"/>
      <c r="CN128" s="857"/>
      <c r="CO128" s="858"/>
      <c r="CP128" s="786" t="s">
        <v>466</v>
      </c>
      <c r="CQ128" s="725"/>
      <c r="CR128" s="725"/>
      <c r="CS128" s="725"/>
      <c r="CT128" s="725"/>
      <c r="CU128" s="725"/>
      <c r="CV128" s="725"/>
      <c r="CW128" s="725"/>
      <c r="CX128" s="725"/>
      <c r="CY128" s="725"/>
      <c r="CZ128" s="725"/>
      <c r="DA128" s="725"/>
      <c r="DB128" s="725"/>
      <c r="DC128" s="725"/>
      <c r="DD128" s="725"/>
      <c r="DE128" s="725"/>
      <c r="DF128" s="726"/>
      <c r="DG128" s="787">
        <v>29665830</v>
      </c>
      <c r="DH128" s="788"/>
      <c r="DI128" s="788"/>
      <c r="DJ128" s="788"/>
      <c r="DK128" s="788"/>
      <c r="DL128" s="788">
        <v>28802352</v>
      </c>
      <c r="DM128" s="788"/>
      <c r="DN128" s="788"/>
      <c r="DO128" s="788"/>
      <c r="DP128" s="788"/>
      <c r="DQ128" s="788">
        <v>26553486</v>
      </c>
      <c r="DR128" s="788"/>
      <c r="DS128" s="788"/>
      <c r="DT128" s="788"/>
      <c r="DU128" s="788"/>
      <c r="DV128" s="789">
        <v>0.8</v>
      </c>
      <c r="DW128" s="789"/>
      <c r="DX128" s="789"/>
      <c r="DY128" s="789"/>
      <c r="DZ128" s="790"/>
    </row>
    <row r="129" spans="1:131" s="234" customFormat="1" ht="26.25" customHeight="1" x14ac:dyDescent="0.2">
      <c r="A129" s="771" t="s">
        <v>93</v>
      </c>
      <c r="B129" s="772"/>
      <c r="C129" s="772"/>
      <c r="D129" s="772"/>
      <c r="E129" s="772"/>
      <c r="F129" s="772"/>
      <c r="G129" s="772"/>
      <c r="H129" s="772"/>
      <c r="I129" s="772"/>
      <c r="J129" s="772"/>
      <c r="K129" s="772"/>
      <c r="L129" s="772"/>
      <c r="M129" s="772"/>
      <c r="N129" s="772"/>
      <c r="O129" s="772"/>
      <c r="P129" s="772"/>
      <c r="Q129" s="772"/>
      <c r="R129" s="772"/>
      <c r="S129" s="772"/>
      <c r="T129" s="772"/>
      <c r="U129" s="772"/>
      <c r="V129" s="772"/>
      <c r="W129" s="773" t="s">
        <v>467</v>
      </c>
      <c r="X129" s="774"/>
      <c r="Y129" s="774"/>
      <c r="Z129" s="775"/>
      <c r="AA129" s="776">
        <v>3843486500</v>
      </c>
      <c r="AB129" s="777"/>
      <c r="AC129" s="777"/>
      <c r="AD129" s="777"/>
      <c r="AE129" s="778"/>
      <c r="AF129" s="779">
        <v>3883590947</v>
      </c>
      <c r="AG129" s="777"/>
      <c r="AH129" s="777"/>
      <c r="AI129" s="777"/>
      <c r="AJ129" s="778"/>
      <c r="AK129" s="779">
        <v>3824151838</v>
      </c>
      <c r="AL129" s="777"/>
      <c r="AM129" s="777"/>
      <c r="AN129" s="777"/>
      <c r="AO129" s="778"/>
      <c r="AP129" s="780"/>
      <c r="AQ129" s="781"/>
      <c r="AR129" s="781"/>
      <c r="AS129" s="781"/>
      <c r="AT129" s="782"/>
      <c r="AU129" s="272"/>
      <c r="AV129" s="272"/>
      <c r="AW129" s="272"/>
      <c r="AX129" s="746" t="s">
        <v>468</v>
      </c>
      <c r="AY129" s="747"/>
      <c r="AZ129" s="747"/>
      <c r="BA129" s="747"/>
      <c r="BB129" s="747"/>
      <c r="BC129" s="747"/>
      <c r="BD129" s="747"/>
      <c r="BE129" s="748"/>
      <c r="BF129" s="766" t="s">
        <v>451</v>
      </c>
      <c r="BG129" s="767"/>
      <c r="BH129" s="767"/>
      <c r="BI129" s="767"/>
      <c r="BJ129" s="767"/>
      <c r="BK129" s="767"/>
      <c r="BL129" s="768"/>
      <c r="BM129" s="766">
        <v>10.54</v>
      </c>
      <c r="BN129" s="767"/>
      <c r="BO129" s="767"/>
      <c r="BP129" s="767"/>
      <c r="BQ129" s="767"/>
      <c r="BR129" s="767"/>
      <c r="BS129" s="768"/>
      <c r="BT129" s="766">
        <v>18.579999999999998</v>
      </c>
      <c r="BU129" s="769"/>
      <c r="BV129" s="769"/>
      <c r="BW129" s="769"/>
      <c r="BX129" s="769"/>
      <c r="BY129" s="769"/>
      <c r="BZ129" s="770"/>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71" t="s">
        <v>469</v>
      </c>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3" t="s">
        <v>470</v>
      </c>
      <c r="X130" s="774"/>
      <c r="Y130" s="774"/>
      <c r="Z130" s="775"/>
      <c r="AA130" s="776">
        <v>329931017</v>
      </c>
      <c r="AB130" s="777"/>
      <c r="AC130" s="777"/>
      <c r="AD130" s="777"/>
      <c r="AE130" s="778"/>
      <c r="AF130" s="779">
        <v>309821890</v>
      </c>
      <c r="AG130" s="777"/>
      <c r="AH130" s="777"/>
      <c r="AI130" s="777"/>
      <c r="AJ130" s="778"/>
      <c r="AK130" s="779">
        <v>290322813</v>
      </c>
      <c r="AL130" s="777"/>
      <c r="AM130" s="777"/>
      <c r="AN130" s="777"/>
      <c r="AO130" s="778"/>
      <c r="AP130" s="780"/>
      <c r="AQ130" s="781"/>
      <c r="AR130" s="781"/>
      <c r="AS130" s="781"/>
      <c r="AT130" s="782"/>
      <c r="AU130" s="272"/>
      <c r="AV130" s="272"/>
      <c r="AW130" s="272"/>
      <c r="AX130" s="746" t="s">
        <v>471</v>
      </c>
      <c r="AY130" s="747"/>
      <c r="AZ130" s="747"/>
      <c r="BA130" s="747"/>
      <c r="BB130" s="747"/>
      <c r="BC130" s="747"/>
      <c r="BD130" s="747"/>
      <c r="BE130" s="748"/>
      <c r="BF130" s="749">
        <v>1.5</v>
      </c>
      <c r="BG130" s="750"/>
      <c r="BH130" s="750"/>
      <c r="BI130" s="750"/>
      <c r="BJ130" s="750"/>
      <c r="BK130" s="750"/>
      <c r="BL130" s="751"/>
      <c r="BM130" s="749">
        <v>25</v>
      </c>
      <c r="BN130" s="750"/>
      <c r="BO130" s="750"/>
      <c r="BP130" s="750"/>
      <c r="BQ130" s="750"/>
      <c r="BR130" s="750"/>
      <c r="BS130" s="751"/>
      <c r="BT130" s="749">
        <v>35</v>
      </c>
      <c r="BU130" s="752"/>
      <c r="BV130" s="752"/>
      <c r="BW130" s="752"/>
      <c r="BX130" s="752"/>
      <c r="BY130" s="752"/>
      <c r="BZ130" s="753"/>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54"/>
      <c r="B131" s="755"/>
      <c r="C131" s="755"/>
      <c r="D131" s="755"/>
      <c r="E131" s="755"/>
      <c r="F131" s="755"/>
      <c r="G131" s="755"/>
      <c r="H131" s="755"/>
      <c r="I131" s="755"/>
      <c r="J131" s="755"/>
      <c r="K131" s="755"/>
      <c r="L131" s="755"/>
      <c r="M131" s="755"/>
      <c r="N131" s="755"/>
      <c r="O131" s="755"/>
      <c r="P131" s="755"/>
      <c r="Q131" s="755"/>
      <c r="R131" s="755"/>
      <c r="S131" s="755"/>
      <c r="T131" s="755"/>
      <c r="U131" s="755"/>
      <c r="V131" s="755"/>
      <c r="W131" s="756" t="s">
        <v>472</v>
      </c>
      <c r="X131" s="757"/>
      <c r="Y131" s="757"/>
      <c r="Z131" s="758"/>
      <c r="AA131" s="759">
        <v>3513555483</v>
      </c>
      <c r="AB131" s="760"/>
      <c r="AC131" s="760"/>
      <c r="AD131" s="760"/>
      <c r="AE131" s="761"/>
      <c r="AF131" s="762">
        <v>3573769057</v>
      </c>
      <c r="AG131" s="760"/>
      <c r="AH131" s="760"/>
      <c r="AI131" s="760"/>
      <c r="AJ131" s="761"/>
      <c r="AK131" s="762">
        <v>3533829025</v>
      </c>
      <c r="AL131" s="760"/>
      <c r="AM131" s="760"/>
      <c r="AN131" s="760"/>
      <c r="AO131" s="761"/>
      <c r="AP131" s="763"/>
      <c r="AQ131" s="764"/>
      <c r="AR131" s="764"/>
      <c r="AS131" s="764"/>
      <c r="AT131" s="765"/>
      <c r="AU131" s="272"/>
      <c r="AV131" s="272"/>
      <c r="AW131" s="272"/>
      <c r="AX131" s="724" t="s">
        <v>473</v>
      </c>
      <c r="AY131" s="725"/>
      <c r="AZ131" s="725"/>
      <c r="BA131" s="725"/>
      <c r="BB131" s="725"/>
      <c r="BC131" s="725"/>
      <c r="BD131" s="725"/>
      <c r="BE131" s="726"/>
      <c r="BF131" s="727">
        <v>22.7</v>
      </c>
      <c r="BG131" s="728"/>
      <c r="BH131" s="728"/>
      <c r="BI131" s="728"/>
      <c r="BJ131" s="728"/>
      <c r="BK131" s="728"/>
      <c r="BL131" s="729"/>
      <c r="BM131" s="727">
        <v>400</v>
      </c>
      <c r="BN131" s="728"/>
      <c r="BO131" s="728"/>
      <c r="BP131" s="728"/>
      <c r="BQ131" s="728"/>
      <c r="BR131" s="728"/>
      <c r="BS131" s="729"/>
      <c r="BT131" s="730"/>
      <c r="BU131" s="731"/>
      <c r="BV131" s="731"/>
      <c r="BW131" s="731"/>
      <c r="BX131" s="731"/>
      <c r="BY131" s="731"/>
      <c r="BZ131" s="732"/>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33" t="s">
        <v>474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475</v>
      </c>
      <c r="W132" s="737"/>
      <c r="X132" s="737"/>
      <c r="Y132" s="737"/>
      <c r="Z132" s="738"/>
      <c r="AA132" s="739">
        <v>1.6272999610000001</v>
      </c>
      <c r="AB132" s="740"/>
      <c r="AC132" s="740"/>
      <c r="AD132" s="740"/>
      <c r="AE132" s="741"/>
      <c r="AF132" s="742">
        <v>1.5464998729999999</v>
      </c>
      <c r="AG132" s="740"/>
      <c r="AH132" s="740"/>
      <c r="AI132" s="740"/>
      <c r="AJ132" s="741"/>
      <c r="AK132" s="742">
        <v>1.3385850530000001</v>
      </c>
      <c r="AL132" s="740"/>
      <c r="AM132" s="740"/>
      <c r="AN132" s="740"/>
      <c r="AO132" s="741"/>
      <c r="AP132" s="743"/>
      <c r="AQ132" s="744"/>
      <c r="AR132" s="744"/>
      <c r="AS132" s="744"/>
      <c r="AT132" s="745"/>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16" t="s">
        <v>476</v>
      </c>
      <c r="W133" s="716"/>
      <c r="X133" s="716"/>
      <c r="Y133" s="716"/>
      <c r="Z133" s="717"/>
      <c r="AA133" s="718">
        <v>1.5</v>
      </c>
      <c r="AB133" s="719"/>
      <c r="AC133" s="719"/>
      <c r="AD133" s="719"/>
      <c r="AE133" s="720"/>
      <c r="AF133" s="718">
        <v>1.6</v>
      </c>
      <c r="AG133" s="719"/>
      <c r="AH133" s="719"/>
      <c r="AI133" s="719"/>
      <c r="AJ133" s="720"/>
      <c r="AK133" s="718">
        <v>1.5</v>
      </c>
      <c r="AL133" s="719"/>
      <c r="AM133" s="719"/>
      <c r="AN133" s="719"/>
      <c r="AO133" s="720"/>
      <c r="AP133" s="721"/>
      <c r="AQ133" s="722"/>
      <c r="AR133" s="722"/>
      <c r="AS133" s="722"/>
      <c r="AT133" s="723"/>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b+dlpiFCpTVT26xgzFWkyWotFVs4RGRS0nno/YyptFmcpsg/qoLsMvAdRQkw0GnT1JWgE2XRTUgEPuNHqQJQSA==" saltValue="Fr+QFQRPd+ewW/69Q3ieXg==" spinCount="100000" sheet="1" objects="1" scenarios="1" formatRows="0"/>
  <mergeCells count="2033">
    <mergeCell ref="AK37:AO37"/>
    <mergeCell ref="AP37:AT37"/>
    <mergeCell ref="AK30:AO30"/>
    <mergeCell ref="AP30:AT30"/>
    <mergeCell ref="AU30:AY30"/>
    <mergeCell ref="AZ30:BD30"/>
    <mergeCell ref="AU29:AY29"/>
    <mergeCell ref="AZ29:BD29"/>
    <mergeCell ref="AK29:AO29"/>
    <mergeCell ref="AP29:AT29"/>
    <mergeCell ref="AU36:AY36"/>
    <mergeCell ref="AZ36:BD36"/>
    <mergeCell ref="AU35:AY35"/>
    <mergeCell ref="AZ35:BD35"/>
    <mergeCell ref="AK35:AO35"/>
    <mergeCell ref="AP35:AT35"/>
    <mergeCell ref="AK34:AO34"/>
    <mergeCell ref="AP34:AT34"/>
    <mergeCell ref="AU34:AY34"/>
    <mergeCell ref="AZ34:BD34"/>
    <mergeCell ref="AK33:AO33"/>
    <mergeCell ref="AP33:AT33"/>
    <mergeCell ref="AU33:AY33"/>
    <mergeCell ref="AZ33:BD33"/>
    <mergeCell ref="AU32:AY32"/>
    <mergeCell ref="AZ32:BD32"/>
    <mergeCell ref="AK32:AO32"/>
    <mergeCell ref="AP32:AT32"/>
    <mergeCell ref="AU5:AY6"/>
    <mergeCell ref="BQ5:CG6"/>
    <mergeCell ref="CH5:CL6"/>
    <mergeCell ref="CM5:CQ6"/>
    <mergeCell ref="CR5:CV6"/>
    <mergeCell ref="CW5:DA6"/>
    <mergeCell ref="DV9:DZ9"/>
    <mergeCell ref="B10:P10"/>
    <mergeCell ref="Q10:U10"/>
    <mergeCell ref="V10:Z10"/>
    <mergeCell ref="AA10:AE10"/>
    <mergeCell ref="AF10:AJ10"/>
    <mergeCell ref="AU9:AY9"/>
    <mergeCell ref="Q40:U40"/>
    <mergeCell ref="V40:Z40"/>
    <mergeCell ref="AA40:AE40"/>
    <mergeCell ref="Q39:U39"/>
    <mergeCell ref="V39:Z39"/>
    <mergeCell ref="AA39:AE39"/>
    <mergeCell ref="Q38:U38"/>
    <mergeCell ref="V38:Z38"/>
    <mergeCell ref="AA38:AE38"/>
    <mergeCell ref="Q37:U37"/>
    <mergeCell ref="V37:Z37"/>
    <mergeCell ref="AA37:AE37"/>
    <mergeCell ref="Q36:U36"/>
    <mergeCell ref="V36:Z36"/>
    <mergeCell ref="AA36:AE36"/>
    <mergeCell ref="Q35:U35"/>
    <mergeCell ref="V35:Z35"/>
    <mergeCell ref="AA35:AE35"/>
    <mergeCell ref="V33:Z33"/>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AK7:AO7"/>
    <mergeCell ref="AP7:AT7"/>
    <mergeCell ref="AU7:AY7"/>
    <mergeCell ref="DB5:DF6"/>
    <mergeCell ref="DG5:DK6"/>
    <mergeCell ref="DL5:DP6"/>
    <mergeCell ref="DQ5:DU6"/>
    <mergeCell ref="DV5:DZ6"/>
    <mergeCell ref="B7:P7"/>
    <mergeCell ref="Q7:U7"/>
    <mergeCell ref="V7:Z7"/>
    <mergeCell ref="AA7:AE7"/>
    <mergeCell ref="AF7:AJ7"/>
    <mergeCell ref="DV8:DZ8"/>
    <mergeCell ref="B9:P9"/>
    <mergeCell ref="Q9:U9"/>
    <mergeCell ref="V9:Z9"/>
    <mergeCell ref="AA9:AE9"/>
    <mergeCell ref="AF9:AJ9"/>
    <mergeCell ref="AK9:AO9"/>
    <mergeCell ref="AP9:AT9"/>
    <mergeCell ref="DB9:DF9"/>
    <mergeCell ref="DG9:DK9"/>
    <mergeCell ref="DL9:DP9"/>
    <mergeCell ref="DQ9:DU9"/>
    <mergeCell ref="BS9:CG9"/>
    <mergeCell ref="CH9:CL9"/>
    <mergeCell ref="CM9:CQ9"/>
    <mergeCell ref="CR9:CV9"/>
    <mergeCell ref="CW9:DA9"/>
    <mergeCell ref="DL8:DP8"/>
    <mergeCell ref="DQ8:DU8"/>
    <mergeCell ref="CH8:CL8"/>
    <mergeCell ref="CM8:CQ8"/>
    <mergeCell ref="CR8:CV8"/>
    <mergeCell ref="CW8:DA8"/>
    <mergeCell ref="DB8:DF8"/>
    <mergeCell ref="DG8:DK8"/>
    <mergeCell ref="BS8:CG8"/>
    <mergeCell ref="DV10:DZ10"/>
    <mergeCell ref="B11:P11"/>
    <mergeCell ref="Q11:U11"/>
    <mergeCell ref="V11:Z11"/>
    <mergeCell ref="AA11:AE11"/>
    <mergeCell ref="AF11:AJ11"/>
    <mergeCell ref="AK11:AO11"/>
    <mergeCell ref="AP11:AT11"/>
    <mergeCell ref="AU11:AY11"/>
    <mergeCell ref="AK10:AO10"/>
    <mergeCell ref="AP10:AT10"/>
    <mergeCell ref="AU10:AY10"/>
    <mergeCell ref="CR10:CV10"/>
    <mergeCell ref="CW10:DA10"/>
    <mergeCell ref="DB10:DF10"/>
    <mergeCell ref="DG10:DK10"/>
    <mergeCell ref="DL10:DP10"/>
    <mergeCell ref="DQ10:DU10"/>
    <mergeCell ref="BS10:CG10"/>
    <mergeCell ref="CH10:CL10"/>
    <mergeCell ref="CM10:CQ10"/>
    <mergeCell ref="DQ13:DU13"/>
    <mergeCell ref="BS13:CG13"/>
    <mergeCell ref="CH13:CL13"/>
    <mergeCell ref="CM13:CQ13"/>
    <mergeCell ref="DV12:DZ12"/>
    <mergeCell ref="B13:P13"/>
    <mergeCell ref="Q13:U13"/>
    <mergeCell ref="V13:Z13"/>
    <mergeCell ref="AA13:AE13"/>
    <mergeCell ref="AF13:AJ13"/>
    <mergeCell ref="AU12:AY12"/>
    <mergeCell ref="DV11:DZ11"/>
    <mergeCell ref="B12:P12"/>
    <mergeCell ref="Q12:U12"/>
    <mergeCell ref="V12:Z12"/>
    <mergeCell ref="AA12:AE12"/>
    <mergeCell ref="AF12:AJ12"/>
    <mergeCell ref="AK12:AO12"/>
    <mergeCell ref="AP12:AT12"/>
    <mergeCell ref="DV15:DZ15"/>
    <mergeCell ref="B16:P16"/>
    <mergeCell ref="Q16:U16"/>
    <mergeCell ref="V16:Z16"/>
    <mergeCell ref="AA16:AE16"/>
    <mergeCell ref="AF16:AJ16"/>
    <mergeCell ref="AU15:AY15"/>
    <mergeCell ref="DV14:DZ14"/>
    <mergeCell ref="B15:P15"/>
    <mergeCell ref="Q15:U15"/>
    <mergeCell ref="V15:Z15"/>
    <mergeCell ref="AA15:AE15"/>
    <mergeCell ref="AF15:AJ15"/>
    <mergeCell ref="AK15:AO15"/>
    <mergeCell ref="AP15:AT15"/>
    <mergeCell ref="DV13:DZ13"/>
    <mergeCell ref="B14:P14"/>
    <mergeCell ref="Q14:U14"/>
    <mergeCell ref="V14:Z14"/>
    <mergeCell ref="AA14:AE14"/>
    <mergeCell ref="AF14:AJ14"/>
    <mergeCell ref="AK14:AO14"/>
    <mergeCell ref="AP14:AT14"/>
    <mergeCell ref="AU14:AY14"/>
    <mergeCell ref="AK13:AO13"/>
    <mergeCell ref="AP13:AT13"/>
    <mergeCell ref="AU13:AY13"/>
    <mergeCell ref="CR13:CV13"/>
    <mergeCell ref="CW13:DA13"/>
    <mergeCell ref="DB13:DF13"/>
    <mergeCell ref="DG13:DK13"/>
    <mergeCell ref="DL13:DP13"/>
    <mergeCell ref="DV16:DZ16"/>
    <mergeCell ref="B17:P17"/>
    <mergeCell ref="Q17:U17"/>
    <mergeCell ref="V17:Z17"/>
    <mergeCell ref="AA17:AE17"/>
    <mergeCell ref="AF17:AJ17"/>
    <mergeCell ref="AK17:AO17"/>
    <mergeCell ref="AP17:AT17"/>
    <mergeCell ref="AU17:AY17"/>
    <mergeCell ref="AK16:AO16"/>
    <mergeCell ref="AP16:AT16"/>
    <mergeCell ref="AU16:AY16"/>
    <mergeCell ref="CR16:CV16"/>
    <mergeCell ref="CW16:DA16"/>
    <mergeCell ref="DB16:DF16"/>
    <mergeCell ref="DG16:DK16"/>
    <mergeCell ref="DL16:DP16"/>
    <mergeCell ref="DQ16:DU16"/>
    <mergeCell ref="BS16:CG16"/>
    <mergeCell ref="CH16:CL16"/>
    <mergeCell ref="CM16:CQ16"/>
    <mergeCell ref="DV18:DZ18"/>
    <mergeCell ref="B19:P19"/>
    <mergeCell ref="Q19:U19"/>
    <mergeCell ref="V19:Z19"/>
    <mergeCell ref="AA19:AE19"/>
    <mergeCell ref="AF19:AJ19"/>
    <mergeCell ref="AU18:AY18"/>
    <mergeCell ref="DV17:DZ17"/>
    <mergeCell ref="B18:P18"/>
    <mergeCell ref="Q18:U18"/>
    <mergeCell ref="V18:Z18"/>
    <mergeCell ref="AA18:AE18"/>
    <mergeCell ref="AF18:AJ18"/>
    <mergeCell ref="AK18:AO18"/>
    <mergeCell ref="AP18:AT18"/>
    <mergeCell ref="DL17:DP17"/>
    <mergeCell ref="DQ17:DU17"/>
    <mergeCell ref="CH17:CL17"/>
    <mergeCell ref="CM17:CQ17"/>
    <mergeCell ref="CR17:CV17"/>
    <mergeCell ref="CW17:DA17"/>
    <mergeCell ref="DB17:DF17"/>
    <mergeCell ref="DG17:DK17"/>
    <mergeCell ref="BS17:CG17"/>
    <mergeCell ref="DV21:DZ21"/>
    <mergeCell ref="B22:P22"/>
    <mergeCell ref="Q22:U22"/>
    <mergeCell ref="V22:Z22"/>
    <mergeCell ref="AA22:AE22"/>
    <mergeCell ref="AF22:AJ22"/>
    <mergeCell ref="AU21:AY21"/>
    <mergeCell ref="DV20:DZ20"/>
    <mergeCell ref="B21:P21"/>
    <mergeCell ref="Q21:U21"/>
    <mergeCell ref="V21:Z21"/>
    <mergeCell ref="AA21:AE21"/>
    <mergeCell ref="AF21:AJ21"/>
    <mergeCell ref="AK21:AO21"/>
    <mergeCell ref="AP21:AT21"/>
    <mergeCell ref="DV19:DZ19"/>
    <mergeCell ref="B20:P20"/>
    <mergeCell ref="Q20:U20"/>
    <mergeCell ref="V20:Z20"/>
    <mergeCell ref="AA20:AE20"/>
    <mergeCell ref="AF20:AJ20"/>
    <mergeCell ref="AK20:AO20"/>
    <mergeCell ref="AP20:AT20"/>
    <mergeCell ref="AU20:AY20"/>
    <mergeCell ref="AK19:AO19"/>
    <mergeCell ref="AP19:AT19"/>
    <mergeCell ref="AU19:AY19"/>
    <mergeCell ref="CR19:CV19"/>
    <mergeCell ref="CW19:DA19"/>
    <mergeCell ref="DB19:DF19"/>
    <mergeCell ref="DG19:DK19"/>
    <mergeCell ref="DL19:DP19"/>
    <mergeCell ref="DV24:DZ24"/>
    <mergeCell ref="DV23:DZ23"/>
    <mergeCell ref="A24:AY24"/>
    <mergeCell ref="AZ23:BD23"/>
    <mergeCell ref="CW24:DA24"/>
    <mergeCell ref="DB24:DF24"/>
    <mergeCell ref="DG24:DK24"/>
    <mergeCell ref="DL24:DP24"/>
    <mergeCell ref="DQ24:DU24"/>
    <mergeCell ref="DB23:DF23"/>
    <mergeCell ref="DG23:DK23"/>
    <mergeCell ref="DL23:DP23"/>
    <mergeCell ref="DQ23:DU23"/>
    <mergeCell ref="BS24:CG24"/>
    <mergeCell ref="DV22:DZ22"/>
    <mergeCell ref="B23:P23"/>
    <mergeCell ref="Q23:U23"/>
    <mergeCell ref="V23:Z23"/>
    <mergeCell ref="AA23:AE23"/>
    <mergeCell ref="AF23:AJ23"/>
    <mergeCell ref="AK23:AO23"/>
    <mergeCell ref="AP23:AT23"/>
    <mergeCell ref="AU23:AY23"/>
    <mergeCell ref="AK22:AO22"/>
    <mergeCell ref="AP22:AT22"/>
    <mergeCell ref="AU22:AY22"/>
    <mergeCell ref="AZ22:BD22"/>
    <mergeCell ref="BS23:CG23"/>
    <mergeCell ref="CH23:CL23"/>
    <mergeCell ref="CM23:CQ23"/>
    <mergeCell ref="CR23:CV23"/>
    <mergeCell ref="CW23:DA23"/>
    <mergeCell ref="DV27:DZ27"/>
    <mergeCell ref="B28:P28"/>
    <mergeCell ref="Q28:U28"/>
    <mergeCell ref="V28:Z28"/>
    <mergeCell ref="AA28:AE28"/>
    <mergeCell ref="AF28:AJ28"/>
    <mergeCell ref="AK28:AO28"/>
    <mergeCell ref="AP28:AT28"/>
    <mergeCell ref="DV26:DZ26"/>
    <mergeCell ref="AK26:AO27"/>
    <mergeCell ref="AP26:AT27"/>
    <mergeCell ref="AU26:AY27"/>
    <mergeCell ref="AZ26:BD27"/>
    <mergeCell ref="BE26:BI27"/>
    <mergeCell ref="DV25:DZ25"/>
    <mergeCell ref="A26:P27"/>
    <mergeCell ref="Q26:U27"/>
    <mergeCell ref="V26:Z27"/>
    <mergeCell ref="AA26:AE27"/>
    <mergeCell ref="AF26:AJ27"/>
    <mergeCell ref="A25:BI25"/>
    <mergeCell ref="DB25:DF25"/>
    <mergeCell ref="DG25:DK25"/>
    <mergeCell ref="DL25:DP25"/>
    <mergeCell ref="DQ25:DU25"/>
    <mergeCell ref="BS25:CG25"/>
    <mergeCell ref="CH25:CL25"/>
    <mergeCell ref="CM25:CQ25"/>
    <mergeCell ref="CR25:CV25"/>
    <mergeCell ref="CW25:DA25"/>
    <mergeCell ref="DL27:DP27"/>
    <mergeCell ref="DQ27:DU27"/>
    <mergeCell ref="DV29:DZ29"/>
    <mergeCell ref="B30:P30"/>
    <mergeCell ref="AF30:AJ30"/>
    <mergeCell ref="BE29:BI29"/>
    <mergeCell ref="DV28:DZ28"/>
    <mergeCell ref="B29:P29"/>
    <mergeCell ref="AF29:AJ29"/>
    <mergeCell ref="CM30:CQ30"/>
    <mergeCell ref="CR30:CV30"/>
    <mergeCell ref="CW30:DA30"/>
    <mergeCell ref="DB30:DF30"/>
    <mergeCell ref="DG30:DK30"/>
    <mergeCell ref="BS30:CG30"/>
    <mergeCell ref="DB29:DF29"/>
    <mergeCell ref="DG29:DK29"/>
    <mergeCell ref="DL29:DP29"/>
    <mergeCell ref="DQ29:DU29"/>
    <mergeCell ref="AU28:AY28"/>
    <mergeCell ref="AZ28:BD28"/>
    <mergeCell ref="BE28:BI28"/>
    <mergeCell ref="Q30:U30"/>
    <mergeCell ref="V30:Z30"/>
    <mergeCell ref="AA30:AE30"/>
    <mergeCell ref="Q29:U29"/>
    <mergeCell ref="V29:Z29"/>
    <mergeCell ref="AA29:AE29"/>
    <mergeCell ref="DV30:DZ30"/>
    <mergeCell ref="DQ28:DU28"/>
    <mergeCell ref="B31:P31"/>
    <mergeCell ref="AF31:AJ31"/>
    <mergeCell ref="BE30:BI30"/>
    <mergeCell ref="AK31:AO31"/>
    <mergeCell ref="AP31:AT31"/>
    <mergeCell ref="AU31:AY31"/>
    <mergeCell ref="AZ31:BD31"/>
    <mergeCell ref="CW31:DA31"/>
    <mergeCell ref="DB31:DF31"/>
    <mergeCell ref="DG31:DK31"/>
    <mergeCell ref="DL31:DP31"/>
    <mergeCell ref="DQ31:DU31"/>
    <mergeCell ref="BS31:CG31"/>
    <mergeCell ref="CH31:CL31"/>
    <mergeCell ref="CM31:CQ31"/>
    <mergeCell ref="DL30:DP30"/>
    <mergeCell ref="DQ30:DU30"/>
    <mergeCell ref="CH30:CL30"/>
    <mergeCell ref="Q31:U31"/>
    <mergeCell ref="V31:Z31"/>
    <mergeCell ref="AA31:AE31"/>
    <mergeCell ref="DV33:DZ33"/>
    <mergeCell ref="B34:P34"/>
    <mergeCell ref="AF34:AJ34"/>
    <mergeCell ref="BE33:BI33"/>
    <mergeCell ref="Q33:U33"/>
    <mergeCell ref="DV32:DZ32"/>
    <mergeCell ref="B33:P33"/>
    <mergeCell ref="AF33:AJ33"/>
    <mergeCell ref="BE32:BI32"/>
    <mergeCell ref="DV31:DZ31"/>
    <mergeCell ref="B32:P32"/>
    <mergeCell ref="AF32:AJ32"/>
    <mergeCell ref="DB32:DF32"/>
    <mergeCell ref="DG32:DK32"/>
    <mergeCell ref="DL32:DP32"/>
    <mergeCell ref="DQ32:DU32"/>
    <mergeCell ref="BS32:CG32"/>
    <mergeCell ref="CH32:CL32"/>
    <mergeCell ref="CM32:CQ32"/>
    <mergeCell ref="CR32:CV32"/>
    <mergeCell ref="CW32:DA32"/>
    <mergeCell ref="CR31:CV31"/>
    <mergeCell ref="BE31:BI31"/>
    <mergeCell ref="Q34:U34"/>
    <mergeCell ref="V34:Z34"/>
    <mergeCell ref="AA34:AE34"/>
    <mergeCell ref="AA33:AE33"/>
    <mergeCell ref="Q32:U32"/>
    <mergeCell ref="V32:Z32"/>
    <mergeCell ref="AA32:AE32"/>
    <mergeCell ref="DL33:DP33"/>
    <mergeCell ref="DQ33:DU33"/>
    <mergeCell ref="DV35:DZ35"/>
    <mergeCell ref="B36:P36"/>
    <mergeCell ref="AF36:AJ36"/>
    <mergeCell ref="BE35:BI35"/>
    <mergeCell ref="DV34:DZ34"/>
    <mergeCell ref="B35:P35"/>
    <mergeCell ref="AF35:AJ35"/>
    <mergeCell ref="CM36:CQ36"/>
    <mergeCell ref="CR36:CV36"/>
    <mergeCell ref="CW36:DA36"/>
    <mergeCell ref="DB36:DF36"/>
    <mergeCell ref="DG36:DK36"/>
    <mergeCell ref="BS36:CG36"/>
    <mergeCell ref="DB35:DF35"/>
    <mergeCell ref="DG35:DK35"/>
    <mergeCell ref="DL35:DP35"/>
    <mergeCell ref="DQ35:DU35"/>
    <mergeCell ref="BE34:BI34"/>
    <mergeCell ref="DV37:DZ37"/>
    <mergeCell ref="B38:P38"/>
    <mergeCell ref="AF38:AJ38"/>
    <mergeCell ref="DB38:DF38"/>
    <mergeCell ref="DG38:DK38"/>
    <mergeCell ref="DL38:DP38"/>
    <mergeCell ref="DQ38:DU38"/>
    <mergeCell ref="BS38:CG38"/>
    <mergeCell ref="CH38:CL38"/>
    <mergeCell ref="CM38:CQ38"/>
    <mergeCell ref="CR38:CV38"/>
    <mergeCell ref="CW38:DA38"/>
    <mergeCell ref="CR37:CV37"/>
    <mergeCell ref="BE37:BI37"/>
    <mergeCell ref="DV36:DZ36"/>
    <mergeCell ref="B37:P37"/>
    <mergeCell ref="AF37:AJ37"/>
    <mergeCell ref="BE36:BI36"/>
    <mergeCell ref="AU37:AY37"/>
    <mergeCell ref="AZ37:BD37"/>
    <mergeCell ref="AK36:AO36"/>
    <mergeCell ref="AP36:AT36"/>
    <mergeCell ref="CW37:DA37"/>
    <mergeCell ref="DB37:DF37"/>
    <mergeCell ref="DG37:DK37"/>
    <mergeCell ref="DL37:DP37"/>
    <mergeCell ref="DQ37:DU37"/>
    <mergeCell ref="BS37:CG37"/>
    <mergeCell ref="CH37:CL37"/>
    <mergeCell ref="CM37:CQ37"/>
    <mergeCell ref="DL36:DP36"/>
    <mergeCell ref="DQ36:DU36"/>
    <mergeCell ref="DV39:DZ39"/>
    <mergeCell ref="B40:P40"/>
    <mergeCell ref="AF40:AJ40"/>
    <mergeCell ref="BE39:BI39"/>
    <mergeCell ref="DL39:DP39"/>
    <mergeCell ref="DQ39:DU39"/>
    <mergeCell ref="CH39:CL39"/>
    <mergeCell ref="CM39:CQ39"/>
    <mergeCell ref="CR39:CV39"/>
    <mergeCell ref="CW39:DA39"/>
    <mergeCell ref="DB39:DF39"/>
    <mergeCell ref="DG39:DK39"/>
    <mergeCell ref="BS39:CG39"/>
    <mergeCell ref="DV38:DZ38"/>
    <mergeCell ref="B39:P39"/>
    <mergeCell ref="AF39:AJ39"/>
    <mergeCell ref="BE38:BI38"/>
    <mergeCell ref="AK40:AO40"/>
    <mergeCell ref="AP40:AT40"/>
    <mergeCell ref="AU40:AY40"/>
    <mergeCell ref="AZ40:BD40"/>
    <mergeCell ref="AK39:AO39"/>
    <mergeCell ref="AP39:AT39"/>
    <mergeCell ref="AU39:AY39"/>
    <mergeCell ref="AZ39:BD39"/>
    <mergeCell ref="AU38:AY38"/>
    <mergeCell ref="AZ38:BD38"/>
    <mergeCell ref="AK38:AO38"/>
    <mergeCell ref="AP38:AT38"/>
    <mergeCell ref="CR40:CV40"/>
    <mergeCell ref="CW40:DA40"/>
    <mergeCell ref="DB40:DF40"/>
    <mergeCell ref="DV41:DZ41"/>
    <mergeCell ref="B42:P42"/>
    <mergeCell ref="Q42:U42"/>
    <mergeCell ref="V42:Z42"/>
    <mergeCell ref="AA42:AE42"/>
    <mergeCell ref="AF42:AJ42"/>
    <mergeCell ref="BE41:BI41"/>
    <mergeCell ref="DV40:DZ40"/>
    <mergeCell ref="B41:P41"/>
    <mergeCell ref="Q41:U41"/>
    <mergeCell ref="V41:Z41"/>
    <mergeCell ref="AA41:AE41"/>
    <mergeCell ref="AF41:AJ41"/>
    <mergeCell ref="CR42:CV42"/>
    <mergeCell ref="CW42:DA42"/>
    <mergeCell ref="DB42:DF42"/>
    <mergeCell ref="DG42:DK42"/>
    <mergeCell ref="BE40:BI40"/>
    <mergeCell ref="AU41:AY41"/>
    <mergeCell ref="AZ41:BD41"/>
    <mergeCell ref="AK41:AO41"/>
    <mergeCell ref="AP41:AT41"/>
    <mergeCell ref="DV42:DZ42"/>
    <mergeCell ref="DB41:DF41"/>
    <mergeCell ref="DG41:DK41"/>
    <mergeCell ref="DL41:DP41"/>
    <mergeCell ref="DQ41:DU41"/>
    <mergeCell ref="BS41:CG41"/>
    <mergeCell ref="CH41:CL41"/>
    <mergeCell ref="CM41:CQ41"/>
    <mergeCell ref="CR41:CV41"/>
    <mergeCell ref="CW41:DA41"/>
    <mergeCell ref="B43:P43"/>
    <mergeCell ref="Q43:U43"/>
    <mergeCell ref="V43:Z43"/>
    <mergeCell ref="AA43:AE43"/>
    <mergeCell ref="AF43:AJ43"/>
    <mergeCell ref="AK43:AO43"/>
    <mergeCell ref="AP43:AT43"/>
    <mergeCell ref="AK42:AO42"/>
    <mergeCell ref="AP42:AT42"/>
    <mergeCell ref="AU42:AY42"/>
    <mergeCell ref="AZ42:BD42"/>
    <mergeCell ref="BE42:BI42"/>
    <mergeCell ref="DL42:DP42"/>
    <mergeCell ref="DQ42:DU42"/>
    <mergeCell ref="CH42:CL42"/>
    <mergeCell ref="CM42:CQ42"/>
    <mergeCell ref="DV44:DZ44"/>
    <mergeCell ref="DG43:DK43"/>
    <mergeCell ref="DL43:DP43"/>
    <mergeCell ref="DQ43:DU43"/>
    <mergeCell ref="BS43:CG43"/>
    <mergeCell ref="CH43:CL43"/>
    <mergeCell ref="CM43:CQ43"/>
    <mergeCell ref="BS42:CG42"/>
    <mergeCell ref="B45:P45"/>
    <mergeCell ref="Q45:U45"/>
    <mergeCell ref="V45:Z45"/>
    <mergeCell ref="AA45:AE45"/>
    <mergeCell ref="AF45:AJ45"/>
    <mergeCell ref="BE44:BI44"/>
    <mergeCell ref="DV43:DZ43"/>
    <mergeCell ref="B44:P44"/>
    <mergeCell ref="Q44:U44"/>
    <mergeCell ref="V44:Z44"/>
    <mergeCell ref="AA44:AE44"/>
    <mergeCell ref="AF44:AJ44"/>
    <mergeCell ref="AK44:AO44"/>
    <mergeCell ref="AP44:AT44"/>
    <mergeCell ref="AU44:AY44"/>
    <mergeCell ref="AZ44:BD44"/>
    <mergeCell ref="AU43:AY43"/>
    <mergeCell ref="AZ43:BD43"/>
    <mergeCell ref="BE43:BI43"/>
    <mergeCell ref="DV45:DZ45"/>
    <mergeCell ref="DB44:DF44"/>
    <mergeCell ref="DG44:DK44"/>
    <mergeCell ref="DL44:DP44"/>
    <mergeCell ref="DQ44:DU44"/>
    <mergeCell ref="BS44:CG44"/>
    <mergeCell ref="CH44:CL44"/>
    <mergeCell ref="CM44:CQ44"/>
    <mergeCell ref="CR44:CV44"/>
    <mergeCell ref="CW44:DA44"/>
    <mergeCell ref="CR43:CV43"/>
    <mergeCell ref="CW43:DA43"/>
    <mergeCell ref="DB43:DF43"/>
    <mergeCell ref="AF46:AJ46"/>
    <mergeCell ref="AK46:AO46"/>
    <mergeCell ref="AP46:AT46"/>
    <mergeCell ref="AK45:AO45"/>
    <mergeCell ref="AP45:AT45"/>
    <mergeCell ref="AU45:AY45"/>
    <mergeCell ref="AZ45:BD45"/>
    <mergeCell ref="BE45:BI45"/>
    <mergeCell ref="DL45:DP45"/>
    <mergeCell ref="DQ45:DU45"/>
    <mergeCell ref="CH45:CL45"/>
    <mergeCell ref="CM45:CQ45"/>
    <mergeCell ref="DV47:DZ47"/>
    <mergeCell ref="DG46:DK46"/>
    <mergeCell ref="DL46:DP46"/>
    <mergeCell ref="DQ46:DU46"/>
    <mergeCell ref="BS46:CG46"/>
    <mergeCell ref="CH46:CL46"/>
    <mergeCell ref="CM46:CQ46"/>
    <mergeCell ref="CR45:CV45"/>
    <mergeCell ref="CW45:DA45"/>
    <mergeCell ref="DB45:DF45"/>
    <mergeCell ref="DG45:DK45"/>
    <mergeCell ref="BS45:CG45"/>
    <mergeCell ref="AF48:AJ48"/>
    <mergeCell ref="BE47:BI47"/>
    <mergeCell ref="DV46:DZ46"/>
    <mergeCell ref="B47:P47"/>
    <mergeCell ref="Q47:U47"/>
    <mergeCell ref="V47:Z47"/>
    <mergeCell ref="AA47:AE47"/>
    <mergeCell ref="AF47:AJ47"/>
    <mergeCell ref="AK47:AO47"/>
    <mergeCell ref="AP47:AT47"/>
    <mergeCell ref="AU47:AY47"/>
    <mergeCell ref="AZ47:BD47"/>
    <mergeCell ref="AU46:AY46"/>
    <mergeCell ref="AZ46:BD46"/>
    <mergeCell ref="BE46:BI46"/>
    <mergeCell ref="DV48:DZ48"/>
    <mergeCell ref="DB47:DF47"/>
    <mergeCell ref="DG47:DK47"/>
    <mergeCell ref="DL47:DP47"/>
    <mergeCell ref="DQ47:DU47"/>
    <mergeCell ref="BS47:CG47"/>
    <mergeCell ref="CH47:CL47"/>
    <mergeCell ref="CM47:CQ47"/>
    <mergeCell ref="CR47:CV47"/>
    <mergeCell ref="CW47:DA47"/>
    <mergeCell ref="CR46:CV46"/>
    <mergeCell ref="CW46:DA46"/>
    <mergeCell ref="DB46:DF46"/>
    <mergeCell ref="B46:P46"/>
    <mergeCell ref="Q46:U46"/>
    <mergeCell ref="V46:Z46"/>
    <mergeCell ref="AA46:AE46"/>
    <mergeCell ref="B49:P49"/>
    <mergeCell ref="Q49:U49"/>
    <mergeCell ref="V49:Z49"/>
    <mergeCell ref="AA49:AE49"/>
    <mergeCell ref="AF49:AJ49"/>
    <mergeCell ref="AK49:AO49"/>
    <mergeCell ref="AP49:AT49"/>
    <mergeCell ref="AK48:AO48"/>
    <mergeCell ref="AP48:AT48"/>
    <mergeCell ref="AU48:AY48"/>
    <mergeCell ref="AZ48:BD48"/>
    <mergeCell ref="BE48:BI48"/>
    <mergeCell ref="DL48:DP48"/>
    <mergeCell ref="DQ48:DU48"/>
    <mergeCell ref="CH48:CL48"/>
    <mergeCell ref="CM48:CQ48"/>
    <mergeCell ref="DV50:DZ50"/>
    <mergeCell ref="DG49:DK49"/>
    <mergeCell ref="DL49:DP49"/>
    <mergeCell ref="DQ49:DU49"/>
    <mergeCell ref="BS49:CG49"/>
    <mergeCell ref="CH49:CL49"/>
    <mergeCell ref="CM49:CQ49"/>
    <mergeCell ref="CR48:CV48"/>
    <mergeCell ref="CW48:DA48"/>
    <mergeCell ref="DB48:DF48"/>
    <mergeCell ref="DG48:DK48"/>
    <mergeCell ref="BS48:CG48"/>
    <mergeCell ref="B48:P48"/>
    <mergeCell ref="Q48:U48"/>
    <mergeCell ref="V48:Z48"/>
    <mergeCell ref="AA48:AE48"/>
    <mergeCell ref="B51:P51"/>
    <mergeCell ref="Q51:U51"/>
    <mergeCell ref="V51:Z51"/>
    <mergeCell ref="AA51:AE51"/>
    <mergeCell ref="AF51:AJ51"/>
    <mergeCell ref="BE50:BI50"/>
    <mergeCell ref="DV49:DZ49"/>
    <mergeCell ref="B50:P50"/>
    <mergeCell ref="Q50:U50"/>
    <mergeCell ref="V50:Z50"/>
    <mergeCell ref="AA50:AE50"/>
    <mergeCell ref="AF50:AJ50"/>
    <mergeCell ref="AK50:AO50"/>
    <mergeCell ref="AP50:AT50"/>
    <mergeCell ref="AU50:AY50"/>
    <mergeCell ref="AZ50:BD50"/>
    <mergeCell ref="AU49:AY49"/>
    <mergeCell ref="AZ49:BD49"/>
    <mergeCell ref="BE49:BI49"/>
    <mergeCell ref="DV51:DZ51"/>
    <mergeCell ref="DB50:DF50"/>
    <mergeCell ref="DG50:DK50"/>
    <mergeCell ref="DL50:DP50"/>
    <mergeCell ref="DQ50:DU50"/>
    <mergeCell ref="BS50:CG50"/>
    <mergeCell ref="CH50:CL50"/>
    <mergeCell ref="CM50:CQ50"/>
    <mergeCell ref="CR50:CV50"/>
    <mergeCell ref="CW50:DA50"/>
    <mergeCell ref="CR49:CV49"/>
    <mergeCell ref="CW49:DA49"/>
    <mergeCell ref="DB49:DF49"/>
    <mergeCell ref="AF52:AJ52"/>
    <mergeCell ref="AK52:AO52"/>
    <mergeCell ref="AP52:AT52"/>
    <mergeCell ref="AK51:AO51"/>
    <mergeCell ref="AP51:AT51"/>
    <mergeCell ref="AU51:AY51"/>
    <mergeCell ref="AZ51:BD51"/>
    <mergeCell ref="BE51:BI51"/>
    <mergeCell ref="DL51:DP51"/>
    <mergeCell ref="DQ51:DU51"/>
    <mergeCell ref="CH51:CL51"/>
    <mergeCell ref="CM51:CQ51"/>
    <mergeCell ref="DV53:DZ53"/>
    <mergeCell ref="DL52:DP52"/>
    <mergeCell ref="DQ52:DU52"/>
    <mergeCell ref="BS52:CG52"/>
    <mergeCell ref="CH52:CL52"/>
    <mergeCell ref="CM52:CQ52"/>
    <mergeCell ref="CR51:CV51"/>
    <mergeCell ref="CW51:DA51"/>
    <mergeCell ref="DB51:DF51"/>
    <mergeCell ref="DG51:DK51"/>
    <mergeCell ref="BS51:CG51"/>
    <mergeCell ref="AF54:AJ54"/>
    <mergeCell ref="BE53:BI53"/>
    <mergeCell ref="DV52:DZ52"/>
    <mergeCell ref="B53:P53"/>
    <mergeCell ref="Q53:U53"/>
    <mergeCell ref="V53:Z53"/>
    <mergeCell ref="AA53:AE53"/>
    <mergeCell ref="AF53:AJ53"/>
    <mergeCell ref="AK53:AO53"/>
    <mergeCell ref="AP53:AT53"/>
    <mergeCell ref="AU53:AY53"/>
    <mergeCell ref="AZ53:BD53"/>
    <mergeCell ref="AU52:AY52"/>
    <mergeCell ref="AZ52:BD52"/>
    <mergeCell ref="BE52:BI52"/>
    <mergeCell ref="DB53:DF53"/>
    <mergeCell ref="DG53:DK53"/>
    <mergeCell ref="DL53:DP53"/>
    <mergeCell ref="DQ53:DU53"/>
    <mergeCell ref="BS53:CG53"/>
    <mergeCell ref="CH53:CL53"/>
    <mergeCell ref="CM53:CQ53"/>
    <mergeCell ref="CR53:CV53"/>
    <mergeCell ref="CW53:DA53"/>
    <mergeCell ref="CR52:CV52"/>
    <mergeCell ref="CW52:DA52"/>
    <mergeCell ref="DB52:DF52"/>
    <mergeCell ref="DG52:DK52"/>
    <mergeCell ref="B52:P52"/>
    <mergeCell ref="Q52:U52"/>
    <mergeCell ref="V52:Z52"/>
    <mergeCell ref="AA52:AE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B54:P54"/>
    <mergeCell ref="Q54:U54"/>
    <mergeCell ref="V54:Z54"/>
    <mergeCell ref="AA54:AE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AP63:AT63"/>
    <mergeCell ref="AU63:AY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DV100:DZ100"/>
    <mergeCell ref="BS101:CG101"/>
    <mergeCell ref="CH101:CL101"/>
    <mergeCell ref="CM101:CQ101"/>
    <mergeCell ref="CR101:CV101"/>
    <mergeCell ref="CW101:DA101"/>
    <mergeCell ref="DB101:DF101"/>
    <mergeCell ref="DG101:DK101"/>
    <mergeCell ref="DL101:DP101"/>
    <mergeCell ref="DQ101:DU101"/>
    <mergeCell ref="CR102:CV102"/>
    <mergeCell ref="CW102:DA102"/>
    <mergeCell ref="DB102:DF102"/>
    <mergeCell ref="DG102:DK102"/>
    <mergeCell ref="DL102:DP102"/>
    <mergeCell ref="DQ102:DU10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DG40:DK40"/>
    <mergeCell ref="DL40:DP40"/>
    <mergeCell ref="DQ40:DU40"/>
    <mergeCell ref="BS40:CG40"/>
    <mergeCell ref="CH40:CL40"/>
    <mergeCell ref="CM40:CQ40"/>
    <mergeCell ref="BS35:CG35"/>
    <mergeCell ref="CH35:CL35"/>
    <mergeCell ref="CM35:CQ35"/>
    <mergeCell ref="CR35:CV35"/>
    <mergeCell ref="CW35:DA35"/>
    <mergeCell ref="CR34:CV34"/>
    <mergeCell ref="CW34:DA34"/>
    <mergeCell ref="DB34:DF34"/>
    <mergeCell ref="DG34:DK34"/>
    <mergeCell ref="DL34:DP34"/>
    <mergeCell ref="DQ34:DU34"/>
    <mergeCell ref="BS34:CG34"/>
    <mergeCell ref="CH34:CL34"/>
    <mergeCell ref="CM34:CQ34"/>
    <mergeCell ref="CH36:CL36"/>
    <mergeCell ref="CH33:CL33"/>
    <mergeCell ref="CM33:CQ33"/>
    <mergeCell ref="CR33:CV33"/>
    <mergeCell ref="CW33:DA33"/>
    <mergeCell ref="DB33:DF33"/>
    <mergeCell ref="DG33:DK33"/>
    <mergeCell ref="BS33:CG33"/>
    <mergeCell ref="BS29:CG29"/>
    <mergeCell ref="CH29:CL29"/>
    <mergeCell ref="CM29:CQ29"/>
    <mergeCell ref="CR29:CV29"/>
    <mergeCell ref="CW29:DA29"/>
    <mergeCell ref="CR28:CV28"/>
    <mergeCell ref="CW28:DA28"/>
    <mergeCell ref="DB28:DF28"/>
    <mergeCell ref="DG28:DK28"/>
    <mergeCell ref="DL28:DP28"/>
    <mergeCell ref="BS28:CG28"/>
    <mergeCell ref="CH28:CL28"/>
    <mergeCell ref="CM28:CQ28"/>
    <mergeCell ref="DL26:DP26"/>
    <mergeCell ref="DQ26:DU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BS26:CG26"/>
    <mergeCell ref="CH24:CL24"/>
    <mergeCell ref="CM24:CQ24"/>
    <mergeCell ref="CR24:CV24"/>
    <mergeCell ref="DQ22:DU22"/>
    <mergeCell ref="CM22:CQ22"/>
    <mergeCell ref="CR22:CV22"/>
    <mergeCell ref="CW22:DA22"/>
    <mergeCell ref="DB22:DF22"/>
    <mergeCell ref="DG22:DK22"/>
    <mergeCell ref="DL22:DP22"/>
    <mergeCell ref="BS22:CG22"/>
    <mergeCell ref="CH22:CL22"/>
    <mergeCell ref="DB21:DF21"/>
    <mergeCell ref="DG21:DK21"/>
    <mergeCell ref="DL21:DP21"/>
    <mergeCell ref="DQ21:DU21"/>
    <mergeCell ref="BS21:CG21"/>
    <mergeCell ref="CH21:CL21"/>
    <mergeCell ref="CM21:CQ21"/>
    <mergeCell ref="CR21:CV21"/>
    <mergeCell ref="CW21:DA21"/>
    <mergeCell ref="DL20:DP20"/>
    <mergeCell ref="DQ20:DU20"/>
    <mergeCell ref="CH20:CL20"/>
    <mergeCell ref="CM20:CQ20"/>
    <mergeCell ref="CR20:CV20"/>
    <mergeCell ref="CW20:DA20"/>
    <mergeCell ref="DB20:DF20"/>
    <mergeCell ref="DG20:DK20"/>
    <mergeCell ref="BS20:CG20"/>
    <mergeCell ref="DB18:DF18"/>
    <mergeCell ref="DG18:DK18"/>
    <mergeCell ref="DL18:DP18"/>
    <mergeCell ref="DQ18:DU18"/>
    <mergeCell ref="BS18:CG18"/>
    <mergeCell ref="CH18:CL18"/>
    <mergeCell ref="CM18:CQ18"/>
    <mergeCell ref="CR18:CV18"/>
    <mergeCell ref="CW18:DA18"/>
    <mergeCell ref="DQ19:DU19"/>
    <mergeCell ref="BS19:CG19"/>
    <mergeCell ref="CH19:CL19"/>
    <mergeCell ref="CM19:CQ19"/>
    <mergeCell ref="DB15:DF15"/>
    <mergeCell ref="DG15:DK15"/>
    <mergeCell ref="DL15:DP15"/>
    <mergeCell ref="DQ15:DU15"/>
    <mergeCell ref="BS15:CG15"/>
    <mergeCell ref="CH15:CL15"/>
    <mergeCell ref="CM15:CQ15"/>
    <mergeCell ref="CR15:CV15"/>
    <mergeCell ref="CW15:DA15"/>
    <mergeCell ref="DL14:DP14"/>
    <mergeCell ref="DQ14:DU14"/>
    <mergeCell ref="CH14:CL14"/>
    <mergeCell ref="CM14:CQ14"/>
    <mergeCell ref="CR14:CV14"/>
    <mergeCell ref="CW14:DA14"/>
    <mergeCell ref="DB14:DF14"/>
    <mergeCell ref="DG14:DK14"/>
    <mergeCell ref="BS14:CG14"/>
    <mergeCell ref="CR7:CV7"/>
    <mergeCell ref="CW7:DA7"/>
    <mergeCell ref="DB7:DF7"/>
    <mergeCell ref="DG7:DK7"/>
    <mergeCell ref="DL7:DP7"/>
    <mergeCell ref="DQ7:DU7"/>
    <mergeCell ref="BS7:CG7"/>
    <mergeCell ref="CH7:CL7"/>
    <mergeCell ref="CM7:CQ7"/>
    <mergeCell ref="DB12:DF12"/>
    <mergeCell ref="DG12:DK12"/>
    <mergeCell ref="DL12:DP12"/>
    <mergeCell ref="DQ12:DU12"/>
    <mergeCell ref="BS12:CG12"/>
    <mergeCell ref="CH12:CL12"/>
    <mergeCell ref="CM12:CQ12"/>
    <mergeCell ref="CR12:CV12"/>
    <mergeCell ref="CW12:DA12"/>
    <mergeCell ref="DL11:DP11"/>
    <mergeCell ref="DQ11:DU11"/>
    <mergeCell ref="CH11:CL11"/>
    <mergeCell ref="CM11:CQ11"/>
    <mergeCell ref="CR11:CV11"/>
    <mergeCell ref="CW11:DA11"/>
    <mergeCell ref="DB11:DF11"/>
    <mergeCell ref="DG11:DK11"/>
    <mergeCell ref="BS11:CG11"/>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zoomScale="85" zoomScaleNormal="85" zoomScaleSheetLayoutView="100" workbookViewId="0"/>
  </sheetViews>
  <sheetFormatPr defaultColWidth="0" defaultRowHeight="13.5" customHeight="1" zeroHeight="1" x14ac:dyDescent="0.2"/>
  <cols>
    <col min="1" max="2" width="2.81640625" style="279" customWidth="1"/>
    <col min="3" max="120" width="2.81640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477</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ceGLzrIBa1L+GGXqaZRhSxNXALJeldKz1ZIQBRKDg8Pes+rJyGD4+9oZpw79yI43yQ0e/2VGtUpLdHPQV1FBog==" saltValue="hNUJqAtn4Sr9dF6dDa4x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613</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AD7FgwUzwuAWzBQgY+OVu+QU1GSj28S1dm+KVguB+ER3UX71W369/zhZZeQ/Ffa43VsQBksctJDb17qZHdfoAA==" saltValue="NnyjZjhp5wc/0wV6agYPu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478</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479</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4" t="s">
        <v>480</v>
      </c>
      <c r="AP7" s="293"/>
      <c r="AQ7" s="294" t="s">
        <v>481</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5"/>
      <c r="AP8" s="299" t="s">
        <v>482</v>
      </c>
      <c r="AQ8" s="300" t="s">
        <v>483</v>
      </c>
      <c r="AR8" s="301" t="s">
        <v>484</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8" t="s">
        <v>485</v>
      </c>
      <c r="AL9" s="1149"/>
      <c r="AM9" s="1149"/>
      <c r="AN9" s="1150"/>
      <c r="AO9" s="302">
        <v>1512323382</v>
      </c>
      <c r="AP9" s="302">
        <v>110061</v>
      </c>
      <c r="AQ9" s="303" t="s">
        <v>486</v>
      </c>
      <c r="AR9" s="304" t="s">
        <v>486</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8" t="s">
        <v>487</v>
      </c>
      <c r="AL10" s="1149"/>
      <c r="AM10" s="1149"/>
      <c r="AN10" s="1150"/>
      <c r="AO10" s="302">
        <v>1328433</v>
      </c>
      <c r="AP10" s="302">
        <v>97</v>
      </c>
      <c r="AQ10" s="303" t="s">
        <v>486</v>
      </c>
      <c r="AR10" s="304" t="s">
        <v>486</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8" t="s">
        <v>488</v>
      </c>
      <c r="AL11" s="1149"/>
      <c r="AM11" s="1149"/>
      <c r="AN11" s="1150"/>
      <c r="AO11" s="302">
        <v>24222365</v>
      </c>
      <c r="AP11" s="302">
        <v>1763</v>
      </c>
      <c r="AQ11" s="303" t="s">
        <v>486</v>
      </c>
      <c r="AR11" s="304" t="s">
        <v>486</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8" t="s">
        <v>489</v>
      </c>
      <c r="AL12" s="1149"/>
      <c r="AM12" s="1149"/>
      <c r="AN12" s="1150"/>
      <c r="AO12" s="302" t="s">
        <v>486</v>
      </c>
      <c r="AP12" s="302" t="s">
        <v>486</v>
      </c>
      <c r="AQ12" s="303" t="s">
        <v>486</v>
      </c>
      <c r="AR12" s="304" t="s">
        <v>486</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8" t="s">
        <v>490</v>
      </c>
      <c r="AL13" s="1149"/>
      <c r="AM13" s="1149"/>
      <c r="AN13" s="1150"/>
      <c r="AO13" s="302">
        <v>1778463</v>
      </c>
      <c r="AP13" s="302">
        <v>129</v>
      </c>
      <c r="AQ13" s="303" t="s">
        <v>486</v>
      </c>
      <c r="AR13" s="304" t="s">
        <v>486</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8" t="s">
        <v>491</v>
      </c>
      <c r="AL14" s="1149"/>
      <c r="AM14" s="1149"/>
      <c r="AN14" s="1150"/>
      <c r="AO14" s="302">
        <v>30363428</v>
      </c>
      <c r="AP14" s="302">
        <v>2210</v>
      </c>
      <c r="AQ14" s="303" t="s">
        <v>486</v>
      </c>
      <c r="AR14" s="304" t="s">
        <v>486</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8" t="s">
        <v>492</v>
      </c>
      <c r="AL15" s="1149"/>
      <c r="AM15" s="1149"/>
      <c r="AN15" s="1150"/>
      <c r="AO15" s="302">
        <v>-94125474</v>
      </c>
      <c r="AP15" s="302">
        <v>-6850</v>
      </c>
      <c r="AQ15" s="303" t="s">
        <v>486</v>
      </c>
      <c r="AR15" s="304" t="s">
        <v>486</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0" t="s">
        <v>149</v>
      </c>
      <c r="AL16" s="1141"/>
      <c r="AM16" s="1141"/>
      <c r="AN16" s="1142"/>
      <c r="AO16" s="302">
        <v>1475890597</v>
      </c>
      <c r="AP16" s="302">
        <v>107410</v>
      </c>
      <c r="AQ16" s="303" t="s">
        <v>486</v>
      </c>
      <c r="AR16" s="304" t="s">
        <v>486</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493</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494</v>
      </c>
      <c r="AP20" s="313" t="s">
        <v>495</v>
      </c>
      <c r="AQ20" s="314" t="s">
        <v>496</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51" t="s">
        <v>497</v>
      </c>
      <c r="AL21" s="1152"/>
      <c r="AM21" s="1152"/>
      <c r="AN21" s="1153"/>
      <c r="AO21" s="317">
        <v>1116.6400000000001</v>
      </c>
      <c r="AP21" s="318" t="s">
        <v>486</v>
      </c>
      <c r="AQ21" s="319" t="s">
        <v>486</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51" t="s">
        <v>498</v>
      </c>
      <c r="AL22" s="1152"/>
      <c r="AM22" s="1152"/>
      <c r="AN22" s="1153"/>
      <c r="AO22" s="322">
        <v>101</v>
      </c>
      <c r="AP22" s="323" t="s">
        <v>486</v>
      </c>
      <c r="AQ22" s="324" t="s">
        <v>486</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499</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500</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501</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4" t="s">
        <v>480</v>
      </c>
      <c r="AP30" s="293"/>
      <c r="AQ30" s="294" t="s">
        <v>481</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5"/>
      <c r="AP31" s="299" t="s">
        <v>482</v>
      </c>
      <c r="AQ31" s="300" t="s">
        <v>483</v>
      </c>
      <c r="AR31" s="301" t="s">
        <v>484</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7" t="s">
        <v>502</v>
      </c>
      <c r="AL32" s="1138"/>
      <c r="AM32" s="1138"/>
      <c r="AN32" s="1139"/>
      <c r="AO32" s="302">
        <v>111531116</v>
      </c>
      <c r="AP32" s="302">
        <v>8117</v>
      </c>
      <c r="AQ32" s="303" t="s">
        <v>486</v>
      </c>
      <c r="AR32" s="304" t="s">
        <v>486</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7" t="s">
        <v>503</v>
      </c>
      <c r="AL33" s="1138"/>
      <c r="AM33" s="1138"/>
      <c r="AN33" s="1139"/>
      <c r="AO33" s="302" t="s">
        <v>486</v>
      </c>
      <c r="AP33" s="302" t="s">
        <v>486</v>
      </c>
      <c r="AQ33" s="303" t="s">
        <v>486</v>
      </c>
      <c r="AR33" s="304" t="s">
        <v>486</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7" t="s">
        <v>504</v>
      </c>
      <c r="AL34" s="1138"/>
      <c r="AM34" s="1138"/>
      <c r="AN34" s="1139"/>
      <c r="AO34" s="302">
        <v>302198032</v>
      </c>
      <c r="AP34" s="302">
        <v>21993</v>
      </c>
      <c r="AQ34" s="303" t="s">
        <v>486</v>
      </c>
      <c r="AR34" s="304" t="s">
        <v>486</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7" t="s">
        <v>505</v>
      </c>
      <c r="AL35" s="1138"/>
      <c r="AM35" s="1138"/>
      <c r="AN35" s="1139"/>
      <c r="AO35" s="302">
        <v>115592507</v>
      </c>
      <c r="AP35" s="302">
        <v>8412</v>
      </c>
      <c r="AQ35" s="303" t="s">
        <v>486</v>
      </c>
      <c r="AR35" s="304" t="s">
        <v>486</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7" t="s">
        <v>506</v>
      </c>
      <c r="AL36" s="1138"/>
      <c r="AM36" s="1138"/>
      <c r="AN36" s="1139"/>
      <c r="AO36" s="302" t="s">
        <v>486</v>
      </c>
      <c r="AP36" s="302" t="s">
        <v>486</v>
      </c>
      <c r="AQ36" s="303" t="s">
        <v>486</v>
      </c>
      <c r="AR36" s="304" t="s">
        <v>486</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7" t="s">
        <v>507</v>
      </c>
      <c r="AL37" s="1138"/>
      <c r="AM37" s="1138"/>
      <c r="AN37" s="1139"/>
      <c r="AO37" s="302">
        <v>2492235</v>
      </c>
      <c r="AP37" s="302">
        <v>181</v>
      </c>
      <c r="AQ37" s="303" t="s">
        <v>486</v>
      </c>
      <c r="AR37" s="304" t="s">
        <v>486</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4" t="s">
        <v>508</v>
      </c>
      <c r="AL38" s="1135"/>
      <c r="AM38" s="1135"/>
      <c r="AN38" s="1136"/>
      <c r="AO38" s="332" t="s">
        <v>486</v>
      </c>
      <c r="AP38" s="332" t="s">
        <v>486</v>
      </c>
      <c r="AQ38" s="333" t="s">
        <v>486</v>
      </c>
      <c r="AR38" s="324" t="s">
        <v>486</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4" t="s">
        <v>509</v>
      </c>
      <c r="AL39" s="1135"/>
      <c r="AM39" s="1135"/>
      <c r="AN39" s="1136"/>
      <c r="AO39" s="302">
        <v>-194187770</v>
      </c>
      <c r="AP39" s="302">
        <v>-14132</v>
      </c>
      <c r="AQ39" s="303" t="s">
        <v>486</v>
      </c>
      <c r="AR39" s="304" t="s">
        <v>486</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7" t="s">
        <v>510</v>
      </c>
      <c r="AL40" s="1138"/>
      <c r="AM40" s="1138"/>
      <c r="AN40" s="1139"/>
      <c r="AO40" s="302">
        <v>-290322813</v>
      </c>
      <c r="AP40" s="302">
        <v>-21129</v>
      </c>
      <c r="AQ40" s="303" t="s">
        <v>486</v>
      </c>
      <c r="AR40" s="304" t="s">
        <v>486</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0" t="s">
        <v>511</v>
      </c>
      <c r="AL41" s="1141"/>
      <c r="AM41" s="1141"/>
      <c r="AN41" s="1142"/>
      <c r="AO41" s="302">
        <v>47303307</v>
      </c>
      <c r="AP41" s="302">
        <v>3443</v>
      </c>
      <c r="AQ41" s="303" t="s">
        <v>486</v>
      </c>
      <c r="AR41" s="304" t="s">
        <v>486</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512</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513</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3" t="s">
        <v>480</v>
      </c>
      <c r="AN49" s="1145" t="s">
        <v>514</v>
      </c>
      <c r="AO49" s="1146"/>
      <c r="AP49" s="1146"/>
      <c r="AQ49" s="1146"/>
      <c r="AR49" s="1147"/>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4"/>
      <c r="AN50" s="344" t="s">
        <v>515</v>
      </c>
      <c r="AO50" s="345" t="s">
        <v>516</v>
      </c>
      <c r="AP50" s="346" t="s">
        <v>517</v>
      </c>
      <c r="AQ50" s="347" t="s">
        <v>518</v>
      </c>
      <c r="AR50" s="348" t="s">
        <v>519</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520</v>
      </c>
      <c r="AL51" s="341"/>
      <c r="AM51" s="349">
        <v>753525654</v>
      </c>
      <c r="AN51" s="350">
        <v>56666</v>
      </c>
      <c r="AO51" s="351">
        <v>-1.1000000000000001</v>
      </c>
      <c r="AP51" s="352" t="s">
        <v>486</v>
      </c>
      <c r="AQ51" s="353" t="s">
        <v>486</v>
      </c>
      <c r="AR51" s="354" t="s">
        <v>486</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521</v>
      </c>
      <c r="AM52" s="357">
        <v>487311265</v>
      </c>
      <c r="AN52" s="358">
        <v>36647</v>
      </c>
      <c r="AO52" s="359">
        <v>1.1000000000000001</v>
      </c>
      <c r="AP52" s="360" t="s">
        <v>486</v>
      </c>
      <c r="AQ52" s="361" t="s">
        <v>486</v>
      </c>
      <c r="AR52" s="362" t="s">
        <v>486</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522</v>
      </c>
      <c r="AL53" s="341"/>
      <c r="AM53" s="349">
        <v>765851972</v>
      </c>
      <c r="AN53" s="350">
        <v>57088</v>
      </c>
      <c r="AO53" s="351">
        <v>0.7</v>
      </c>
      <c r="AP53" s="352" t="s">
        <v>486</v>
      </c>
      <c r="AQ53" s="353" t="s">
        <v>486</v>
      </c>
      <c r="AR53" s="354" t="s">
        <v>486</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521</v>
      </c>
      <c r="AM54" s="357">
        <v>519703971</v>
      </c>
      <c r="AN54" s="358">
        <v>38740</v>
      </c>
      <c r="AO54" s="359">
        <v>5.7</v>
      </c>
      <c r="AP54" s="360" t="s">
        <v>486</v>
      </c>
      <c r="AQ54" s="361" t="s">
        <v>486</v>
      </c>
      <c r="AR54" s="362" t="s">
        <v>486</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523</v>
      </c>
      <c r="AL55" s="341"/>
      <c r="AM55" s="349">
        <v>870327746</v>
      </c>
      <c r="AN55" s="350">
        <v>64326</v>
      </c>
      <c r="AO55" s="351">
        <v>12.7</v>
      </c>
      <c r="AP55" s="352" t="s">
        <v>486</v>
      </c>
      <c r="AQ55" s="353" t="s">
        <v>486</v>
      </c>
      <c r="AR55" s="354" t="s">
        <v>486</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521</v>
      </c>
      <c r="AM56" s="357">
        <v>619258929</v>
      </c>
      <c r="AN56" s="358">
        <v>45769</v>
      </c>
      <c r="AO56" s="359">
        <v>18.100000000000001</v>
      </c>
      <c r="AP56" s="360" t="s">
        <v>486</v>
      </c>
      <c r="AQ56" s="361" t="s">
        <v>486</v>
      </c>
      <c r="AR56" s="362" t="s">
        <v>486</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524</v>
      </c>
      <c r="AL57" s="341"/>
      <c r="AM57" s="349">
        <v>815205802</v>
      </c>
      <c r="AN57" s="350">
        <v>59777</v>
      </c>
      <c r="AO57" s="351">
        <v>-7.1</v>
      </c>
      <c r="AP57" s="352" t="s">
        <v>486</v>
      </c>
      <c r="AQ57" s="353" t="s">
        <v>486</v>
      </c>
      <c r="AR57" s="354" t="s">
        <v>486</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521</v>
      </c>
      <c r="AM58" s="357">
        <v>590626867</v>
      </c>
      <c r="AN58" s="358">
        <v>43310</v>
      </c>
      <c r="AO58" s="359">
        <v>-5.4</v>
      </c>
      <c r="AP58" s="360" t="s">
        <v>486</v>
      </c>
      <c r="AQ58" s="361" t="s">
        <v>486</v>
      </c>
      <c r="AR58" s="362" t="s">
        <v>486</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525</v>
      </c>
      <c r="AL59" s="341"/>
      <c r="AM59" s="349">
        <v>1474499499</v>
      </c>
      <c r="AN59" s="350">
        <v>107309</v>
      </c>
      <c r="AO59" s="351">
        <v>79.5</v>
      </c>
      <c r="AP59" s="352" t="s">
        <v>486</v>
      </c>
      <c r="AQ59" s="353" t="s">
        <v>486</v>
      </c>
      <c r="AR59" s="354" t="s">
        <v>486</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521</v>
      </c>
      <c r="AM60" s="357">
        <v>1261484873</v>
      </c>
      <c r="AN60" s="358">
        <v>91806</v>
      </c>
      <c r="AO60" s="359">
        <v>112</v>
      </c>
      <c r="AP60" s="360" t="s">
        <v>486</v>
      </c>
      <c r="AQ60" s="361" t="s">
        <v>486</v>
      </c>
      <c r="AR60" s="362" t="s">
        <v>486</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526</v>
      </c>
      <c r="AL61" s="363"/>
      <c r="AM61" s="364">
        <v>935882135</v>
      </c>
      <c r="AN61" s="365">
        <v>69033</v>
      </c>
      <c r="AO61" s="366">
        <v>16.899999999999999</v>
      </c>
      <c r="AP61" s="367" t="s">
        <v>486</v>
      </c>
      <c r="AQ61" s="368" t="s">
        <v>486</v>
      </c>
      <c r="AR61" s="354" t="s">
        <v>486</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521</v>
      </c>
      <c r="AM62" s="357">
        <v>695677181</v>
      </c>
      <c r="AN62" s="358">
        <v>51254</v>
      </c>
      <c r="AO62" s="359">
        <v>26.3</v>
      </c>
      <c r="AP62" s="360" t="s">
        <v>486</v>
      </c>
      <c r="AQ62" s="361" t="s">
        <v>486</v>
      </c>
      <c r="AR62" s="362" t="s">
        <v>486</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dwPRrpx6GVtkKplJzITqxY/+StisRYhtac3GR+meIrR4atvpUXt1Sbo9E4yIO511FfRKF0Dkm+oMbZzf7dFwzQ==" saltValue="cbqbWp4ikSkBsIozGP+CY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614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sndNl9ntyaD7OHEgi+2S+X4C0pRMMwvtJ2vyQeTxKV1bTdaSDpXlxipeR8vjOmAyo2a+RIW+6BikLWHV8U4Ow==" saltValue="b0WEVBOZydkOVSqNa2N2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477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2Xf2NwAdbydWKOkY94ufC6gh5lsLxaJpclOPTuDRpki2ivwRSlEi2UjULdyObbFfyqWmNySM+pFTU0x4vEAxg==" saltValue="ZExLxZHE08tecRAxGqkz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615</v>
      </c>
    </row>
    <row r="46" spans="2:10" ht="29.25" customHeight="1" thickBot="1" x14ac:dyDescent="0.3">
      <c r="B46" s="4" t="s">
        <v>1</v>
      </c>
      <c r="C46" s="5"/>
      <c r="D46" s="5"/>
      <c r="E46" s="6" t="s">
        <v>2</v>
      </c>
      <c r="F46" s="371" t="s">
        <v>527</v>
      </c>
      <c r="G46" s="372" t="s">
        <v>528</v>
      </c>
      <c r="H46" s="372" t="s">
        <v>529</v>
      </c>
      <c r="I46" s="372" t="s">
        <v>530</v>
      </c>
      <c r="J46" s="373" t="s">
        <v>531</v>
      </c>
    </row>
    <row r="47" spans="2:10" ht="57.75" customHeight="1" x14ac:dyDescent="0.2">
      <c r="B47" s="7"/>
      <c r="C47" s="1156" t="s">
        <v>3</v>
      </c>
      <c r="D47" s="1156"/>
      <c r="E47" s="1157"/>
      <c r="F47" s="374">
        <v>16.600000000000001</v>
      </c>
      <c r="G47" s="375">
        <v>17.149999999999999</v>
      </c>
      <c r="H47" s="375">
        <v>16.32</v>
      </c>
      <c r="I47" s="375">
        <v>18.45</v>
      </c>
      <c r="J47" s="376">
        <v>22.04</v>
      </c>
    </row>
    <row r="48" spans="2:10" ht="57.75" customHeight="1" x14ac:dyDescent="0.2">
      <c r="B48" s="8"/>
      <c r="C48" s="1158" t="s">
        <v>4</v>
      </c>
      <c r="D48" s="1158"/>
      <c r="E48" s="1159"/>
      <c r="F48" s="377">
        <v>4.09</v>
      </c>
      <c r="G48" s="378">
        <v>3.13</v>
      </c>
      <c r="H48" s="378">
        <v>8.34</v>
      </c>
      <c r="I48" s="378">
        <v>8.44</v>
      </c>
      <c r="J48" s="379">
        <v>8.91</v>
      </c>
    </row>
    <row r="49" spans="2:10" ht="57.75" customHeight="1" thickBot="1" x14ac:dyDescent="0.25">
      <c r="B49" s="9"/>
      <c r="C49" s="1160" t="s">
        <v>5</v>
      </c>
      <c r="D49" s="1160"/>
      <c r="E49" s="1161"/>
      <c r="F49" s="380">
        <v>3.01</v>
      </c>
      <c r="G49" s="381">
        <v>0.9</v>
      </c>
      <c r="H49" s="381">
        <v>5.44</v>
      </c>
      <c r="I49" s="381">
        <v>2.48</v>
      </c>
      <c r="J49" s="382">
        <v>3.64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snpM7L/UE/Mclo3U+vGqsAEdyAQA6h96GVMb1Rf0cTO8IZUGIoBU4zVy5d2pkKb3WsfGA2g6IYsxczoj+IBfw==" saltValue="/EDqxq6ssD+Ej729NK3Z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2020-03-12T02:19:21Z</cp:lastPrinted>
  <dcterms:created xsi:type="dcterms:W3CDTF">2020-02-10T01:30:03Z</dcterms:created>
  <dcterms:modified xsi:type="dcterms:W3CDTF">2020-10-07T06:45:19Z</dcterms:modified>
  <cp:category/>
</cp:coreProperties>
</file>