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<sst xmlns="http://schemas.openxmlformats.org/spreadsheetml/2006/main" count="1241" uniqueCount="606">
  <si>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</si>
  <si>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</si>
  <si>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</si>
  <si>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</si>
  <si>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</si>
  <si>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</si>
  <si>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</si>
  <si>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</si>
  <si>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</si>
  <si>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</si>
  <si>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</si>
  <si>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</si>
  <si>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</si>
  <si>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</si>
  <si>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</si>
  <si>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</si>
  <si>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</si>
  <si>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</si>
  <si>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</si>
  <si>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</si>
  <si>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</si>
  <si>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</si>
  <si>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</si>
  <si>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</si>
  <si>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</si>
  <si>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</si>
  <si>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</si>
  <si>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</si>
  <si>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</si>
  <si>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</si>
  <si>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</si>
  <si>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</si>
  <si>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</si>
  <si>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</si>
  <si>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</si>
  <si>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</si>
  <si>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</si>
  <si>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</si>
  <si>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</si>
  <si>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</si>
  <si>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</si>
  <si>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</si>
  <si>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</si>
  <si>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</si>
  <si>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</si>
  <si>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</si>
  <si>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</si>
  <si>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</si>
  <si>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</si>
  <si>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</si>
  <si>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</si>
  <si>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</si>
  <si>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</si>
  <si>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</si>
  <si>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</si>
  <si>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</si>
  <si>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</si>
  <si>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</si>
  <si>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</si>
  <si>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</si>
  <si>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</si>
  <si>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</si>
  <si>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</si>
  <si>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</si>
  <si>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</si>
  <si>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</si>
  <si>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</si>
  <si>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</si>
  <si>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</si>
  <si>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</si>
  <si>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</si>
  <si>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</si>
  <si>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</si>
  <si>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</si>
  <si>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</si>
  <si>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</si>
  <si>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</si>
  <si>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</si>
  <si>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</si>
  <si>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</si>
  <si>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</si>
  <si>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</si>
  <si>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</si>
  <si>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</si>
  <si>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</si>
  <si>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</si>
  <si>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</si>
  <si>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</si>
  <si>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</si>
  <si>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</si>
  <si>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</si>
  <si>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</si>
  <si>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</si>
  <si>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</si>
  <si>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</si>
  <si>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</si>
  <si>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</si>
  <si>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</si>
  <si>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</si>
  <si>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</si>
  <si>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</si>
  <si>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</si>
  <si>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</si>
  <si>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</si>
  <si>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</si>
  <si>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</si>
  <si>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</si>
  <si>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</si>
  <si>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</si>
  <si>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</si>
  <si>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</si>
  <si>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</si>
  <si>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</si>
  <si>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</si>
  <si>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</si>
  <si>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</si>
  <si>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</si>
  <si>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</si>
  <si>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</si>
  <si>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</si>
  <si>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</si>
  <si>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</si>
  <si>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</si>
  <si>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</si>
  <si>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</si>
  <si>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</si>
  <si>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</si>
  <si>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</si>
  <si>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</si>
  <si>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</si>
  <si>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</si>
  <si>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</si>
  <si>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</si>
  <si>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</si>
  <si>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</si>
  <si>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</si>
  <si>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</si>
  <si>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</si>
  <si>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</si>
  <si>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</si>
  <si>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</si>
  <si>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</si>
  <si>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</si>
  <si>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</si>
  <si>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</si>
  <si>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</si>
  <si>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</si>
  <si>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</si>
  <si>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</si>
  <si>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</si>
  <si>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</si>
  <si>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</si>
  <si>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</si>
  <si>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</si>
  <si>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</si>
  <si>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</si>
  <si>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</si>
  <si>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</si>
  <si>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</si>
  <si>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</si>
  <si>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</si>
  <si>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</si>
  <si>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</si>
  <si>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</si>
  <si>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</si>
  <si>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</si>
  <si>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</si>
  <si>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</si>
  <si>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</si>
  <si>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</si>
  <si>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</si>
  <si>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</si>
  <si>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</si>
  <si>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</si>
  <si>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</si>
  <si>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</si>
  <si>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</si>
  <si>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</si>
  <si>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</si>
  <si>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</si>
  <si>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</si>
  <si>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</si>
  <si>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</si>
  <si>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</si>
  <si>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</si>
  <si>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</si>
  <si>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愛媛県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</si>
  <si>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</si>
  <si>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</si>
  <si>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</si>
  <si>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</si>
  <si>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</si>
  <si>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</si>
  <si>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</si>
  <si>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</si>
  <si>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</si>
  <si>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</si>
  <si>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</si>
  <si>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</si>
  <si>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</si>
  <si>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</si>
  <si>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</si>
  <si>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</si>
  <si>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</si>
  <si>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</si>
  <si>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</si>
  <si>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</si>
  <si>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</si>
  <si>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</si>
  <si>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</si>
  <si>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</si>
  <si>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</si>
  <si>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</si>
  <si>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</si>
  <si>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</si>
  <si>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</si>
  <si>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</si>
  <si>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</si>
  <si>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</si>
  <si>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</si>
  <si>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</si>
  <si>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</si>
  <si>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</si>
  <si>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</si>
  <si>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</si>
  <si>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</si>
  <si>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</si>
  <si>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</si>
  <si>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</si>
  <si>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</si>
  <si>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</si>
  <si>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</si>
  <si>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</si>
  <si>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</si>
  <si>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</si>
  <si>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</si>
  <si>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</si>
  <si>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t>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</si>
  <si>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</si>
  <si>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</si>
  <si>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</si>
  <si>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</si>
  <si>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</si>
  <si>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</si>
  <si>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</si>
  <si>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</si>
  <si>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</si>
  <si>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</si>
  <si>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</si>
  <si>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</si>
  <si>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</si>
  <si>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</si>
  <si>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</si>
  <si>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</si>
  <si>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</si>
  <si>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</si>
  <si>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</si>
  <si>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</si>
  <si>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</si>
  <si>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</si>
  <si>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</si>
  <si>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</si>
  <si>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</si>
  <si>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</si>
  <si>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</si>
  <si>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</si>
  <si>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</si>
  <si>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</si>
  <si>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</si>
  <si>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</si>
  <si>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</si>
  <si>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</si>
  <si>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</si>
  <si>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</si>
  <si>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</si>
  <si>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</si>
  <si>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</si>
  <si>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</si>
  <si>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</si>
  <si>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</si>
  <si>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</si>
  <si>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</si>
  <si>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</si>
  <si>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</si>
  <si>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</si>
  <si>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</si>
  <si>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</si>
  <si>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</si>
  <si>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</si>
  <si>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</si>
  <si>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</si>
  <si>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</si>
  <si>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</si>
  <si>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</si>
  <si>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</si>
  <si>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</si>
  <si>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</si>
  <si>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</si>
  <si>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</si>
  <si>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</si>
  <si>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</si>
  <si>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</si>
  <si>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</si>
  <si>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</si>
  <si>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</si>
  <si>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</si>
  <si>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</si>
  <si>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</si>
  <si>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</si>
  <si>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</si>
  <si>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</si>
  <si>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</si>
  <si>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</si>
  <si>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</si>
  <si>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</si>
  <si>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</si>
  <si>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</si>
  <si>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</si>
  <si>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</si>
  <si>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</si>
  <si>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</si>
  <si>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</si>
  <si>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</si>
  <si>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</si>
  <si>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</si>
  <si>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</si>
  <si>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</si>
  <si>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</si>
  <si>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</si>
  <si>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</si>
  <si>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</si>
  <si>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</si>
  <si>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</si>
  <si>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</si>
  <si>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</si>
  <si>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</si>
  <si>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</si>
  <si>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</si>
  <si>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</si>
  <si>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</si>
  <si>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</si>
  <si>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愛媛県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</si>
  <si>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</si>
  <si>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</si>
  <si>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</si>
  <si>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</si>
  <si>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</si>
  <si>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</si>
  <si>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</si>
  <si>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</si>
  <si>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</si>
  <si>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</si>
  <si>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</si>
  <si>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</si>
  <si>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</si>
  <si>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</si>
  <si>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</si>
  <si>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</si>
  <si>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</si>
  <si>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</si>
  <si>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</si>
  <si>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</si>
  <si>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</si>
  <si>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</si>
  <si>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</si>
  <si>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t>
    <phoneticPr fontId="5"/>
  </si>
  <si>
    <t>農業改良資金</t>
    <phoneticPr fontId="5"/>
  </si>
  <si>
    <t>国営農業水利事業負担金</t>
    <phoneticPr fontId="5"/>
  </si>
  <si>
    <t>県有林経営事業</t>
    <phoneticPr fontId="5"/>
  </si>
  <si>
    <t>林業改善資金</t>
    <phoneticPr fontId="5"/>
  </si>
  <si>
    <t>-</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</si>
  <si>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</si>
  <si>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</si>
  <si>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</si>
  <si>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</si>
  <si>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</si>
  <si>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</si>
  <si>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</si>
  <si>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</si>
  <si>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</si>
  <si>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</si>
  <si>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</si>
  <si>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</si>
  <si>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</si>
  <si>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</si>
  <si>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</si>
  <si>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</si>
  <si>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</si>
  <si>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</si>
  <si>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</si>
  <si>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</si>
  <si>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電気事業会計</t>
    <phoneticPr fontId="5"/>
  </si>
  <si>
    <t>法適用企業</t>
    <phoneticPr fontId="5"/>
  </si>
  <si>
    <t>病院事業会計</t>
    <phoneticPr fontId="5"/>
  </si>
  <si>
    <t>工業用水道事業会計</t>
    <phoneticPr fontId="5"/>
  </si>
  <si>
    <t>法適用企業</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</si>
  <si>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</si>
  <si>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</si>
  <si>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</si>
  <si>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</si>
  <si>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</si>
  <si>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</si>
  <si>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</si>
  <si>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</si>
  <si>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</si>
  <si>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</si>
  <si>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</si>
  <si>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</si>
  <si>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</si>
  <si>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</si>
  <si>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</si>
  <si>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</si>
  <si>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</si>
  <si>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</si>
  <si>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</si>
  <si>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</si>
  <si>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</si>
  <si>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</si>
  <si>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</si>
  <si>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</si>
  <si>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</si>
  <si>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</si>
  <si>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</si>
  <si>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</si>
  <si>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</si>
  <si>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</si>
  <si>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</si>
  <si>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</si>
  <si>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</si>
  <si>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</si>
  <si>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</si>
  <si>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</si>
  <si>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</si>
  <si>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</si>
  <si>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</si>
  <si>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</si>
  <si>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</si>
  <si>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</si>
  <si>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</si>
  <si>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</si>
  <si>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</si>
  <si>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</si>
  <si>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</si>
  <si>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</si>
  <si>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</si>
  <si>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</si>
  <si>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</si>
  <si>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</si>
  <si>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</si>
  <si>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</si>
  <si>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</si>
  <si>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</si>
  <si>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</si>
  <si>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</si>
  <si>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</si>
  <si>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</si>
  <si>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</si>
  <si>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</si>
  <si>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</si>
  <si>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港湾施設整備事業特別会計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</si>
  <si>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</si>
  <si>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</si>
  <si>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</si>
  <si>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</si>
  <si>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</si>
  <si>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</si>
  <si>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</si>
  <si>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</si>
  <si>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</si>
  <si>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</si>
  <si>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</si>
  <si>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</si>
  <si>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</si>
  <si>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</si>
  <si>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</si>
  <si>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</si>
  <si>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</si>
  <si>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</si>
  <si>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</si>
  <si>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</si>
  <si>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</si>
  <si>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</si>
  <si>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</si>
  <si>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</si>
  <si>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</si>
  <si>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</si>
  <si>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</si>
  <si>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</si>
  <si>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</si>
  <si>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</si>
  <si>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</si>
  <si>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</si>
  <si>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</si>
  <si>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</si>
  <si>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</si>
  <si>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</si>
  <si>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</si>
  <si>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</si>
  <si>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</si>
  <si>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</si>
  <si>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</si>
  <si>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</si>
  <si>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</si>
  <si>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</si>
  <si>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</si>
  <si>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</si>
  <si>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</si>
  <si>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</si>
  <si>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</si>
  <si>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</si>
  <si>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</si>
  <si>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</si>
  <si>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</si>
  <si>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</si>
  <si>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</si>
  <si>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</si>
  <si>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</si>
  <si>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</si>
  <si>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</si>
  <si>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</si>
  <si>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</si>
  <si>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</si>
  <si>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</si>
  <si>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</si>
  <si>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</si>
  <si>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</si>
  <si>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</si>
  <si>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</si>
  <si>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</si>
  <si>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</si>
  <si>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</si>
  <si>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</si>
  <si>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</si>
  <si>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</si>
  <si>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</si>
  <si>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</si>
  <si>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</si>
  <si>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</si>
  <si>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</si>
  <si>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</si>
  <si>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</si>
  <si>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</si>
  <si>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</si>
  <si>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</si>
  <si>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</si>
  <si>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1.10</t>
  </si>
  <si>
    <t>▲ 2.63</t>
  </si>
  <si>
    <t>県有林経営事業</t>
  </si>
  <si>
    <t>▲ 0.66</t>
  </si>
  <si>
    <t>▲ 0.65</t>
  </si>
  <si>
    <t>▲ 0.64</t>
  </si>
  <si>
    <t>電気事業会計</t>
  </si>
  <si>
    <t>工業用水道事業会計</t>
  </si>
  <si>
    <t>一般会計</t>
  </si>
  <si>
    <t>病院事業会計</t>
  </si>
  <si>
    <t>国民健康保険事業</t>
  </si>
  <si>
    <t>港湾施設整備事業特別会計</t>
  </si>
  <si>
    <t>自動車集中管理（重複会計）</t>
  </si>
  <si>
    <t>その他会計（赤字）</t>
  </si>
  <si>
    <t>その他会計（黒字）</t>
  </si>
  <si>
    <t>H25末</t>
    <phoneticPr fontId="2"/>
  </si>
  <si>
    <t>H26末</t>
    <phoneticPr fontId="2"/>
  </si>
  <si>
    <t>H27末</t>
    <phoneticPr fontId="2"/>
  </si>
  <si>
    <t>H28末</t>
    <phoneticPr fontId="2"/>
  </si>
  <si>
    <t>H29末</t>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</si>
  <si>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</si>
  <si>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</si>
  <si>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</si>
  <si>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t>
    <phoneticPr fontId="2"/>
  </si>
  <si>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</si>
  <si>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</si>
  <si>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</si>
  <si>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</si>
  <si>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</si>
  <si>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</si>
  <si>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</si>
  <si>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</si>
  <si>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</si>
  <si>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</si>
  <si>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</si>
  <si>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</si>
  <si>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</si>
  <si>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</si>
  <si>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</si>
  <si>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</si>
  <si>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</si>
  <si>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</si>
  <si>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</si>
  <si>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</si>
  <si>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県有施設更新整備基金</t>
    <rPh sb="0" eb="2">
      <t>ケンユウ</t>
    </rPh>
    <rPh sb="2" eb="4">
      <t>シセツ</t>
    </rPh>
    <rPh sb="4" eb="6">
      <t>コウシン</t>
    </rPh>
    <rPh sb="6" eb="8">
      <t>セイビ</t>
    </rPh>
    <rPh sb="8" eb="10">
      <t>キキン</t>
    </rPh>
    <phoneticPr fontId="11"/>
  </si>
  <si>
    <t>災害に強い愛媛づくり基金</t>
    <rPh sb="0" eb="2">
      <t>サイガイ</t>
    </rPh>
    <rPh sb="3" eb="4">
      <t>ツヨ</t>
    </rPh>
    <rPh sb="5" eb="7">
      <t>エヒメ</t>
    </rPh>
    <rPh sb="10" eb="12">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</si>
  <si>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</si>
  <si>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</si>
  <si>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県立学校教育環境整備基金</t>
    <rPh sb="0" eb="2">
      <t>ケンリツ</t>
    </rPh>
    <rPh sb="2" eb="4">
      <t>ガッコウ</t>
    </rPh>
    <rPh sb="4" eb="6">
      <t>キョウイク</t>
    </rPh>
    <rPh sb="6" eb="8">
      <t>カンキョウ</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</si>
  <si>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</si>
  <si>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</si>
  <si>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</si>
  <si>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30年度は充当可能基金の減少等により微増となったものの、将来負担比率は事業の計画的な執行による建設地方債残高の減少などにより、類似団体平均を下回っている。一方で、資産の老朽化が進んだことにより、有形固定資産原価償却率は上昇傾向にある。
　引き続き財政運営の適正化を図りながら、予防保全による長寿命化を進めていくなど、公共施設等の適正管理に努める。</t>
    <rPh sb="19" eb="21">
      <t>ビゾウ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</si>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</sst>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67951</c:v>
                </c:pt>
                <c:pt idx="2">
                  <c:v>72635</c:v>
                </c:pt>
                <c:pt idx="3">
                  <c:v>77936</c:v>
                </c:pt>
                <c:pt idx="4">
                  <c:v>82531</c:v>
                </c:pt>
              </c:numCache>
            </c:numRef>
          </c:val>
          <c:smooth val="0"/>
          <c:extLst>
            <c:ext xmlns:c16="http://schemas.microsoft.com/office/drawing/2014/chart" uri="{C3380CC4-5D6E-409C-BE32-E72D297353CC}">
              <c16:uniqueId val="{00000000-3F73-4397-A417-78148F21CF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73074</c:v>
                </c:pt>
                <c:pt idx="1">
                  <c:v>68939</c:v>
                </c:pt>
                <c:pt idx="2">
                  <c:v>72051</c:v>
                </c:pt>
                <c:pt idx="3">
                  <c:v>73030</c:v>
                </c:pt>
                <c:pt idx="4">
                  <c:v>69612</c:v>
                </c:pt>
              </c:numCache>
            </c:numRef>
          </c:val>
          <c:smooth val="0"/>
          <c:extLst>
            <c:ext xmlns:c16="http://schemas.microsoft.com/office/drawing/2014/chart" uri="{C3380CC4-5D6E-409C-BE32-E72D297353CC}">
              <c16:uniqueId val="{00000001-3F73-4397-A417-78148F21CFB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0.56999999999999995</c:v>
                </c:pt>
                <c:pt idx="1">
                  <c:v>0.68</c:v>
                </c:pt>
                <c:pt idx="2">
                  <c:v>0.69</c:v>
                </c:pt>
                <c:pt idx="3">
                  <c:v>0.6</c:v>
                </c:pt>
                <c:pt idx="4">
                  <c:v>0.63</c:v>
                </c:pt>
              </c:numCache>
            </c:numRef>
          </c:val>
          <c:extLst>
            <c:ext xmlns:c16="http://schemas.microsoft.com/office/drawing/2014/chart" uri="{C3380CC4-5D6E-409C-BE32-E72D297353CC}">
              <c16:uniqueId val="{00000000-02EE-4380-826A-7514D654A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6.99</c:v>
                </c:pt>
                <c:pt idx="1">
                  <c:v>7.75</c:v>
                </c:pt>
                <c:pt idx="2">
                  <c:v>8.4600000000000009</c:v>
                </c:pt>
                <c:pt idx="3">
                  <c:v>7.55</c:v>
                </c:pt>
                <c:pt idx="4">
                  <c:v>4.9000000000000004</c:v>
                </c:pt>
              </c:numCache>
            </c:numRef>
          </c:val>
          <c:extLst>
            <c:ext xmlns:c16="http://schemas.microsoft.com/office/drawing/2014/chart" uri="{C3380CC4-5D6E-409C-BE32-E72D297353CC}">
              <c16:uniqueId val="{00000001-02EE-4380-826A-7514D654A29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1.01</c:v>
                </c:pt>
                <c:pt idx="2">
                  <c:v>0.68</c:v>
                </c:pt>
                <c:pt idx="3">
                  <c:v>-1.1000000000000001</c:v>
                </c:pt>
                <c:pt idx="4">
                  <c:v>-2.63</c:v>
                </c:pt>
              </c:numCache>
            </c:numRef>
          </c:val>
          <c:smooth val="0"/>
          <c:extLst>
            <c:ext xmlns:c16="http://schemas.microsoft.com/office/drawing/2014/chart" uri="{C3380CC4-5D6E-409C-BE32-E72D297353CC}">
              <c16:uniqueId val="{00000002-02EE-4380-826A-7514D654A29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80-4CFA-9E9F-A0F256E63E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0-4CFA-9E9F-A0F256E63E5F}"/>
            </c:ext>
          </c:extLst>
        </c:ser>
        <c:ser>
          <c:idx val="2"/>
          <c:order val="2"/>
          <c:tx>
            <c:strRef>
              <c:f>データシート!$A$29</c:f>
              <c:strCache>
                <c:ptCount val="1"/>
                <c:pt idx="0">
                  <c:v>自動車集中管理（重複会計）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80-4CFA-9E9F-A0F256E63E5F}"/>
            </c:ext>
          </c:extLst>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0.56000000000000005</c:v>
                </c:pt>
                <c:pt idx="2">
                  <c:v>#N/A</c:v>
                </c:pt>
                <c:pt idx="3">
                  <c:v>0.47</c:v>
                </c:pt>
                <c:pt idx="4">
                  <c:v>#N/A</c:v>
                </c:pt>
                <c:pt idx="5">
                  <c:v>0.15</c:v>
                </c:pt>
                <c:pt idx="6">
                  <c:v>#N/A</c:v>
                </c:pt>
                <c:pt idx="7">
                  <c:v>0.16</c:v>
                </c:pt>
                <c:pt idx="8">
                  <c:v>#N/A</c:v>
                </c:pt>
                <c:pt idx="9">
                  <c:v>0.18</c:v>
                </c:pt>
              </c:numCache>
            </c:numRef>
          </c:val>
          <c:extLst>
            <c:ext xmlns:c16="http://schemas.microsoft.com/office/drawing/2014/chart" uri="{C3380CC4-5D6E-409C-BE32-E72D297353CC}">
              <c16:uniqueId val="{00000003-F980-4CFA-9E9F-A0F256E63E5F}"/>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4-F980-4CFA-9E9F-A0F256E63E5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1.83</c:v>
                </c:pt>
                <c:pt idx="2">
                  <c:v>#N/A</c:v>
                </c:pt>
                <c:pt idx="3">
                  <c:v>1.75</c:v>
                </c:pt>
                <c:pt idx="4">
                  <c:v>#N/A</c:v>
                </c:pt>
                <c:pt idx="5">
                  <c:v>1.76</c:v>
                </c:pt>
                <c:pt idx="6">
                  <c:v>#N/A</c:v>
                </c:pt>
                <c:pt idx="7">
                  <c:v>1.1399999999999999</c:v>
                </c:pt>
                <c:pt idx="8">
                  <c:v>#N/A</c:v>
                </c:pt>
                <c:pt idx="9">
                  <c:v>0.87</c:v>
                </c:pt>
              </c:numCache>
            </c:numRef>
          </c:val>
          <c:extLst>
            <c:ext xmlns:c16="http://schemas.microsoft.com/office/drawing/2014/chart" uri="{C3380CC4-5D6E-409C-BE32-E72D297353CC}">
              <c16:uniqueId val="{00000005-F980-4CFA-9E9F-A0F256E63E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1.23</c:v>
                </c:pt>
                <c:pt idx="2">
                  <c:v>#N/A</c:v>
                </c:pt>
                <c:pt idx="3">
                  <c:v>1.33</c:v>
                </c:pt>
                <c:pt idx="4">
                  <c:v>#N/A</c:v>
                </c:pt>
                <c:pt idx="5">
                  <c:v>1.34</c:v>
                </c:pt>
                <c:pt idx="6">
                  <c:v>#N/A</c:v>
                </c:pt>
                <c:pt idx="7">
                  <c:v>1.24</c:v>
                </c:pt>
                <c:pt idx="8">
                  <c:v>#N/A</c:v>
                </c:pt>
                <c:pt idx="9">
                  <c:v>1.27</c:v>
                </c:pt>
              </c:numCache>
            </c:numRef>
          </c:val>
          <c:extLst>
            <c:ext xmlns:c16="http://schemas.microsoft.com/office/drawing/2014/chart" uri="{C3380CC4-5D6E-409C-BE32-E72D297353CC}">
              <c16:uniqueId val="{00000006-F980-4CFA-9E9F-A0F256E63E5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1.19</c:v>
                </c:pt>
                <c:pt idx="2">
                  <c:v>#N/A</c:v>
                </c:pt>
                <c:pt idx="3">
                  <c:v>1.2</c:v>
                </c:pt>
                <c:pt idx="4">
                  <c:v>#N/A</c:v>
                </c:pt>
                <c:pt idx="5">
                  <c:v>1.34</c:v>
                </c:pt>
                <c:pt idx="6">
                  <c:v>#N/A</c:v>
                </c:pt>
                <c:pt idx="7">
                  <c:v>1.4</c:v>
                </c:pt>
                <c:pt idx="8">
                  <c:v>#N/A</c:v>
                </c:pt>
                <c:pt idx="9">
                  <c:v>1.45</c:v>
                </c:pt>
              </c:numCache>
            </c:numRef>
          </c:val>
          <c:extLst>
            <c:ext xmlns:c16="http://schemas.microsoft.com/office/drawing/2014/chart" uri="{C3380CC4-5D6E-409C-BE32-E72D297353CC}">
              <c16:uniqueId val="{00000007-F980-4CFA-9E9F-A0F256E63E5F}"/>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c:v>
                </c:pt>
                <c:pt idx="2">
                  <c:v>#N/A</c:v>
                </c:pt>
                <c:pt idx="3">
                  <c:v>1.1200000000000001</c:v>
                </c:pt>
                <c:pt idx="4">
                  <c:v>#N/A</c:v>
                </c:pt>
                <c:pt idx="5">
                  <c:v>1.33</c:v>
                </c:pt>
                <c:pt idx="6">
                  <c:v>#N/A</c:v>
                </c:pt>
                <c:pt idx="7">
                  <c:v>1.54</c:v>
                </c:pt>
                <c:pt idx="8">
                  <c:v>#N/A</c:v>
                </c:pt>
                <c:pt idx="9">
                  <c:v>1.8</c:v>
                </c:pt>
              </c:numCache>
            </c:numRef>
          </c:val>
          <c:extLst>
            <c:ext xmlns:c16="http://schemas.microsoft.com/office/drawing/2014/chart" uri="{C3380CC4-5D6E-409C-BE32-E72D297353CC}">
              <c16:uniqueId val="{00000008-F980-4CFA-9E9F-A0F256E63E5F}"/>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0.66</c:v>
                </c:pt>
                <c:pt idx="1">
                  <c:v>#N/A</c:v>
                </c:pt>
                <c:pt idx="2">
                  <c:v>0.66</c:v>
                </c:pt>
                <c:pt idx="3">
                  <c:v>#N/A</c:v>
                </c:pt>
                <c:pt idx="4">
                  <c:v>0.65</c:v>
                </c:pt>
                <c:pt idx="5">
                  <c:v>#N/A</c:v>
                </c:pt>
                <c:pt idx="6">
                  <c:v>0.65</c:v>
                </c:pt>
                <c:pt idx="7">
                  <c:v>#N/A</c:v>
                </c:pt>
                <c:pt idx="8">
                  <c:v>0.64</c:v>
                </c:pt>
                <c:pt idx="9">
                  <c:v>#N/A</c:v>
                </c:pt>
              </c:numCache>
            </c:numRef>
          </c:val>
          <c:extLst>
            <c:ext xmlns:c16="http://schemas.microsoft.com/office/drawing/2014/chart" uri="{C3380CC4-5D6E-409C-BE32-E72D297353CC}">
              <c16:uniqueId val="{00000009-F980-4CFA-9E9F-A0F256E63E5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55385</c:v>
                </c:pt>
                <c:pt idx="5">
                  <c:v>57987</c:v>
                </c:pt>
                <c:pt idx="8">
                  <c:v>58984</c:v>
                </c:pt>
                <c:pt idx="11">
                  <c:v>58015</c:v>
                </c:pt>
                <c:pt idx="14">
                  <c:v>57403</c:v>
                </c:pt>
              </c:numCache>
            </c:numRef>
          </c:val>
          <c:extLst>
            <c:ext xmlns:c16="http://schemas.microsoft.com/office/drawing/2014/chart" uri="{C3380CC4-5D6E-409C-BE32-E72D297353CC}">
              <c16:uniqueId val="{00000000-570F-471E-92BD-CE56F912DE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0F-471E-92BD-CE56F912DE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344</c:v>
                </c:pt>
                <c:pt idx="3">
                  <c:v>335</c:v>
                </c:pt>
                <c:pt idx="6">
                  <c:v>314</c:v>
                </c:pt>
                <c:pt idx="9">
                  <c:v>291</c:v>
                </c:pt>
                <c:pt idx="12">
                  <c:v>280</c:v>
                </c:pt>
              </c:numCache>
            </c:numRef>
          </c:val>
          <c:extLst>
            <c:ext xmlns:c16="http://schemas.microsoft.com/office/drawing/2014/chart" uri="{C3380CC4-5D6E-409C-BE32-E72D297353CC}">
              <c16:uniqueId val="{00000002-570F-471E-92BD-CE56F912DE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F-471E-92BD-CE56F912DE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1932</c:v>
                </c:pt>
                <c:pt idx="3">
                  <c:v>2113</c:v>
                </c:pt>
                <c:pt idx="6">
                  <c:v>2174</c:v>
                </c:pt>
                <c:pt idx="9">
                  <c:v>2217</c:v>
                </c:pt>
                <c:pt idx="12">
                  <c:v>1759</c:v>
                </c:pt>
              </c:numCache>
            </c:numRef>
          </c:val>
          <c:extLst>
            <c:ext xmlns:c16="http://schemas.microsoft.com/office/drawing/2014/chart" uri="{C3380CC4-5D6E-409C-BE32-E72D297353CC}">
              <c16:uniqueId val="{00000004-570F-471E-92BD-CE56F912DE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0F-471E-92BD-CE56F912DE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0F-471E-92BD-CE56F912DE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90662</c:v>
                </c:pt>
                <c:pt idx="3">
                  <c:v>91493</c:v>
                </c:pt>
                <c:pt idx="6">
                  <c:v>89485</c:v>
                </c:pt>
                <c:pt idx="9">
                  <c:v>87582</c:v>
                </c:pt>
                <c:pt idx="12">
                  <c:v>84971</c:v>
                </c:pt>
              </c:numCache>
            </c:numRef>
          </c:val>
          <c:extLst>
            <c:ext xmlns:c16="http://schemas.microsoft.com/office/drawing/2014/chart" uri="{C3380CC4-5D6E-409C-BE32-E72D297353CC}">
              <c16:uniqueId val="{00000007-570F-471E-92BD-CE56F912DE8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37553</c:v>
                </c:pt>
                <c:pt idx="2">
                  <c:v>#N/A</c:v>
                </c:pt>
                <c:pt idx="3">
                  <c:v>#N/A</c:v>
                </c:pt>
                <c:pt idx="4">
                  <c:v>35954</c:v>
                </c:pt>
                <c:pt idx="5">
                  <c:v>#N/A</c:v>
                </c:pt>
                <c:pt idx="6">
                  <c:v>#N/A</c:v>
                </c:pt>
                <c:pt idx="7">
                  <c:v>32989</c:v>
                </c:pt>
                <c:pt idx="8">
                  <c:v>#N/A</c:v>
                </c:pt>
                <c:pt idx="9">
                  <c:v>#N/A</c:v>
                </c:pt>
                <c:pt idx="10">
                  <c:v>32075</c:v>
                </c:pt>
                <c:pt idx="11">
                  <c:v>#N/A</c:v>
                </c:pt>
                <c:pt idx="12">
                  <c:v>#N/A</c:v>
                </c:pt>
                <c:pt idx="13">
                  <c:v>29607</c:v>
                </c:pt>
                <c:pt idx="14">
                  <c:v>#N/A</c:v>
                </c:pt>
              </c:numCache>
            </c:numRef>
          </c:val>
          <c:smooth val="0"/>
          <c:extLst>
            <c:ext xmlns:c16="http://schemas.microsoft.com/office/drawing/2014/chart" uri="{C3380CC4-5D6E-409C-BE32-E72D297353CC}">
              <c16:uniqueId val="{00000008-570F-471E-92BD-CE56F912DE8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664613</c:v>
                </c:pt>
                <c:pt idx="5">
                  <c:v>665802</c:v>
                </c:pt>
                <c:pt idx="8">
                  <c:v>661278</c:v>
                </c:pt>
                <c:pt idx="11">
                  <c:v>652965</c:v>
                </c:pt>
                <c:pt idx="14">
                  <c:v>648529</c:v>
                </c:pt>
              </c:numCache>
            </c:numRef>
          </c:val>
          <c:extLst>
            <c:ext xmlns:c16="http://schemas.microsoft.com/office/drawing/2014/chart" uri="{C3380CC4-5D6E-409C-BE32-E72D297353CC}">
              <c16:uniqueId val="{00000000-5528-4BB9-B737-E94F26E020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20482</c:v>
                </c:pt>
                <c:pt idx="5">
                  <c:v>19167</c:v>
                </c:pt>
                <c:pt idx="8">
                  <c:v>18032</c:v>
                </c:pt>
                <c:pt idx="11">
                  <c:v>18799</c:v>
                </c:pt>
                <c:pt idx="14">
                  <c:v>23782</c:v>
                </c:pt>
              </c:numCache>
            </c:numRef>
          </c:val>
          <c:extLst>
            <c:ext xmlns:c16="http://schemas.microsoft.com/office/drawing/2014/chart" uri="{C3380CC4-5D6E-409C-BE32-E72D297353CC}">
              <c16:uniqueId val="{00000001-5528-4BB9-B737-E94F26E020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94122</c:v>
                </c:pt>
                <c:pt idx="5">
                  <c:v>104887</c:v>
                </c:pt>
                <c:pt idx="8">
                  <c:v>108176</c:v>
                </c:pt>
                <c:pt idx="11">
                  <c:v>103256</c:v>
                </c:pt>
                <c:pt idx="14">
                  <c:v>95322</c:v>
                </c:pt>
              </c:numCache>
            </c:numRef>
          </c:val>
          <c:extLst>
            <c:ext xmlns:c16="http://schemas.microsoft.com/office/drawing/2014/chart" uri="{C3380CC4-5D6E-409C-BE32-E72D297353CC}">
              <c16:uniqueId val="{00000002-5528-4BB9-B737-E94F26E020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8-4BB9-B737-E94F26E020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8-4BB9-B737-E94F26E020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c:v>
                </c:pt>
                <c:pt idx="3">
                  <c:v>13</c:v>
                </c:pt>
                <c:pt idx="6">
                  <c:v>484</c:v>
                </c:pt>
                <c:pt idx="9">
                  <c:v>475</c:v>
                </c:pt>
                <c:pt idx="12">
                  <c:v>1688</c:v>
                </c:pt>
              </c:numCache>
            </c:numRef>
          </c:val>
          <c:extLst>
            <c:ext xmlns:c16="http://schemas.microsoft.com/office/drawing/2014/chart" uri="{C3380CC4-5D6E-409C-BE32-E72D297353CC}">
              <c16:uniqueId val="{00000005-5528-4BB9-B737-E94F26E020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178565</c:v>
                </c:pt>
                <c:pt idx="3">
                  <c:v>177507</c:v>
                </c:pt>
                <c:pt idx="6">
                  <c:v>172919</c:v>
                </c:pt>
                <c:pt idx="9">
                  <c:v>163473</c:v>
                </c:pt>
                <c:pt idx="12">
                  <c:v>157510</c:v>
                </c:pt>
              </c:numCache>
            </c:numRef>
          </c:val>
          <c:extLst>
            <c:ext xmlns:c16="http://schemas.microsoft.com/office/drawing/2014/chart" uri="{C3380CC4-5D6E-409C-BE32-E72D297353CC}">
              <c16:uniqueId val="{00000006-5528-4BB9-B737-E94F26E020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528-4BB9-B737-E94F26E020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21404</c:v>
                </c:pt>
                <c:pt idx="3">
                  <c:v>19709</c:v>
                </c:pt>
                <c:pt idx="6">
                  <c:v>17992</c:v>
                </c:pt>
                <c:pt idx="9">
                  <c:v>16462</c:v>
                </c:pt>
                <c:pt idx="12">
                  <c:v>15717</c:v>
                </c:pt>
              </c:numCache>
            </c:numRef>
          </c:val>
          <c:extLst>
            <c:ext xmlns:c16="http://schemas.microsoft.com/office/drawing/2014/chart" uri="{C3380CC4-5D6E-409C-BE32-E72D297353CC}">
              <c16:uniqueId val="{00000008-5528-4BB9-B737-E94F26E020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6322</c:v>
                </c:pt>
                <c:pt idx="3">
                  <c:v>6150</c:v>
                </c:pt>
                <c:pt idx="6">
                  <c:v>4786</c:v>
                </c:pt>
                <c:pt idx="9">
                  <c:v>4199</c:v>
                </c:pt>
                <c:pt idx="12">
                  <c:v>3493</c:v>
                </c:pt>
              </c:numCache>
            </c:numRef>
          </c:val>
          <c:extLst>
            <c:ext xmlns:c16="http://schemas.microsoft.com/office/drawing/2014/chart" uri="{C3380CC4-5D6E-409C-BE32-E72D297353CC}">
              <c16:uniqueId val="{00000009-5528-4BB9-B737-E94F26E020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1043043</c:v>
                </c:pt>
                <c:pt idx="3">
                  <c:v>1043080</c:v>
                </c:pt>
                <c:pt idx="6">
                  <c:v>1040465</c:v>
                </c:pt>
                <c:pt idx="9">
                  <c:v>1035115</c:v>
                </c:pt>
                <c:pt idx="12">
                  <c:v>1034725</c:v>
                </c:pt>
              </c:numCache>
            </c:numRef>
          </c:val>
          <c:extLst>
            <c:ext xmlns:c16="http://schemas.microsoft.com/office/drawing/2014/chart" uri="{C3380CC4-5D6E-409C-BE32-E72D297353CC}">
              <c16:uniqueId val="{0000000A-5528-4BB9-B737-E94F26E0204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470139</c:v>
                </c:pt>
                <c:pt idx="2">
                  <c:v>#N/A</c:v>
                </c:pt>
                <c:pt idx="3">
                  <c:v>#N/A</c:v>
                </c:pt>
                <c:pt idx="4">
                  <c:v>456602</c:v>
                </c:pt>
                <c:pt idx="5">
                  <c:v>#N/A</c:v>
                </c:pt>
                <c:pt idx="6">
                  <c:v>#N/A</c:v>
                </c:pt>
                <c:pt idx="7">
                  <c:v>449160</c:v>
                </c:pt>
                <c:pt idx="8">
                  <c:v>#N/A</c:v>
                </c:pt>
                <c:pt idx="9">
                  <c:v>#N/A</c:v>
                </c:pt>
                <c:pt idx="10">
                  <c:v>444704</c:v>
                </c:pt>
                <c:pt idx="11">
                  <c:v>#N/A</c:v>
                </c:pt>
                <c:pt idx="12">
                  <c:v>#N/A</c:v>
                </c:pt>
                <c:pt idx="13">
                  <c:v>445499</c:v>
                </c:pt>
                <c:pt idx="14">
                  <c:v>#N/A</c:v>
                </c:pt>
              </c:numCache>
            </c:numRef>
          </c:val>
          <c:smooth val="0"/>
          <c:extLst>
            <c:ext xmlns:c16="http://schemas.microsoft.com/office/drawing/2014/chart" uri="{C3380CC4-5D6E-409C-BE32-E72D297353CC}">
              <c16:uniqueId val="{0000000B-5528-4BB9-B737-E94F26E0204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30151</c:v>
                </c:pt>
                <c:pt idx="1">
                  <c:v>26618</c:v>
                </c:pt>
                <c:pt idx="2">
                  <c:v>17243</c:v>
                </c:pt>
              </c:numCache>
            </c:numRef>
          </c:val>
          <c:extLst>
            <c:ext xmlns:c16="http://schemas.microsoft.com/office/drawing/2014/chart" uri="{C3380CC4-5D6E-409C-BE32-E72D297353CC}">
              <c16:uniqueId val="{00000000-FBF1-4DCE-BCFB-E0E9093E75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18976</c:v>
                </c:pt>
                <c:pt idx="1">
                  <c:v>18980</c:v>
                </c:pt>
                <c:pt idx="2">
                  <c:v>17985</c:v>
                </c:pt>
              </c:numCache>
            </c:numRef>
          </c:val>
          <c:extLst>
            <c:ext xmlns:c16="http://schemas.microsoft.com/office/drawing/2014/chart" uri="{C3380CC4-5D6E-409C-BE32-E72D297353CC}">
              <c16:uniqueId val="{00000001-FBF1-4DCE-BCFB-E0E9093E75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45564</c:v>
                </c:pt>
                <c:pt idx="1">
                  <c:v>43879</c:v>
                </c:pt>
                <c:pt idx="2">
                  <c:v>47492</c:v>
                </c:pt>
              </c:numCache>
            </c:numRef>
          </c:val>
          <c:extLst>
            <c:ext xmlns:c16="http://schemas.microsoft.com/office/drawing/2014/chart" uri="{C3380CC4-5D6E-409C-BE32-E72D297353CC}">
              <c16:uniqueId val="{00000002-FBF1-4DCE-BCFB-E0E9093E75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{E96E0CAC-9927-48E0-8780-921C016B78BB}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68-4399-AC44-3F41BB0E5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{F3830B96-7A54-4B9B-B09D-7A93E53E5399}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68-4399-AC44-3F41BB0E5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{68D6F33B-655A-4035-B7E0-9458C5D4759E}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68-4399-AC44-3F41BB0E5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{B25AE9C4-75FA-45BF-B9C1-2B7CA7C95D21}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68-4399-AC44-3F41BB0E5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{5F3F196C-1B74-429C-940F-4FA5C09A9677}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68-4399-AC44-3F41BB0E5E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{F44998DB-DC20-4FAB-A8F8-7C8B1A0F636A}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68-4399-AC44-3F41BB0E5E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{E5E7C598-89C1-4A2F-917B-850E4DEBBB41}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68-4399-AC44-3F41BB0E5E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{B642DBF5-674C-4AEC-84AA-11688B733CC3}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68-4399-AC44-3F41BB0E5E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{28B66E9F-C6F3-40BB-9861-6AE0DE42A29B}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68-4399-AC44-3F41BB0E5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55.3</c:v>
                </c:pt>
                <c:pt idx="32">
                  <c:v>56.6</c:v>
                </c:pt>
              </c:numCache>
            </c:numRef>
          </c:xVal>
          <c:yVal>
            <c:numRef>
              <c:f>公会計指標分析・財政指標組合せ分析表!$BP$51:$DC$51</c:f>
              <c:numCache>
                <c:formatCode>#,##0.0;"▲ "#,##0.0</c:formatCode>
                <c:ptCount val="40"/>
                <c:pt idx="16">
                  <c:v>149.30000000000001</c:v>
                </c:pt>
                <c:pt idx="24">
                  <c:v>149.69999999999999</c:v>
                </c:pt>
                <c:pt idx="32">
                  <c:v>150</c:v>
                </c:pt>
              </c:numCache>
            </c:numRef>
          </c:yVal>
          <c:smooth val="0"/>
          <c:extLst>
            <c:ext xmlns:c16="http://schemas.microsoft.com/office/drawing/2014/chart" uri="{C3380CC4-5D6E-409C-BE32-E72D297353CC}">
              <c16:uniqueId val="{00000009-7B68-4399-AC44-3F41BB0E5E4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{933F4285-2A40-4F8D-960C-D28CAB6491DC}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68-4399-AC44-3F41BB0E5E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{D89A9709-8679-4A20-89DB-819C2574F088}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68-4399-AC44-3F41BB0E5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{EC5A6493-32D4-4E3A-9BB1-7D0E7AB87276}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68-4399-AC44-3F41BB0E5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{D95471AE-3A04-44AF-892B-D27289F2636E}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68-4399-AC44-3F41BB0E5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{7352DF25-1669-4928-B50F-1DC58C05FC5E}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68-4399-AC44-3F41BB0E5E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{F5EE2702-61C7-4C7D-AE74-06A4B3702E2F}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68-4399-AC44-3F41BB0E5E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{F12BC25B-1061-402A-9FE0-737011772BDF}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68-4399-AC44-3F41BB0E5E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{F0928764-FE96-427E-B806-B52F796AE089}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68-4399-AC44-3F41BB0E5E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{D41723ED-945A-4E91-8A77-CD4C8D32F715}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68-4399-AC44-3F41BB0E5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7B68-4399-AC44-3F41BB0E5E4A}"/>
            </c:ext>
          </c:extLst>
        </c:ser>
        <c:dLbls>
          <c:showLegendKey val="0"/>
          <c:showVal val="1"/>
          <c:showCatName val="0"/>
          <c:showSerName val="0"/>
          <c:showPercent val="0"/>
          <c:showBubbleSize val="0"/>
        </c:dLbls>
        <c:axId val="46179840"/>
        <c:axId val="46181760"/>
      </c:scatterChart>
      <c:valAx>
        <c:axId val="46179840"/>
        <c:scaling>
          <c:orientation val="minMax"/>
          <c:max val="56.9"/>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4"/>
          <c:min val="1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{8B522A91-C5A2-4620-9E46-2C4DB1748385}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54-467C-8073-37C4D47945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{E16BA9C7-4FE5-48E4-AF3F-3E5C7362EFBC}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4-467C-8073-37C4D47945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{9E8EAE44-6E22-4F4D-8EB6-26B9C9FBC169}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4-467C-8073-37C4D47945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{71CA46F9-4A0E-4569-9D43-3B5322CDBFBD}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4-467C-8073-37C4D47945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{8812D745-DA8D-4DAE-A822-67A38534D3E1}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4-467C-8073-37C4D47945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{7BB88744-8F95-4766-B92E-35FC92EF9D6A}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54-467C-8073-37C4D479458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{6B92D4C4-8E22-4926-A72A-2A96D2ABED9B}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54-467C-8073-37C4D479458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{EC248BE1-E977-479C-95D1-5281DAFBC13C}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54-467C-8073-37C4D47945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{B638D35A-0A45-4D8D-95B9-DFD242408454}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54-467C-8073-37C4D47945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12.4</c:v>
                </c:pt>
                <c:pt idx="16">
                  <c:v>11.8</c:v>
                </c:pt>
                <c:pt idx="24">
                  <c:v>11.2</c:v>
                </c:pt>
                <c:pt idx="32">
                  <c:v>10.5</c:v>
                </c:pt>
              </c:numCache>
            </c:numRef>
          </c:xVal>
          <c:yVal>
            <c:numRef>
              <c:f>公会計指標分析・財政指標組合せ分析表!$BP$73:$DC$73</c:f>
              <c:numCache>
                <c:formatCode>#,##0.0;"▲ "#,##0.0</c:formatCode>
                <c:ptCount val="40"/>
                <c:pt idx="0">
                  <c:v>158</c:v>
                </c:pt>
                <c:pt idx="8">
                  <c:v>150.69999999999999</c:v>
                </c:pt>
                <c:pt idx="16">
                  <c:v>149.30000000000001</c:v>
                </c:pt>
                <c:pt idx="24">
                  <c:v>149.69999999999999</c:v>
                </c:pt>
                <c:pt idx="32">
                  <c:v>150</c:v>
                </c:pt>
              </c:numCache>
            </c:numRef>
          </c:yVal>
          <c:smooth val="0"/>
          <c:extLst>
            <c:ext xmlns:c16="http://schemas.microsoft.com/office/drawing/2014/chart" uri="{C3380CC4-5D6E-409C-BE32-E72D297353CC}">
              <c16:uniqueId val="{00000009-0654-467C-8073-37C4D479458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{BEDA7623-403D-442E-98F6-C45B5F8B19FB}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54-467C-8073-37C4D47945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{DA6E1A57-B2DA-476A-A6B7-3BD6A97AA4B5}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4-467C-8073-37C4D47945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{C57BAEC8-50E3-4597-8745-1D886C28C5A4}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4-467C-8073-37C4D47945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{765DF98A-F7C1-4527-A2E0-948C98D06039}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4-467C-8073-37C4D47945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{66783FDA-1B49-4B65-AFEF-4D566ED42620}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4-467C-8073-37C4D47945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{EF351A16-9E38-4EA2-A33D-66E3848FECD5}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54-467C-8073-37C4D479458D}"/>
                </c:ext>
              </c:extLst>
            </c:dLbl>
            <c:dLbl>
              <c:idx val="16"/>
              <c:layout>
                <c:manualLayout>
                  <c:x val="-3.1077049389352962E-2"/>
                  <c:y val="-4.687010884939930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{716B1CFC-CF62-4B0E-B22C-BEE8E52B4802}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54-467C-8073-37C4D479458D}"/>
                </c:ext>
              </c:extLst>
            </c:dLbl>
            <c:dLbl>
              <c:idx val="24"/>
              <c:layout>
                <c:manualLayout>
                  <c:x val="-3.2318933848868303E-2"/>
                  <c:y val="-7.79631853261885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{419CC5FE-45BA-4A32-9AE4-6F9B954CB392}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54-467C-8073-37C4D47945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{FA17D803-4D54-4F3A-AA36-CEC2F3328BA2}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54-467C-8073-37C4D47945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15.9</c:v>
                </c:pt>
                <c:pt idx="16">
                  <c:v>15.4</c:v>
                </c:pt>
                <c:pt idx="24">
                  <c:v>15.2</c:v>
                </c:pt>
                <c:pt idx="32">
                  <c:v>14.9</c:v>
                </c:pt>
              </c:numCache>
            </c:numRef>
          </c:xVal>
          <c:yVal>
            <c:numRef>
              <c:f>公会計指標分析・財政指標組合せ分析表!$BP$77:$DC$77</c:f>
              <c:numCache>
                <c:formatCode>#,##0.0;"▲ "#,##0.0</c:formatCode>
                <c:ptCount val="40"/>
                <c:pt idx="0">
                  <c:v>216</c:v>
                </c:pt>
                <c:pt idx="8">
                  <c:v>239.1</c:v>
                </c:pt>
                <c:pt idx="16">
                  <c:v>244</c:v>
                </c:pt>
                <c:pt idx="24">
                  <c:v>245.1</c:v>
                </c:pt>
                <c:pt idx="32">
                  <c:v>246.9</c:v>
                </c:pt>
              </c:numCache>
            </c:numRef>
          </c:yVal>
          <c:smooth val="0"/>
          <c:extLst>
            <c:ext xmlns:c16="http://schemas.microsoft.com/office/drawing/2014/chart" uri="{C3380CC4-5D6E-409C-BE32-E72D297353CC}">
              <c16:uniqueId val="{00000013-0654-467C-8073-37C4D479458D}"/>
            </c:ext>
          </c:extLst>
        </c:ser>
        <c:dLbls>
          <c:showLegendKey val="0"/>
          <c:showVal val="1"/>
          <c:showCatName val="0"/>
          <c:showSerName val="0"/>
          <c:showPercent val="0"/>
          <c:showBubbleSize val="0"/>
        </c:dLbls>
        <c:axId val="84219776"/>
        <c:axId val="84234240"/>
      </c:scatterChart>
      <c:valAx>
        <c:axId val="84219776"/>
        <c:scaling>
          <c:orientation val="minMax"/>
          <c:max val="16.700000000000003"/>
          <c:min val="1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4"/>
          <c:min val="1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り建設地方債等の残高は減少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一方、財政調整基金等の取り崩しにより、充当可能基金が減少した。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医療課題等の解決に向けた県計画に基づく事業を実施するための「地域医療介護総合確保基金」▲１８億円や、西日本豪雨災害に対する応急救助のための「災害救助基金」▲１７億円など、８０億円を取り崩した一方で、県有施設の計画的な更新整備を推進するための「県有施設更新整備基金」２１億円や、学校施設の長寿命化やＩＣＴ機器整備などを推進するための「県立学校教育環境整備基金」１０億円など、１１６億円を積立てたことで、その他特定目的基金については３６億円の増となったほか、県債の償還や西日本豪雨災害への対応等により生じた財源不足に財源対策用基金（財政調整基金・減債基金）を取り崩した結果、財源対策用基金が１０４億円の減となったことに伴い、基金全体としては対前年度比６８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財源対策用基金については、南海トラフ地震等の大規模災害への備えなどのため、全国平均（東京都を除く）水準の確保を目指し、着実な積み増しを図ることとしている。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のほか、県立学校の長寿命化やＩＣＴ機器整備等の財政需要のため、取崩し額の増加が見込まれるところであり、計画的に残高の確保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・県有施設更新整備基金：今後増加が予想される県有施設の老朽化対策に備えるため２１億円を積立て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・地域医療介護総合確保基金：県計画に基づく事業実施のため国の交付金と一般財源を合わせて３０億円を積立て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・県立学校教育環境整備基金：県立学校における教育環境整備のため１０億円を積立て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・スポーツ推進基金：スポーツ立県の実現に向けた競技スポーツの振興などの事業実施のため５億円を取崩し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・県有施設更新整備基金：元年度に実施設計が完了する県衛生環境研究所や松山東警察署の建替整備が本格化するほか、県庁第二別館の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建替整備も決定しており、今後、県有施設の更新を計画的に推進するため取崩し額の増加が見込まれる。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・県立学校教育環境整備基金：今後、計画的に県立学校施設の長寿命化やＩＣＴ機器設備など教育環境の整備・充実を図るため、取崩し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地方財政法に基づき、２９年度決算黒字の１／２（２２億円）を積み立てた一方、３０年度の財源不足への対応として１１６億円を取り崩したことに伴い、基金残高は対前年度比９４億円の減となった。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基本方針（第２ステージ）までの歳入・歳出全般にわたる取組みにより２９年度までは着実に基金残高を積み増してきたが、３０年度において西日本豪雨災害への対応のため大幅に取り崩したことにより、目標値である全国平均（東京都を除く）水準を下回る規模（３５２億円）に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災害などの不測の事態や景気変動による財政出動への対応のほか、防災・減災対策などの重要施策の積極的な推進を図るためには、一定規模の残高を確保する必要があることから、元年８月に策定した財政健全化基本方針（第３ステージ）に基づき、全国平均（東京都を除く）水準の残高確保（元年度決算時の目標４３０億円以上）に向けて着実に積み増し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県債の償還財源として１０億円を取り崩したことに伴い、基金残高は対前年度比１０億円の減となった。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価償却額が新規投資額を上回ったことにより資産が減少しており、資産の老朽化が進んでいると言えるが、公共施設等総合管理計画に基づき、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107332</xdr:rowOff>
    </xdr:from>
    <xdr:ext cx="405111" cy="259045"/>
    <xdr:sp macro="" textlink="">
      <xdr:nvSpPr>
        <xdr:cNvPr id="68" name="有形固定資産減価償却率平均値テキスト"/>
        <xdr:cNvSpPr txBox="1"/>
      </xdr:nvSpPr>
      <xdr:spPr>
        <a:xfrm>
          <a:off x="4352925" y="5511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7" name="楕円 76"/>
        <xdr:cNvSpPr/>
      </xdr:nvSpPr>
      <xdr:spPr>
        <a:xfrm>
          <a:off x="4251325" y="5344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78" name="有形固定資産減価償却率該当値テキスト"/>
        <xdr:cNvSpPr txBox="1"/>
      </xdr:nvSpPr>
      <xdr:spPr>
        <a:xfrm>
          <a:off x="4352925" y="520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28152</xdr:rowOff>
    </xdr:from>
    <xdr:to>
      <xdr:col>19</xdr:col>
      <xdr:colOff>187325</xdr:colOff>
      <xdr:row>28</xdr:row>
      <xdr:rowOff>129752</xdr:rowOff>
    </xdr:to>
    <xdr:sp macro="" textlink="">
      <xdr:nvSpPr>
        <xdr:cNvPr id="79" name="楕円 78"/>
        <xdr:cNvSpPr/>
      </xdr:nvSpPr>
      <xdr:spPr>
        <a:xfrm>
          <a:off x="3616325" y="54320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78952</xdr:rowOff>
    </xdr:to>
    <xdr:cxnSp macro="">
      <xdr:nvCxnSpPr>
        <xdr:cNvPr id="80" name="直線コネクタ 79"/>
        <xdr:cNvCxnSpPr/>
      </xdr:nvCxnSpPr>
      <xdr:spPr>
        <a:xfrm flipV="1">
          <a:off x="3667125" y="5395595"/>
          <a:ext cx="635000" cy="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114512</xdr:rowOff>
    </xdr:from>
    <xdr:to>
      <xdr:col>15</xdr:col>
      <xdr:colOff>187325</xdr:colOff>
      <xdr:row>29</xdr:row>
      <xdr:rowOff>44662</xdr:rowOff>
    </xdr:to>
    <xdr:sp macro="" textlink="">
      <xdr:nvSpPr>
        <xdr:cNvPr id="81" name="楕円 80"/>
        <xdr:cNvSpPr/>
      </xdr:nvSpPr>
      <xdr:spPr>
        <a:xfrm>
          <a:off x="2930525" y="55183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78952</xdr:rowOff>
    </xdr:from>
    <xdr:to>
      <xdr:col>19</xdr:col>
      <xdr:colOff>136525</xdr:colOff>
      <xdr:row>28</xdr:row>
      <xdr:rowOff>165312</xdr:rowOff>
    </xdr:to>
    <xdr:cxnSp macro="">
      <xdr:nvCxnSpPr>
        <xdr:cNvPr id="82" name="直線コネクタ 81"/>
        <xdr:cNvCxnSpPr/>
      </xdr:nvCxnSpPr>
      <xdr:spPr>
        <a:xfrm flipV="1">
          <a:off x="2981325" y="5482802"/>
          <a:ext cx="6858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83" name="n_1aveValue有形固定資産減価償却率"/>
        <xdr:cNvSpPr txBox="1"/>
      </xdr:nvSpPr>
      <xdr:spPr>
        <a:xfrm>
          <a:off x="3470919" y="565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146279</xdr:rowOff>
    </xdr:from>
    <xdr:ext cx="405111" cy="259045"/>
    <xdr:sp macro="" textlink="">
      <xdr:nvSpPr>
        <xdr:cNvPr id="85" name="n_1mainValue有形固定資産減価償却率"/>
        <xdr:cNvSpPr txBox="1"/>
      </xdr:nvSpPr>
      <xdr:spPr>
        <a:xfrm>
          <a:off x="3470919" y="5219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35789</xdr:rowOff>
    </xdr:from>
    <xdr:ext cx="405111" cy="259045"/>
    <xdr:sp macro="" textlink="">
      <xdr:nvSpPr>
        <xdr:cNvPr id="86" name="n_2mainValue有形固定資産減価償却率"/>
        <xdr:cNvSpPr txBox="1"/>
      </xdr:nvSpPr>
      <xdr:spPr>
        <a:xfrm>
          <a:off x="2797819" y="5604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類似団体平均や都道府県平均を下回っている。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充当可能基金の減少等により増加となったものの、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事業の計画的な執行による建設地方債残高の減少、職員数の減等に伴う退職手当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の減少などにより、負債額が他県よりも低い水準にある。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7" name="債務償還比率平均値テキスト"/>
        <xdr:cNvSpPr txBox="1"/>
      </xdr:nvSpPr>
      <xdr:spPr>
        <a:xfrm>
          <a:off x="1337627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38074</xdr:rowOff>
    </xdr:from>
    <xdr:to>
      <xdr:col>76</xdr:col>
      <xdr:colOff>73025</xdr:colOff>
      <xdr:row>34</xdr:row>
      <xdr:rowOff>139674</xdr:rowOff>
    </xdr:to>
    <xdr:sp macro="" textlink="">
      <xdr:nvSpPr>
        <xdr:cNvPr id="125" name="楕円 124"/>
        <xdr:cNvSpPr/>
      </xdr:nvSpPr>
      <xdr:spPr>
        <a:xfrm>
          <a:off x="13293725" y="6432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124451</xdr:rowOff>
    </xdr:from>
    <xdr:ext cx="469744" cy="259045"/>
    <xdr:sp macro="" textlink="">
      <xdr:nvSpPr>
        <xdr:cNvPr id="126" name="債務償還比率該当値テキスト"/>
        <xdr:cNvSpPr txBox="1"/>
      </xdr:nvSpPr>
      <xdr:spPr>
        <a:xfrm>
          <a:off x="13376275"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103277</xdr:rowOff>
    </xdr:from>
    <xdr:to>
      <xdr:col>72</xdr:col>
      <xdr:colOff>123825</xdr:colOff>
      <xdr:row>35</xdr:row>
      <xdr:rowOff>33427</xdr:rowOff>
    </xdr:to>
    <xdr:sp macro="" textlink="">
      <xdr:nvSpPr>
        <xdr:cNvPr id="127" name="楕円 126"/>
        <xdr:cNvSpPr/>
      </xdr:nvSpPr>
      <xdr:spPr>
        <a:xfrm>
          <a:off x="12639675" y="6497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88874</xdr:rowOff>
    </xdr:from>
    <xdr:to>
      <xdr:col>76</xdr:col>
      <xdr:colOff>22225</xdr:colOff>
      <xdr:row>34</xdr:row>
      <xdr:rowOff>154077</xdr:rowOff>
    </xdr:to>
    <xdr:cxnSp macro="">
      <xdr:nvCxnSpPr>
        <xdr:cNvPr id="128" name="直線コネクタ 127"/>
        <xdr:cNvCxnSpPr/>
      </xdr:nvCxnSpPr>
      <xdr:spPr>
        <a:xfrm flipV="1">
          <a:off x="12690475" y="6483324"/>
          <a:ext cx="635000" cy="6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129" name="n_1aveValue債務償還比率"/>
        <xdr:cNvSpPr txBox="1"/>
      </xdr:nvSpPr>
      <xdr:spPr>
        <a:xfrm>
          <a:off x="12435413" y="544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24554</xdr:rowOff>
    </xdr:from>
    <xdr:ext cx="469744" cy="259045"/>
    <xdr:sp macro="" textlink="">
      <xdr:nvSpPr>
        <xdr:cNvPr id="130" name="n_1mainValue債務償還比率"/>
        <xdr:cNvSpPr txBox="1"/>
      </xdr:nvSpPr>
      <xdr:spPr>
        <a:xfrm>
          <a:off x="12461952" y="65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2291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0" name="楕円 69"/>
        <xdr:cNvSpPr/>
      </xdr:nvSpPr>
      <xdr:spPr>
        <a:xfrm>
          <a:off x="4127500" y="604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405111" cy="259045"/>
    <xdr:sp macro="" textlink="">
      <xdr:nvSpPr>
        <xdr:cNvPr id="71" name="【道路】&#10;有形固定資産減価償却率該当値テキスト"/>
        <xdr:cNvSpPr txBox="1"/>
      </xdr:nvSpPr>
      <xdr:spPr>
        <a:xfrm>
          <a:off x="4229100" y="590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384550" y="6082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148590</xdr:rowOff>
    </xdr:from>
    <xdr:to>
      <xdr:col>24</xdr:col>
      <xdr:colOff>63500</xdr:colOff>
      <xdr:row>37</xdr:row>
      <xdr:rowOff>11430</xdr:rowOff>
    </xdr:to>
    <xdr:cxnSp macro="">
      <xdr:nvCxnSpPr>
        <xdr:cNvPr id="73" name="直線コネクタ 72"/>
        <xdr:cNvCxnSpPr/>
      </xdr:nvCxnSpPr>
      <xdr:spPr>
        <a:xfrm flipV="1">
          <a:off x="3429000" y="6098540"/>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4" name="楕円 73"/>
        <xdr:cNvSpPr/>
      </xdr:nvSpPr>
      <xdr:spPr>
        <a:xfrm>
          <a:off x="257175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76200</xdr:rowOff>
    </xdr:to>
    <xdr:cxnSp macro="">
      <xdr:nvCxnSpPr>
        <xdr:cNvPr id="75" name="直線コネクタ 74"/>
        <xdr:cNvCxnSpPr/>
      </xdr:nvCxnSpPr>
      <xdr:spPr>
        <a:xfrm flipV="1">
          <a:off x="2622550" y="6126480"/>
          <a:ext cx="8064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57167</xdr:rowOff>
    </xdr:from>
    <xdr:ext cx="405111" cy="259045"/>
    <xdr:sp macro="" textlink="">
      <xdr:nvSpPr>
        <xdr:cNvPr id="76" name="n_1aveValue【道路】&#10;有形固定資産減価償却率"/>
        <xdr:cNvSpPr txBox="1"/>
      </xdr:nvSpPr>
      <xdr:spPr>
        <a:xfrm>
          <a:off x="32391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8" name="n_1mainValue【道路】&#10;有形固定資産減価償却率"/>
        <xdr:cNvSpPr txBox="1"/>
      </xdr:nvSpPr>
      <xdr:spPr>
        <a:xfrm>
          <a:off x="32391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79" name="n_2mainValue【道路】&#10;有形固定資産減価償却率"/>
        <xdr:cNvSpPr txBox="1"/>
      </xdr:nvSpPr>
      <xdr:spPr>
        <a:xfrm>
          <a:off x="24390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53586</xdr:rowOff>
    </xdr:from>
    <xdr:ext cx="469744" cy="259045"/>
    <xdr:sp macro="" textlink="">
      <xdr:nvSpPr>
        <xdr:cNvPr id="106" name="【道路】&#10;一人当たり延長平均値テキスト"/>
        <xdr:cNvSpPr txBox="1"/>
      </xdr:nvSpPr>
      <xdr:spPr>
        <a:xfrm>
          <a:off x="9480550" y="6663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76226</xdr:rowOff>
    </xdr:from>
    <xdr:to>
      <xdr:col>55</xdr:col>
      <xdr:colOff>50800</xdr:colOff>
      <xdr:row>35</xdr:row>
      <xdr:rowOff>6376</xdr:rowOff>
    </xdr:to>
    <xdr:sp macro="" textlink="">
      <xdr:nvSpPr>
        <xdr:cNvPr id="115" name="楕円 114"/>
        <xdr:cNvSpPr/>
      </xdr:nvSpPr>
      <xdr:spPr>
        <a:xfrm>
          <a:off x="9398000" y="56959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29253</xdr:rowOff>
    </xdr:from>
    <xdr:ext cx="534377" cy="259045"/>
    <xdr:sp macro="" textlink="">
      <xdr:nvSpPr>
        <xdr:cNvPr id="116" name="【道路】&#10;一人当たり延長該当値テキスト"/>
        <xdr:cNvSpPr txBox="1"/>
      </xdr:nvSpPr>
      <xdr:spPr>
        <a:xfrm>
          <a:off x="9480550" y="56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107620</xdr:rowOff>
    </xdr:from>
    <xdr:to>
      <xdr:col>50</xdr:col>
      <xdr:colOff>165100</xdr:colOff>
      <xdr:row>35</xdr:row>
      <xdr:rowOff>37770</xdr:rowOff>
    </xdr:to>
    <xdr:sp macro="" textlink="">
      <xdr:nvSpPr>
        <xdr:cNvPr id="117" name="楕円 116"/>
        <xdr:cNvSpPr/>
      </xdr:nvSpPr>
      <xdr:spPr>
        <a:xfrm>
          <a:off x="8636000" y="5727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127026</xdr:rowOff>
    </xdr:from>
    <xdr:to>
      <xdr:col>55</xdr:col>
      <xdr:colOff>0</xdr:colOff>
      <xdr:row>34</xdr:row>
      <xdr:rowOff>158420</xdr:rowOff>
    </xdr:to>
    <xdr:cxnSp macro="">
      <xdr:nvCxnSpPr>
        <xdr:cNvPr id="118" name="直線コネクタ 117"/>
        <xdr:cNvCxnSpPr/>
      </xdr:nvCxnSpPr>
      <xdr:spPr>
        <a:xfrm flipV="1">
          <a:off x="8686800" y="5746776"/>
          <a:ext cx="74295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117449</xdr:rowOff>
    </xdr:from>
    <xdr:to>
      <xdr:col>46</xdr:col>
      <xdr:colOff>38100</xdr:colOff>
      <xdr:row>35</xdr:row>
      <xdr:rowOff>47599</xdr:rowOff>
    </xdr:to>
    <xdr:sp macro="" textlink="">
      <xdr:nvSpPr>
        <xdr:cNvPr id="119" name="楕円 118"/>
        <xdr:cNvSpPr/>
      </xdr:nvSpPr>
      <xdr:spPr>
        <a:xfrm>
          <a:off x="7842250" y="5737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158420</xdr:rowOff>
    </xdr:from>
    <xdr:to>
      <xdr:col>50</xdr:col>
      <xdr:colOff>114300</xdr:colOff>
      <xdr:row>34</xdr:row>
      <xdr:rowOff>168249</xdr:rowOff>
    </xdr:to>
    <xdr:cxnSp macro="">
      <xdr:nvCxnSpPr>
        <xdr:cNvPr id="120" name="直線コネクタ 119"/>
        <xdr:cNvCxnSpPr/>
      </xdr:nvCxnSpPr>
      <xdr:spPr>
        <a:xfrm flipV="1">
          <a:off x="7886700" y="5778170"/>
          <a:ext cx="8001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155846</xdr:rowOff>
    </xdr:from>
    <xdr:ext cx="469744" cy="259045"/>
    <xdr:sp macro="" textlink="">
      <xdr:nvSpPr>
        <xdr:cNvPr id="121" name="n_1aveValue【道路】&#10;一人当たり延長"/>
        <xdr:cNvSpPr txBox="1"/>
      </xdr:nvSpPr>
      <xdr:spPr>
        <a:xfrm>
          <a:off x="8458277" y="67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115536</xdr:rowOff>
    </xdr:from>
    <xdr:ext cx="469744" cy="259045"/>
    <xdr:sp macro="" textlink="">
      <xdr:nvSpPr>
        <xdr:cNvPr id="122" name="n_2aveValue【道路】&#10;一人当たり延長"/>
        <xdr:cNvSpPr txBox="1"/>
      </xdr:nvSpPr>
      <xdr:spPr>
        <a:xfrm>
          <a:off x="7677227" y="6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54297</xdr:rowOff>
    </xdr:from>
    <xdr:ext cx="534377" cy="259045"/>
    <xdr:sp macro="" textlink="">
      <xdr:nvSpPr>
        <xdr:cNvPr id="123" name="n_1mainValue【道路】&#10;一人当たり延長"/>
        <xdr:cNvSpPr txBox="1"/>
      </xdr:nvSpPr>
      <xdr:spPr>
        <a:xfrm>
          <a:off x="8425961" y="55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64126</xdr:rowOff>
    </xdr:from>
    <xdr:ext cx="534377" cy="259045"/>
    <xdr:sp macro="" textlink="">
      <xdr:nvSpPr>
        <xdr:cNvPr id="124" name="n_2mainValue【道路】&#10;一人当たり延長"/>
        <xdr:cNvSpPr txBox="1"/>
      </xdr:nvSpPr>
      <xdr:spPr>
        <a:xfrm>
          <a:off x="7644911" y="55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1" name="楕円 160"/>
        <xdr:cNvSpPr/>
      </xdr:nvSpPr>
      <xdr:spPr>
        <a:xfrm>
          <a:off x="4127500" y="984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405111" cy="259045"/>
    <xdr:sp macro="" textlink="">
      <xdr:nvSpPr>
        <xdr:cNvPr id="162" name="【橋りょう・トンネル】&#10;有形固定資産減価償却率該当値テキスト"/>
        <xdr:cNvSpPr txBox="1"/>
      </xdr:nvSpPr>
      <xdr:spPr>
        <a:xfrm>
          <a:off x="4229100" y="982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63" name="楕円 162"/>
        <xdr:cNvSpPr/>
      </xdr:nvSpPr>
      <xdr:spPr>
        <a:xfrm>
          <a:off x="3384550" y="98831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15240</xdr:rowOff>
    </xdr:to>
    <xdr:cxnSp macro="">
      <xdr:nvCxnSpPr>
        <xdr:cNvPr id="164" name="直線コネクタ 163"/>
        <xdr:cNvCxnSpPr/>
      </xdr:nvCxnSpPr>
      <xdr:spPr>
        <a:xfrm flipV="1">
          <a:off x="3429000" y="9899650"/>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65" name="楕円 164"/>
        <xdr:cNvSpPr/>
      </xdr:nvSpPr>
      <xdr:spPr>
        <a:xfrm>
          <a:off x="2571750" y="9906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166" name="直線コネクタ 165"/>
        <xdr:cNvCxnSpPr/>
      </xdr:nvCxnSpPr>
      <xdr:spPr>
        <a:xfrm flipV="1">
          <a:off x="2622550" y="992759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68" name="n_2aveValue【橋りょう・トンネル】&#10;有形固定資産減価償却率"/>
        <xdr:cNvSpPr txBox="1"/>
      </xdr:nvSpPr>
      <xdr:spPr>
        <a:xfrm>
          <a:off x="2439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169" name="n_1mainValue【橋りょう・トンネル】&#10;有形固定資産減価償却率"/>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70" name="n_2mainValue【橋りょう・トンネル】&#10;有形固定資産減価償却率"/>
        <xdr:cNvSpPr txBox="1"/>
      </xdr:nvSpPr>
      <xdr:spPr>
        <a:xfrm>
          <a:off x="2439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45588</xdr:rowOff>
    </xdr:from>
    <xdr:ext cx="599010" cy="259045"/>
    <xdr:sp macro="" textlink="">
      <xdr:nvSpPr>
        <xdr:cNvPr id="199" name="【橋りょう・トンネル】&#10;一人当たり有形固定資産（償却資産）額平均値テキスト"/>
        <xdr:cNvSpPr txBox="1"/>
      </xdr:nvSpPr>
      <xdr:spPr>
        <a:xfrm>
          <a:off x="9480550" y="9627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165429</xdr:rowOff>
    </xdr:from>
    <xdr:to>
      <xdr:col>55</xdr:col>
      <xdr:colOff>50800</xdr:colOff>
      <xdr:row>61</xdr:row>
      <xdr:rowOff>95579</xdr:rowOff>
    </xdr:to>
    <xdr:sp macro="" textlink="">
      <xdr:nvSpPr>
        <xdr:cNvPr id="208" name="楕円 207"/>
        <xdr:cNvSpPr/>
      </xdr:nvSpPr>
      <xdr:spPr>
        <a:xfrm>
          <a:off x="9398000" y="100777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143856</xdr:rowOff>
    </xdr:from>
    <xdr:ext cx="599010" cy="259045"/>
    <xdr:sp macro="" textlink="">
      <xdr:nvSpPr>
        <xdr:cNvPr id="209" name="【橋りょう・トンネル】&#10;一人当たり有形固定資産（償却資産）額該当値テキスト"/>
        <xdr:cNvSpPr txBox="1"/>
      </xdr:nvSpPr>
      <xdr:spPr>
        <a:xfrm>
          <a:off x="9480550" y="100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5755</xdr:rowOff>
    </xdr:from>
    <xdr:to>
      <xdr:col>50</xdr:col>
      <xdr:colOff>165100</xdr:colOff>
      <xdr:row>61</xdr:row>
      <xdr:rowOff>107355</xdr:rowOff>
    </xdr:to>
    <xdr:sp macro="" textlink="">
      <xdr:nvSpPr>
        <xdr:cNvPr id="210" name="楕円 209"/>
        <xdr:cNvSpPr/>
      </xdr:nvSpPr>
      <xdr:spPr>
        <a:xfrm>
          <a:off x="8636000" y="100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44779</xdr:rowOff>
    </xdr:from>
    <xdr:to>
      <xdr:col>55</xdr:col>
      <xdr:colOff>0</xdr:colOff>
      <xdr:row>61</xdr:row>
      <xdr:rowOff>56555</xdr:rowOff>
    </xdr:to>
    <xdr:cxnSp macro="">
      <xdr:nvCxnSpPr>
        <xdr:cNvPr id="211" name="直線コネクタ 210"/>
        <xdr:cNvCxnSpPr/>
      </xdr:nvCxnSpPr>
      <xdr:spPr>
        <a:xfrm flipV="1">
          <a:off x="8686800" y="10122229"/>
          <a:ext cx="74295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21104</xdr:rowOff>
    </xdr:from>
    <xdr:to>
      <xdr:col>46</xdr:col>
      <xdr:colOff>38100</xdr:colOff>
      <xdr:row>61</xdr:row>
      <xdr:rowOff>122704</xdr:rowOff>
    </xdr:to>
    <xdr:sp macro="" textlink="">
      <xdr:nvSpPr>
        <xdr:cNvPr id="212" name="楕円 211"/>
        <xdr:cNvSpPr/>
      </xdr:nvSpPr>
      <xdr:spPr>
        <a:xfrm>
          <a:off x="7842250" y="10098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56555</xdr:rowOff>
    </xdr:from>
    <xdr:to>
      <xdr:col>50</xdr:col>
      <xdr:colOff>114300</xdr:colOff>
      <xdr:row>61</xdr:row>
      <xdr:rowOff>71904</xdr:rowOff>
    </xdr:to>
    <xdr:cxnSp macro="">
      <xdr:nvCxnSpPr>
        <xdr:cNvPr id="213" name="直線コネクタ 212"/>
        <xdr:cNvCxnSpPr/>
      </xdr:nvCxnSpPr>
      <xdr:spPr>
        <a:xfrm flipV="1">
          <a:off x="7886700" y="10134005"/>
          <a:ext cx="8001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14" name="n_1aveValue【橋りょう・トンネル】&#10;一人当たり有形固定資産（償却資産）額"/>
        <xdr:cNvSpPr txBox="1"/>
      </xdr:nvSpPr>
      <xdr:spPr>
        <a:xfrm>
          <a:off x="8399995" y="9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15" name="n_2aveValue【橋りょう・トンネル】&#10;一人当たり有形固定資産（償却資産）額"/>
        <xdr:cNvSpPr txBox="1"/>
      </xdr:nvSpPr>
      <xdr:spPr>
        <a:xfrm>
          <a:off x="7612595" y="9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98482</xdr:rowOff>
    </xdr:from>
    <xdr:ext cx="599010" cy="259045"/>
    <xdr:sp macro="" textlink="">
      <xdr:nvSpPr>
        <xdr:cNvPr id="216" name="n_1mainValue【橋りょう・トンネル】&#10;一人当たり有形固定資産（償却資産）額"/>
        <xdr:cNvSpPr txBox="1"/>
      </xdr:nvSpPr>
      <xdr:spPr>
        <a:xfrm>
          <a:off x="8399995" y="1017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113831</xdr:rowOff>
    </xdr:from>
    <xdr:ext cx="599010" cy="259045"/>
    <xdr:sp macro="" textlink="">
      <xdr:nvSpPr>
        <xdr:cNvPr id="217" name="n_2mainValue【橋りょう・トンネル】&#10;一人当たり有形固定資産（償却資産）額"/>
        <xdr:cNvSpPr txBox="1"/>
      </xdr:nvSpPr>
      <xdr:spPr>
        <a:xfrm>
          <a:off x="7612595" y="101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106190</xdr:rowOff>
    </xdr:from>
    <xdr:ext cx="405111" cy="259045"/>
    <xdr:sp macro="" textlink="">
      <xdr:nvSpPr>
        <xdr:cNvPr id="243" name="【公営住宅】&#10;有形固定資産減価償却率平均値テキスト"/>
        <xdr:cNvSpPr txBox="1"/>
      </xdr:nvSpPr>
      <xdr:spPr>
        <a:xfrm>
          <a:off x="4229100" y="13485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99313</xdr:rowOff>
    </xdr:from>
    <xdr:to>
      <xdr:col>24</xdr:col>
      <xdr:colOff>114300</xdr:colOff>
      <xdr:row>84</xdr:row>
      <xdr:rowOff>29463</xdr:rowOff>
    </xdr:to>
    <xdr:sp macro="" textlink="">
      <xdr:nvSpPr>
        <xdr:cNvPr id="252" name="楕円 251"/>
        <xdr:cNvSpPr/>
      </xdr:nvSpPr>
      <xdr:spPr>
        <a:xfrm>
          <a:off x="412750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14240</xdr:rowOff>
    </xdr:from>
    <xdr:ext cx="405111" cy="259045"/>
    <xdr:sp macro="" textlink="">
      <xdr:nvSpPr>
        <xdr:cNvPr id="253" name="【公営住宅】&#10;有形固定資産減価償却率該当値テキスト"/>
        <xdr:cNvSpPr txBox="1"/>
      </xdr:nvSpPr>
      <xdr:spPr>
        <a:xfrm>
          <a:off x="4229100" y="137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23876</xdr:rowOff>
    </xdr:from>
    <xdr:to>
      <xdr:col>20</xdr:col>
      <xdr:colOff>38100</xdr:colOff>
      <xdr:row>84</xdr:row>
      <xdr:rowOff>125476</xdr:rowOff>
    </xdr:to>
    <xdr:sp macro="" textlink="">
      <xdr:nvSpPr>
        <xdr:cNvPr id="254" name="楕円 253"/>
        <xdr:cNvSpPr/>
      </xdr:nvSpPr>
      <xdr:spPr>
        <a:xfrm>
          <a:off x="3384550" y="138986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150113</xdr:rowOff>
    </xdr:from>
    <xdr:to>
      <xdr:col>24</xdr:col>
      <xdr:colOff>63500</xdr:colOff>
      <xdr:row>84</xdr:row>
      <xdr:rowOff>74676</xdr:rowOff>
    </xdr:to>
    <xdr:cxnSp macro="">
      <xdr:nvCxnSpPr>
        <xdr:cNvPr id="255" name="直線コネクタ 254"/>
        <xdr:cNvCxnSpPr/>
      </xdr:nvCxnSpPr>
      <xdr:spPr>
        <a:xfrm flipV="1">
          <a:off x="3429000" y="13859763"/>
          <a:ext cx="749300" cy="8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110744</xdr:rowOff>
    </xdr:from>
    <xdr:to>
      <xdr:col>15</xdr:col>
      <xdr:colOff>101600</xdr:colOff>
      <xdr:row>85</xdr:row>
      <xdr:rowOff>40894</xdr:rowOff>
    </xdr:to>
    <xdr:sp macro="" textlink="">
      <xdr:nvSpPr>
        <xdr:cNvPr id="256" name="楕円 255"/>
        <xdr:cNvSpPr/>
      </xdr:nvSpPr>
      <xdr:spPr>
        <a:xfrm>
          <a:off x="2571750" y="13985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74676</xdr:rowOff>
    </xdr:from>
    <xdr:to>
      <xdr:col>19</xdr:col>
      <xdr:colOff>177800</xdr:colOff>
      <xdr:row>84</xdr:row>
      <xdr:rowOff>161544</xdr:rowOff>
    </xdr:to>
    <xdr:cxnSp macro="">
      <xdr:nvCxnSpPr>
        <xdr:cNvPr id="257" name="直線コネクタ 256"/>
        <xdr:cNvCxnSpPr/>
      </xdr:nvCxnSpPr>
      <xdr:spPr>
        <a:xfrm flipV="1">
          <a:off x="2622550" y="13949426"/>
          <a:ext cx="8064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58" name="n_1aveValue【公営住宅】&#10;有形固定資産減価償却率"/>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59" name="n_2aveValue【公営住宅】&#10;有形固定資産減価償却率"/>
        <xdr:cNvSpPr txBox="1"/>
      </xdr:nvSpPr>
      <xdr:spPr>
        <a:xfrm>
          <a:off x="2439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116603</xdr:rowOff>
    </xdr:from>
    <xdr:ext cx="405111" cy="259045"/>
    <xdr:sp macro="" textlink="">
      <xdr:nvSpPr>
        <xdr:cNvPr id="260" name="n_1mainValue【公営住宅】&#10;有形固定資産減価償却率"/>
        <xdr:cNvSpPr txBox="1"/>
      </xdr:nvSpPr>
      <xdr:spPr>
        <a:xfrm>
          <a:off x="3239144" y="1399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32021</xdr:rowOff>
    </xdr:from>
    <xdr:ext cx="405111" cy="259045"/>
    <xdr:sp macro="" textlink="">
      <xdr:nvSpPr>
        <xdr:cNvPr id="261" name="n_2mainValue【公営住宅】&#10;有形固定資産減価償却率"/>
        <xdr:cNvSpPr txBox="1"/>
      </xdr:nvSpPr>
      <xdr:spPr>
        <a:xfrm>
          <a:off x="2439044" y="1407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124477</xdr:rowOff>
    </xdr:from>
    <xdr:ext cx="469744" cy="259045"/>
    <xdr:sp macro="" textlink="">
      <xdr:nvSpPr>
        <xdr:cNvPr id="287" name="【公営住宅】&#10;一人当たり面積平均値テキスト"/>
        <xdr:cNvSpPr txBox="1"/>
      </xdr:nvSpPr>
      <xdr:spPr>
        <a:xfrm>
          <a:off x="948055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96" name="楕円 295"/>
        <xdr:cNvSpPr/>
      </xdr:nvSpPr>
      <xdr:spPr>
        <a:xfrm>
          <a:off x="9398000" y="14127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66312</xdr:rowOff>
    </xdr:from>
    <xdr:ext cx="469744" cy="259045"/>
    <xdr:sp macro="" textlink="">
      <xdr:nvSpPr>
        <xdr:cNvPr id="297" name="【公営住宅】&#10;一人当たり面積該当値テキスト"/>
        <xdr:cNvSpPr txBox="1"/>
      </xdr:nvSpPr>
      <xdr:spPr>
        <a:xfrm>
          <a:off x="9480550" y="141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298" name="楕円 297"/>
        <xdr:cNvSpPr/>
      </xdr:nvSpPr>
      <xdr:spPr>
        <a:xfrm>
          <a:off x="8636000" y="14132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143256</xdr:rowOff>
    </xdr:to>
    <xdr:cxnSp macro="">
      <xdr:nvCxnSpPr>
        <xdr:cNvPr id="299" name="直線コネクタ 298"/>
        <xdr:cNvCxnSpPr/>
      </xdr:nvCxnSpPr>
      <xdr:spPr>
        <a:xfrm flipV="1">
          <a:off x="8686800" y="14178535"/>
          <a:ext cx="7429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00" name="楕円 299"/>
        <xdr:cNvSpPr/>
      </xdr:nvSpPr>
      <xdr:spPr>
        <a:xfrm>
          <a:off x="7842250" y="14134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01" name="直線コネクタ 300"/>
        <xdr:cNvCxnSpPr/>
      </xdr:nvCxnSpPr>
      <xdr:spPr>
        <a:xfrm flipV="1">
          <a:off x="7886700" y="1418310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02" name="n_1aveValue【公営住宅】&#10;一人当たり面積"/>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03" name="n_2aveValue【公営住宅】&#10;一人当たり面積"/>
        <xdr:cNvSpPr txBox="1"/>
      </xdr:nvSpPr>
      <xdr:spPr>
        <a:xfrm>
          <a:off x="76772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04" name="n_1mainValue【公営住宅】&#10;一人当たり面積"/>
        <xdr:cNvSpPr txBox="1"/>
      </xdr:nvSpPr>
      <xdr:spPr>
        <a:xfrm>
          <a:off x="8458277" y="142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05" name="n_2mainValue【公営住宅】&#10;一人当たり面積"/>
        <xdr:cNvSpPr txBox="1"/>
      </xdr:nvSpPr>
      <xdr:spPr>
        <a:xfrm>
          <a:off x="7677227" y="14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15" name="直線コネクタ 314"/>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16" name="テキスト ボックス 315"/>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9" name="直線コネクタ 318"/>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20" name="テキスト ボックス 319"/>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24" name="直線コネクタ 323"/>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25"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26" name="直線コネクタ 325"/>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27"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28" name="直線コネクタ 327"/>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29" name="【港湾・漁港】&#10;有形固定資産減価償却率平均値テキスト"/>
        <xdr:cNvSpPr txBox="1"/>
      </xdr:nvSpPr>
      <xdr:spPr>
        <a:xfrm>
          <a:off x="42291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30" name="フローチャート: 判断 329"/>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31" name="フローチャート: 判断 330"/>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32" name="フローチャート: 判断 331"/>
        <xdr:cNvSpPr/>
      </xdr:nvSpPr>
      <xdr:spPr>
        <a:xfrm>
          <a:off x="257175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38" name="楕円 337"/>
        <xdr:cNvSpPr/>
      </xdr:nvSpPr>
      <xdr:spPr>
        <a:xfrm>
          <a:off x="4127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76852</xdr:rowOff>
    </xdr:from>
    <xdr:ext cx="405111" cy="259045"/>
    <xdr:sp macro="" textlink="">
      <xdr:nvSpPr>
        <xdr:cNvPr id="339" name="【港湾・漁港】&#10;有形固定資産減価償却率該当値テキスト"/>
        <xdr:cNvSpPr txBox="1"/>
      </xdr:nvSpPr>
      <xdr:spPr>
        <a:xfrm>
          <a:off x="4229100"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40" name="楕円 339"/>
        <xdr:cNvSpPr/>
      </xdr:nvSpPr>
      <xdr:spPr>
        <a:xfrm>
          <a:off x="33845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104</xdr:row>
      <xdr:rowOff>104775</xdr:rowOff>
    </xdr:to>
    <xdr:cxnSp macro="">
      <xdr:nvCxnSpPr>
        <xdr:cNvPr id="341" name="直線コネクタ 340"/>
        <xdr:cNvCxnSpPr/>
      </xdr:nvCxnSpPr>
      <xdr:spPr>
        <a:xfrm>
          <a:off x="3429000" y="17152620"/>
          <a:ext cx="7493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88264</xdr:rowOff>
    </xdr:from>
    <xdr:to>
      <xdr:col>15</xdr:col>
      <xdr:colOff>101600</xdr:colOff>
      <xdr:row>104</xdr:row>
      <xdr:rowOff>18414</xdr:rowOff>
    </xdr:to>
    <xdr:sp macro="" textlink="">
      <xdr:nvSpPr>
        <xdr:cNvPr id="342" name="楕円 341"/>
        <xdr:cNvSpPr/>
      </xdr:nvSpPr>
      <xdr:spPr>
        <a:xfrm>
          <a:off x="257175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139064</xdr:rowOff>
    </xdr:to>
    <xdr:cxnSp macro="">
      <xdr:nvCxnSpPr>
        <xdr:cNvPr id="343" name="直線コネクタ 342"/>
        <xdr:cNvCxnSpPr/>
      </xdr:nvCxnSpPr>
      <xdr:spPr>
        <a:xfrm flipV="1">
          <a:off x="2622550" y="17152620"/>
          <a:ext cx="80645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44" name="n_1aveValue【港湾・漁港】&#10;有形固定資産減価償却率"/>
        <xdr:cNvSpPr txBox="1"/>
      </xdr:nvSpPr>
      <xdr:spPr>
        <a:xfrm>
          <a:off x="32391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112413</xdr:rowOff>
    </xdr:from>
    <xdr:ext cx="405111" cy="259045"/>
    <xdr:sp macro="" textlink="">
      <xdr:nvSpPr>
        <xdr:cNvPr id="345" name="n_2aveValue【港湾・漁港】&#10;有形固定資産減価償却率"/>
        <xdr:cNvSpPr txBox="1"/>
      </xdr:nvSpPr>
      <xdr:spPr>
        <a:xfrm>
          <a:off x="24390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46" name="n_1mainValue【港湾・漁港】&#10;有形固定資産減価償却率"/>
        <xdr:cNvSpPr txBox="1"/>
      </xdr:nvSpPr>
      <xdr:spPr>
        <a:xfrm>
          <a:off x="32391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347" name="n_2mainValue【港湾・漁港】&#10;有形固定資産減価償却率"/>
        <xdr:cNvSpPr txBox="1"/>
      </xdr:nvSpPr>
      <xdr:spPr>
        <a:xfrm>
          <a:off x="24390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6" name="テキスト ボックス 355"/>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58" name="テキスト ボックス 357"/>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0" name="テキスト ボックス 359"/>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2" name="テキスト ボックス 361"/>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4" name="テキスト ボックス 363"/>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6" name="テキスト ボックス 365"/>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68" name="直線コネクタ 367"/>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69"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0" name="直線コネクタ 369"/>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1"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2" name="直線コネクタ 371"/>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44869</xdr:rowOff>
    </xdr:from>
    <xdr:ext cx="599010" cy="259045"/>
    <xdr:sp macro="" textlink="">
      <xdr:nvSpPr>
        <xdr:cNvPr id="373" name="【港湾・漁港】&#10;一人当たり有形固定資産（償却資産）額平均値テキスト"/>
        <xdr:cNvSpPr txBox="1"/>
      </xdr:nvSpPr>
      <xdr:spPr>
        <a:xfrm>
          <a:off x="9480550" y="17304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4" name="フローチャート: 判断 373"/>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5" name="フローチャート: 判断 374"/>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6" name="フローチャート: 判断 375"/>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130437</xdr:rowOff>
    </xdr:from>
    <xdr:to>
      <xdr:col>55</xdr:col>
      <xdr:colOff>50800</xdr:colOff>
      <xdr:row>104</xdr:row>
      <xdr:rowOff>60587</xdr:rowOff>
    </xdr:to>
    <xdr:sp macro="" textlink="">
      <xdr:nvSpPr>
        <xdr:cNvPr id="382" name="楕円 381"/>
        <xdr:cNvSpPr/>
      </xdr:nvSpPr>
      <xdr:spPr>
        <a:xfrm>
          <a:off x="9398000" y="17218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153314</xdr:rowOff>
    </xdr:from>
    <xdr:ext cx="599010" cy="259045"/>
    <xdr:sp macro="" textlink="">
      <xdr:nvSpPr>
        <xdr:cNvPr id="383" name="【港湾・漁港】&#10;一人当たり有形固定資産（償却資産）額該当値テキスト"/>
        <xdr:cNvSpPr txBox="1"/>
      </xdr:nvSpPr>
      <xdr:spPr>
        <a:xfrm>
          <a:off x="9480550" y="1706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77005</xdr:rowOff>
    </xdr:from>
    <xdr:to>
      <xdr:col>50</xdr:col>
      <xdr:colOff>165100</xdr:colOff>
      <xdr:row>105</xdr:row>
      <xdr:rowOff>7155</xdr:rowOff>
    </xdr:to>
    <xdr:sp macro="" textlink="">
      <xdr:nvSpPr>
        <xdr:cNvPr id="384" name="楕円 383"/>
        <xdr:cNvSpPr/>
      </xdr:nvSpPr>
      <xdr:spPr>
        <a:xfrm>
          <a:off x="8636000" y="173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9787</xdr:rowOff>
    </xdr:from>
    <xdr:to>
      <xdr:col>55</xdr:col>
      <xdr:colOff>0</xdr:colOff>
      <xdr:row>104</xdr:row>
      <xdr:rowOff>127805</xdr:rowOff>
    </xdr:to>
    <xdr:cxnSp macro="">
      <xdr:nvCxnSpPr>
        <xdr:cNvPr id="385" name="直線コネクタ 384"/>
        <xdr:cNvCxnSpPr/>
      </xdr:nvCxnSpPr>
      <xdr:spPr>
        <a:xfrm flipV="1">
          <a:off x="8686800" y="17269087"/>
          <a:ext cx="74295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92988</xdr:rowOff>
    </xdr:from>
    <xdr:to>
      <xdr:col>46</xdr:col>
      <xdr:colOff>38100</xdr:colOff>
      <xdr:row>105</xdr:row>
      <xdr:rowOff>23138</xdr:rowOff>
    </xdr:to>
    <xdr:sp macro="" textlink="">
      <xdr:nvSpPr>
        <xdr:cNvPr id="386" name="楕円 385"/>
        <xdr:cNvSpPr/>
      </xdr:nvSpPr>
      <xdr:spPr>
        <a:xfrm>
          <a:off x="7842250" y="173522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127805</xdr:rowOff>
    </xdr:from>
    <xdr:to>
      <xdr:col>50</xdr:col>
      <xdr:colOff>114300</xdr:colOff>
      <xdr:row>104</xdr:row>
      <xdr:rowOff>143788</xdr:rowOff>
    </xdr:to>
    <xdr:cxnSp macro="">
      <xdr:nvCxnSpPr>
        <xdr:cNvPr id="387" name="直線コネクタ 386"/>
        <xdr:cNvCxnSpPr/>
      </xdr:nvCxnSpPr>
      <xdr:spPr>
        <a:xfrm flipV="1">
          <a:off x="7886700" y="17387105"/>
          <a:ext cx="8001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50055</xdr:rowOff>
    </xdr:from>
    <xdr:ext cx="599010" cy="259045"/>
    <xdr:sp macro="" textlink="">
      <xdr:nvSpPr>
        <xdr:cNvPr id="388" name="n_1aveValue【港湾・漁港】&#10;一人当たり有形固定資産（償却資産）額"/>
        <xdr:cNvSpPr txBox="1"/>
      </xdr:nvSpPr>
      <xdr:spPr>
        <a:xfrm>
          <a:off x="8399995" y="174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146153</xdr:rowOff>
    </xdr:from>
    <xdr:ext cx="599010" cy="259045"/>
    <xdr:sp macro="" textlink="">
      <xdr:nvSpPr>
        <xdr:cNvPr id="389" name="n_2aveValue【港湾・漁港】&#10;一人当たり有形固定資産（償却資産）額"/>
        <xdr:cNvSpPr txBox="1"/>
      </xdr:nvSpPr>
      <xdr:spPr>
        <a:xfrm>
          <a:off x="7612595" y="1757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23682</xdr:rowOff>
    </xdr:from>
    <xdr:ext cx="599010" cy="259045"/>
    <xdr:sp macro="" textlink="">
      <xdr:nvSpPr>
        <xdr:cNvPr id="390" name="n_1mainValue【港湾・漁港】&#10;一人当たり有形固定資産（償却資産）額"/>
        <xdr:cNvSpPr txBox="1"/>
      </xdr:nvSpPr>
      <xdr:spPr>
        <a:xfrm>
          <a:off x="8399995" y="171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39665</xdr:rowOff>
    </xdr:from>
    <xdr:ext cx="599010" cy="259045"/>
    <xdr:sp macro="" textlink="">
      <xdr:nvSpPr>
        <xdr:cNvPr id="391" name="n_2mainValue【港湾・漁港】&#10;一人当たり有形固定資産（償却資産）額"/>
        <xdr:cNvSpPr txBox="1"/>
      </xdr:nvSpPr>
      <xdr:spPr>
        <a:xfrm>
          <a:off x="7612595" y="1712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3" name="正方形/長方形 39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4" name="正方形/長方形 39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5" name="正方形/長方形 39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6" name="正方形/長方形 39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9" name="正方形/長方形 398"/>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0" name="正方形/長方形 399"/>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1" name="正方形/長方形 400"/>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2" name="正方形/長方形 401"/>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5" name="正方形/長方形 40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6" name="正方形/長方形 40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7" name="正方形/長方形 40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08" name="正方形/長方形 40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4" name="テキスト ボックス 42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26" name="直線コネクタ 425"/>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27"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8" name="直線コネクタ 427"/>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29"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0" name="直線コネクタ 429"/>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431" name="【学校施設】&#10;有形固定資産減価償却率平均値テキスト"/>
        <xdr:cNvSpPr txBox="1"/>
      </xdr:nvSpPr>
      <xdr:spPr>
        <a:xfrm>
          <a:off x="1474470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32" name="フローチャート: 判断 431"/>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33" name="フローチャート: 判断 432"/>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34" name="フローチャート: 判断 433"/>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40" name="楕円 439"/>
        <xdr:cNvSpPr/>
      </xdr:nvSpPr>
      <xdr:spPr>
        <a:xfrm>
          <a:off x="14649450" y="10033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99077</xdr:rowOff>
    </xdr:from>
    <xdr:ext cx="405111" cy="259045"/>
    <xdr:sp macro="" textlink="">
      <xdr:nvSpPr>
        <xdr:cNvPr id="441" name="【学校施設】&#10;有形固定資産減価償却率該当値テキスト"/>
        <xdr:cNvSpPr txBox="1"/>
      </xdr:nvSpPr>
      <xdr:spPr>
        <a:xfrm>
          <a:off x="147447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42" name="楕円 441"/>
        <xdr:cNvSpPr/>
      </xdr:nvSpPr>
      <xdr:spPr>
        <a:xfrm>
          <a:off x="1388745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80010</xdr:rowOff>
    </xdr:to>
    <xdr:cxnSp macro="">
      <xdr:nvCxnSpPr>
        <xdr:cNvPr id="443" name="直線コネクタ 442"/>
        <xdr:cNvCxnSpPr/>
      </xdr:nvCxnSpPr>
      <xdr:spPr>
        <a:xfrm flipV="1">
          <a:off x="13938250" y="10077450"/>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44" name="楕円 443"/>
        <xdr:cNvSpPr/>
      </xdr:nvSpPr>
      <xdr:spPr>
        <a:xfrm>
          <a:off x="13093700" y="988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61</xdr:row>
      <xdr:rowOff>80010</xdr:rowOff>
    </xdr:to>
    <xdr:cxnSp macro="">
      <xdr:nvCxnSpPr>
        <xdr:cNvPr id="445" name="直線コネクタ 444"/>
        <xdr:cNvCxnSpPr/>
      </xdr:nvCxnSpPr>
      <xdr:spPr>
        <a:xfrm>
          <a:off x="13144500" y="9931400"/>
          <a:ext cx="79375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446"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47" name="n_2aveValue【学校施設】&#10;有形固定資産減価償却率"/>
        <xdr:cNvSpPr txBox="1"/>
      </xdr:nvSpPr>
      <xdr:spPr>
        <a:xfrm>
          <a:off x="129609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48" name="n_1mainValue【学校施設】&#10;有形固定資産減価償却率"/>
        <xdr:cNvSpPr txBox="1"/>
      </xdr:nvSpPr>
      <xdr:spPr>
        <a:xfrm>
          <a:off x="13742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49" name="n_2mainValue【学校施設】&#10;有形固定資産減価償却率"/>
        <xdr:cNvSpPr txBox="1"/>
      </xdr:nvSpPr>
      <xdr:spPr>
        <a:xfrm>
          <a:off x="1296099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1" name="正方形/長方形 45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2" name="正方形/長方形 45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3" name="正方形/長方形 45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4" name="正方形/長方形 45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8" name="テキスト ボックス 45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9" name="直線コネクタ 45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0" name="テキスト ボックス 45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1" name="直線コネクタ 46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2" name="テキスト ボックス 46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3" name="直線コネクタ 46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4" name="テキスト ボックス 46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5" name="直線コネクタ 46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6" name="テキスト ボックス 46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7" name="直線コネクタ 46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8" name="テキスト ボックス 46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9" name="直線コネクタ 46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0" name="テキスト ボックス 46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474" name="直線コネクタ 473"/>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475"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476" name="直線コネクタ 475"/>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477"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78" name="直線コネクタ 477"/>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479" name="【学校施設】&#10;一人当たり面積平均値テキスト"/>
        <xdr:cNvSpPr txBox="1"/>
      </xdr:nvSpPr>
      <xdr:spPr>
        <a:xfrm>
          <a:off x="2000250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80" name="フローチャート: 判断 479"/>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81" name="フローチャート: 判断 480"/>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482" name="フローチャート: 判断 481"/>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130447</xdr:rowOff>
    </xdr:from>
    <xdr:to>
      <xdr:col>116</xdr:col>
      <xdr:colOff>114300</xdr:colOff>
      <xdr:row>64</xdr:row>
      <xdr:rowOff>60597</xdr:rowOff>
    </xdr:to>
    <xdr:sp macro="" textlink="">
      <xdr:nvSpPr>
        <xdr:cNvPr id="488" name="楕円 487"/>
        <xdr:cNvSpPr/>
      </xdr:nvSpPr>
      <xdr:spPr>
        <a:xfrm>
          <a:off x="19900900" y="105380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45374</xdr:rowOff>
    </xdr:from>
    <xdr:ext cx="469744" cy="259045"/>
    <xdr:sp macro="" textlink="">
      <xdr:nvSpPr>
        <xdr:cNvPr id="489" name="【学校施設】&#10;一人当たり面積該当値テキスト"/>
        <xdr:cNvSpPr txBox="1"/>
      </xdr:nvSpPr>
      <xdr:spPr>
        <a:xfrm>
          <a:off x="20002500"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490" name="楕円 489"/>
        <xdr:cNvSpPr/>
      </xdr:nvSpPr>
      <xdr:spPr>
        <a:xfrm>
          <a:off x="19157950" y="10541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xdr:rowOff>
    </xdr:from>
    <xdr:to>
      <xdr:col>116</xdr:col>
      <xdr:colOff>63500</xdr:colOff>
      <xdr:row>64</xdr:row>
      <xdr:rowOff>13063</xdr:rowOff>
    </xdr:to>
    <xdr:cxnSp macro="">
      <xdr:nvCxnSpPr>
        <xdr:cNvPr id="491" name="直線コネクタ 490"/>
        <xdr:cNvCxnSpPr/>
      </xdr:nvCxnSpPr>
      <xdr:spPr>
        <a:xfrm flipV="1">
          <a:off x="19202400" y="10582547"/>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492" name="楕円 491"/>
        <xdr:cNvSpPr/>
      </xdr:nvSpPr>
      <xdr:spPr>
        <a:xfrm>
          <a:off x="18345150" y="105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32657</xdr:rowOff>
    </xdr:to>
    <xdr:cxnSp macro="">
      <xdr:nvCxnSpPr>
        <xdr:cNvPr id="493" name="直線コネクタ 492"/>
        <xdr:cNvCxnSpPr/>
      </xdr:nvCxnSpPr>
      <xdr:spPr>
        <a:xfrm flipV="1">
          <a:off x="18395950" y="10585813"/>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494" name="n_1aveValue【学校施設】&#10;一人当たり面積"/>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495" name="n_2aveValue【学校施設】&#10;一人当たり面積"/>
        <xdr:cNvSpPr txBox="1"/>
      </xdr:nvSpPr>
      <xdr:spPr>
        <a:xfrm>
          <a:off x="181801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496" name="n_1mainValue【学校施設】&#10;一人当たり面積"/>
        <xdr:cNvSpPr txBox="1"/>
      </xdr:nvSpPr>
      <xdr:spPr>
        <a:xfrm>
          <a:off x="189802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497" name="n_2mainValue【学校施設】&#10;一人当たり面積"/>
        <xdr:cNvSpPr txBox="1"/>
      </xdr:nvSpPr>
      <xdr:spPr>
        <a:xfrm>
          <a:off x="18180127" y="106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9" name="正方形/長方形 49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0" name="正方形/長方形 49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1" name="正方形/長方形 50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2" name="正方形/長方形 50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20" name="直線コネクタ 519"/>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21"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22" name="直線コネクタ 521"/>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23"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24" name="直線コネクタ 523"/>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25"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26" name="フローチャート: 判断 525"/>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27" name="フローチャート: 判断 526"/>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28" name="フローチャート: 判断 527"/>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34" name="楕円 533"/>
        <xdr:cNvSpPr/>
      </xdr:nvSpPr>
      <xdr:spPr>
        <a:xfrm>
          <a:off x="14649450" y="13020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50816</xdr:rowOff>
    </xdr:from>
    <xdr:ext cx="405111" cy="259045"/>
    <xdr:sp macro="" textlink="">
      <xdr:nvSpPr>
        <xdr:cNvPr id="535" name="【図書館】&#10;有形固定資産減価償却率該当値テキスト"/>
        <xdr:cNvSpPr txBox="1"/>
      </xdr:nvSpPr>
      <xdr:spPr>
        <a:xfrm>
          <a:off x="14744700" y="1293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2539</xdr:rowOff>
    </xdr:from>
    <xdr:to>
      <xdr:col>81</xdr:col>
      <xdr:colOff>101600</xdr:colOff>
      <xdr:row>79</xdr:row>
      <xdr:rowOff>104139</xdr:rowOff>
    </xdr:to>
    <xdr:sp macro="" textlink="">
      <xdr:nvSpPr>
        <xdr:cNvPr id="536" name="楕円 535"/>
        <xdr:cNvSpPr/>
      </xdr:nvSpPr>
      <xdr:spPr>
        <a:xfrm>
          <a:off x="13887450" y="130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53339</xdr:rowOff>
    </xdr:to>
    <xdr:cxnSp macro="">
      <xdr:nvCxnSpPr>
        <xdr:cNvPr id="537" name="直線コネクタ 536"/>
        <xdr:cNvCxnSpPr/>
      </xdr:nvCxnSpPr>
      <xdr:spPr>
        <a:xfrm flipV="1">
          <a:off x="13938250" y="1306448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40639</xdr:rowOff>
    </xdr:from>
    <xdr:to>
      <xdr:col>76</xdr:col>
      <xdr:colOff>165100</xdr:colOff>
      <xdr:row>79</xdr:row>
      <xdr:rowOff>142239</xdr:rowOff>
    </xdr:to>
    <xdr:sp macro="" textlink="">
      <xdr:nvSpPr>
        <xdr:cNvPr id="538" name="楕円 537"/>
        <xdr:cNvSpPr/>
      </xdr:nvSpPr>
      <xdr:spPr>
        <a:xfrm>
          <a:off x="13093700" y="130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53339</xdr:rowOff>
    </xdr:from>
    <xdr:to>
      <xdr:col>81</xdr:col>
      <xdr:colOff>50800</xdr:colOff>
      <xdr:row>79</xdr:row>
      <xdr:rowOff>91439</xdr:rowOff>
    </xdr:to>
    <xdr:cxnSp macro="">
      <xdr:nvCxnSpPr>
        <xdr:cNvPr id="539" name="直線コネクタ 538"/>
        <xdr:cNvCxnSpPr/>
      </xdr:nvCxnSpPr>
      <xdr:spPr>
        <a:xfrm flipV="1">
          <a:off x="13144500" y="13102589"/>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540" name="n_1aveValue【図書館】&#10;有形固定資産減価償却率"/>
        <xdr:cNvSpPr txBox="1"/>
      </xdr:nvSpPr>
      <xdr:spPr>
        <a:xfrm>
          <a:off x="13742044"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163847</xdr:rowOff>
    </xdr:from>
    <xdr:ext cx="405111" cy="259045"/>
    <xdr:sp macro="" textlink="">
      <xdr:nvSpPr>
        <xdr:cNvPr id="541" name="n_2aveValue【図書館】&#10;有形固定資産減価償却率"/>
        <xdr:cNvSpPr txBox="1"/>
      </xdr:nvSpPr>
      <xdr:spPr>
        <a:xfrm>
          <a:off x="1296099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120666</xdr:rowOff>
    </xdr:from>
    <xdr:ext cx="405111" cy="259045"/>
    <xdr:sp macro="" textlink="">
      <xdr:nvSpPr>
        <xdr:cNvPr id="542" name="n_1mainValue【図書館】&#10;有形固定資産減価償却率"/>
        <xdr:cNvSpPr txBox="1"/>
      </xdr:nvSpPr>
      <xdr:spPr>
        <a:xfrm>
          <a:off x="13742044" y="1283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158766</xdr:rowOff>
    </xdr:from>
    <xdr:ext cx="405111" cy="259045"/>
    <xdr:sp macro="" textlink="">
      <xdr:nvSpPr>
        <xdr:cNvPr id="543" name="n_2mainValue【図書館】&#10;有形固定資産減価償却率"/>
        <xdr:cNvSpPr txBox="1"/>
      </xdr:nvSpPr>
      <xdr:spPr>
        <a:xfrm>
          <a:off x="12960994"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5" name="正方形/長方形 54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6" name="正方形/長方形 54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7" name="正方形/長方形 54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48" name="正方形/長方形 54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63" name="直線コネクタ 562"/>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64"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65" name="直線コネクタ 564"/>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66"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67" name="直線コネクタ 566"/>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568"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69" name="フローチャート: 判断 568"/>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70" name="フローチャート: 判断 569"/>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1" name="フローチャート: 判断 570"/>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7" name="楕円 576"/>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578" name="【図書館】&#10;一人当たり面積該当値テキスト"/>
        <xdr:cNvSpPr txBox="1"/>
      </xdr:nvSpPr>
      <xdr:spPr>
        <a:xfrm>
          <a:off x="200025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79" name="楕円 578"/>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580" name="直線コネクタ 579"/>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581" name="楕円 580"/>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582" name="直線コネクタ 581"/>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583" name="n_1ave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84" name="n_2aveValue【図書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85" name="n_1mainValue【図書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86" name="n_2mainValue【図書館】&#10;一人当たり面積"/>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88" name="正方形/長方形 58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89" name="正方形/長方形 58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90" name="正方形/長方形 589"/>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91" name="正方形/長方形 590"/>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96" name="直線コネクタ 595"/>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97" name="テキスト ボックス 596"/>
        <xdr:cNvSpPr txBox="1"/>
      </xdr:nvSpPr>
      <xdr:spPr>
        <a:xfrm>
          <a:off x="10842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00" name="直線コネクタ 599"/>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01" name="テキスト ボックス 600"/>
        <xdr:cNvSpPr txBox="1"/>
      </xdr:nvSpPr>
      <xdr:spPr>
        <a:xfrm>
          <a:off x="108427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3" name="テキスト ボックス 602"/>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05" name="直線コネクタ 604"/>
        <xdr:cNvCxnSpPr/>
      </xdr:nvCxnSpPr>
      <xdr:spPr>
        <a:xfrm flipV="1">
          <a:off x="14698345" y="166039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06" name="【博物館】&#10;有形固定資産減価償却率最小値テキスト"/>
        <xdr:cNvSpPr txBox="1"/>
      </xdr:nvSpPr>
      <xdr:spPr>
        <a:xfrm>
          <a:off x="147447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07" name="直線コネクタ 606"/>
        <xdr:cNvCxnSpPr/>
      </xdr:nvCxnSpPr>
      <xdr:spPr>
        <a:xfrm>
          <a:off x="146113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08" name="【博物館】&#10;有形固定資産減価償却率最大値テキスト"/>
        <xdr:cNvSpPr txBox="1"/>
      </xdr:nvSpPr>
      <xdr:spPr>
        <a:xfrm>
          <a:off x="1474470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09" name="直線コネクタ 608"/>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65422</xdr:rowOff>
    </xdr:from>
    <xdr:ext cx="405111" cy="259045"/>
    <xdr:sp macro="" textlink="">
      <xdr:nvSpPr>
        <xdr:cNvPr id="610" name="【博物館】&#10;有形固定資産減価償却率平均値テキスト"/>
        <xdr:cNvSpPr txBox="1"/>
      </xdr:nvSpPr>
      <xdr:spPr>
        <a:xfrm>
          <a:off x="14744700" y="17153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11" name="フローチャート: 判断 610"/>
        <xdr:cNvSpPr/>
      </xdr:nvSpPr>
      <xdr:spPr>
        <a:xfrm>
          <a:off x="14649450" y="17301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12" name="フローチャート: 判断 611"/>
        <xdr:cNvSpPr/>
      </xdr:nvSpPr>
      <xdr:spPr>
        <a:xfrm>
          <a:off x="13887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13" name="フローチャート: 判断 612"/>
        <xdr:cNvSpPr/>
      </xdr:nvSpPr>
      <xdr:spPr>
        <a:xfrm>
          <a:off x="13093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19" name="楕円 618"/>
        <xdr:cNvSpPr/>
      </xdr:nvSpPr>
      <xdr:spPr>
        <a:xfrm>
          <a:off x="14649450" y="174218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140988</xdr:rowOff>
    </xdr:from>
    <xdr:ext cx="405111" cy="259045"/>
    <xdr:sp macro="" textlink="">
      <xdr:nvSpPr>
        <xdr:cNvPr id="620" name="【博物館】&#10;有形固定資産減価償却率該当値テキスト"/>
        <xdr:cNvSpPr txBox="1"/>
      </xdr:nvSpPr>
      <xdr:spPr>
        <a:xfrm>
          <a:off x="14744700"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621" name="楕円 620"/>
        <xdr:cNvSpPr/>
      </xdr:nvSpPr>
      <xdr:spPr>
        <a:xfrm>
          <a:off x="1388745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161925</xdr:rowOff>
    </xdr:to>
    <xdr:cxnSp macro="">
      <xdr:nvCxnSpPr>
        <xdr:cNvPr id="622" name="直線コネクタ 621"/>
        <xdr:cNvCxnSpPr/>
      </xdr:nvCxnSpPr>
      <xdr:spPr>
        <a:xfrm flipV="1">
          <a:off x="13938250" y="17472661"/>
          <a:ext cx="762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23" name="楕円 622"/>
        <xdr:cNvSpPr/>
      </xdr:nvSpPr>
      <xdr:spPr>
        <a:xfrm>
          <a:off x="130937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161925</xdr:rowOff>
    </xdr:to>
    <xdr:cxnSp macro="">
      <xdr:nvCxnSpPr>
        <xdr:cNvPr id="624" name="直線コネクタ 623"/>
        <xdr:cNvCxnSpPr/>
      </xdr:nvCxnSpPr>
      <xdr:spPr>
        <a:xfrm>
          <a:off x="13144500" y="17558386"/>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40657</xdr:rowOff>
    </xdr:from>
    <xdr:ext cx="405111" cy="259045"/>
    <xdr:sp macro="" textlink="">
      <xdr:nvSpPr>
        <xdr:cNvPr id="625" name="n_1aveValue【博物館】&#10;有形固定資産減価償却率"/>
        <xdr:cNvSpPr txBox="1"/>
      </xdr:nvSpPr>
      <xdr:spPr>
        <a:xfrm>
          <a:off x="13742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26" name="n_2aveValue【博物館】&#10;有形固定資産減価償却率"/>
        <xdr:cNvSpPr txBox="1"/>
      </xdr:nvSpPr>
      <xdr:spPr>
        <a:xfrm>
          <a:off x="1296099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627" name="n_1mainValue【博物館】&#10;有形固定資産減価償却率"/>
        <xdr:cNvSpPr txBox="1"/>
      </xdr:nvSpPr>
      <xdr:spPr>
        <a:xfrm>
          <a:off x="13742044" y="1763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28" name="n_2mainValue【博物館】&#10;有形固定資産減価償却率"/>
        <xdr:cNvSpPr txBox="1"/>
      </xdr:nvSpPr>
      <xdr:spPr>
        <a:xfrm>
          <a:off x="12960994" y="1760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0" name="正方形/長方形 62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1" name="正方形/長方形 63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2" name="正方形/長方形 631"/>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33" name="正方形/長方形 632"/>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48" name="直線コネクタ 647"/>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49"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0" name="直線コネクタ 649"/>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51"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52" name="直線コネクタ 651"/>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53" name="【博物館】&#10;一人当たり面積平均値テキスト"/>
        <xdr:cNvSpPr txBox="1"/>
      </xdr:nvSpPr>
      <xdr:spPr>
        <a:xfrm>
          <a:off x="200025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54" name="フローチャート: 判断 653"/>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5" name="フローチャート: 判断 654"/>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56" name="フローチャート: 判断 655"/>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662" name="楕円 661"/>
        <xdr:cNvSpPr/>
      </xdr:nvSpPr>
      <xdr:spPr>
        <a:xfrm>
          <a:off x="199009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101</xdr:row>
      <xdr:rowOff>162577</xdr:rowOff>
    </xdr:from>
    <xdr:ext cx="469744" cy="259045"/>
    <xdr:sp macro="" textlink="">
      <xdr:nvSpPr>
        <xdr:cNvPr id="663" name="【博物館】&#10;一人当たり面積該当値テキスト"/>
        <xdr:cNvSpPr txBox="1"/>
      </xdr:nvSpPr>
      <xdr:spPr>
        <a:xfrm>
          <a:off x="2000250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139700</xdr:rowOff>
    </xdr:from>
    <xdr:to>
      <xdr:col>112</xdr:col>
      <xdr:colOff>38100</xdr:colOff>
      <xdr:row>103</xdr:row>
      <xdr:rowOff>69850</xdr:rowOff>
    </xdr:to>
    <xdr:sp macro="" textlink="">
      <xdr:nvSpPr>
        <xdr:cNvPr id="664" name="楕円 663"/>
        <xdr:cNvSpPr/>
      </xdr:nvSpPr>
      <xdr:spPr>
        <a:xfrm>
          <a:off x="191579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19050</xdr:rowOff>
    </xdr:to>
    <xdr:cxnSp macro="">
      <xdr:nvCxnSpPr>
        <xdr:cNvPr id="665" name="直線コネクタ 664"/>
        <xdr:cNvCxnSpPr/>
      </xdr:nvCxnSpPr>
      <xdr:spPr>
        <a:xfrm>
          <a:off x="19202400" y="17106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666" name="楕円 665"/>
        <xdr:cNvSpPr/>
      </xdr:nvSpPr>
      <xdr:spPr>
        <a:xfrm>
          <a:off x="1834515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19050</xdr:rowOff>
    </xdr:from>
    <xdr:to>
      <xdr:col>111</xdr:col>
      <xdr:colOff>177800</xdr:colOff>
      <xdr:row>104</xdr:row>
      <xdr:rowOff>99061</xdr:rowOff>
    </xdr:to>
    <xdr:cxnSp macro="">
      <xdr:nvCxnSpPr>
        <xdr:cNvPr id="667" name="直線コネクタ 666"/>
        <xdr:cNvCxnSpPr/>
      </xdr:nvCxnSpPr>
      <xdr:spPr>
        <a:xfrm flipV="1">
          <a:off x="18395950" y="17106900"/>
          <a:ext cx="80645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668" name="n_1aveValue【博物館】&#10;一人当たり面積"/>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69" name="n_2aveValue【博物館】&#10;一人当たり面積"/>
        <xdr:cNvSpPr txBox="1"/>
      </xdr:nvSpPr>
      <xdr:spPr>
        <a:xfrm>
          <a:off x="181801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86377</xdr:rowOff>
    </xdr:from>
    <xdr:ext cx="469744" cy="259045"/>
    <xdr:sp macro="" textlink="">
      <xdr:nvSpPr>
        <xdr:cNvPr id="670" name="n_1mainValue【博物館】&#10;一人当たり面積"/>
        <xdr:cNvSpPr txBox="1"/>
      </xdr:nvSpPr>
      <xdr:spPr>
        <a:xfrm>
          <a:off x="189802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671" name="n_2mainValue【博物館】&#10;一人当たり面積"/>
        <xdr:cNvSpPr txBox="1"/>
      </xdr:nvSpPr>
      <xdr:spPr>
        <a:xfrm>
          <a:off x="181801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類似団体と比較して有形固定資産減価償却率が高くなっている施設は、港湾・漁港（＋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ポイント）、図書館（＋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ポイント）であり、特に低くなっている施設は学校施設（△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港湾・漁港施設は、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54.4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％が整備から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年以上経過し、県立図書館は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年以上前に整備されており、いずれも老朽化が進んでいる。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学校施設は、耐震化に向けて県立学校校舎等の改築工事等を実施したため、有形固定資産減価償却率が低下したものである。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1" name="楕円 70"/>
        <xdr:cNvSpPr/>
      </xdr:nvSpPr>
      <xdr:spPr>
        <a:xfrm>
          <a:off x="4127500" y="62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22151</xdr:rowOff>
    </xdr:from>
    <xdr:ext cx="405111" cy="259045"/>
    <xdr:sp macro="" textlink="">
      <xdr:nvSpPr>
        <xdr:cNvPr id="72" name="【体育館・プール】&#10;有形固定資産減価償却率該当値テキスト"/>
        <xdr:cNvSpPr txBox="1"/>
      </xdr:nvSpPr>
      <xdr:spPr>
        <a:xfrm>
          <a:off x="4229100"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3" name="楕円 72"/>
        <xdr:cNvSpPr/>
      </xdr:nvSpPr>
      <xdr:spPr>
        <a:xfrm>
          <a:off x="3384550" y="6312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82731</xdr:rowOff>
    </xdr:to>
    <xdr:cxnSp macro="">
      <xdr:nvCxnSpPr>
        <xdr:cNvPr id="74" name="直線コネクタ 73"/>
        <xdr:cNvCxnSpPr/>
      </xdr:nvCxnSpPr>
      <xdr:spPr>
        <a:xfrm flipV="1">
          <a:off x="3429000" y="6330224"/>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5" name="楕円 74"/>
        <xdr:cNvSpPr/>
      </xdr:nvSpPr>
      <xdr:spPr>
        <a:xfrm>
          <a:off x="2571750" y="5726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38</xdr:row>
      <xdr:rowOff>82731</xdr:rowOff>
    </xdr:to>
    <xdr:cxnSp macro="">
      <xdr:nvCxnSpPr>
        <xdr:cNvPr id="76" name="直線コネクタ 75"/>
        <xdr:cNvCxnSpPr/>
      </xdr:nvCxnSpPr>
      <xdr:spPr>
        <a:xfrm>
          <a:off x="2622550" y="5777593"/>
          <a:ext cx="806450" cy="58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体育館・プール】&#10;有形固定資産減価償却率"/>
        <xdr:cNvSpPr txBox="1"/>
      </xdr:nvSpPr>
      <xdr:spPr>
        <a:xfrm>
          <a:off x="32391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8" name="n_2aveValue【体育館・プール】&#10;有形固定資産減価償却率"/>
        <xdr:cNvSpPr txBox="1"/>
      </xdr:nvSpPr>
      <xdr:spPr>
        <a:xfrm>
          <a:off x="2439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79" name="n_1mainValue【体育館・プール】&#10;有形固定資産減価償却率"/>
        <xdr:cNvSpPr txBox="1"/>
      </xdr:nvSpPr>
      <xdr:spPr>
        <a:xfrm>
          <a:off x="3239144" y="6404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0" name="n_2mainValue【体育館・プール】&#10;有形固定資産減価償却率"/>
        <xdr:cNvSpPr txBox="1"/>
      </xdr:nvSpPr>
      <xdr:spPr>
        <a:xfrm>
          <a:off x="2439044" y="5508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7" name="【体育館・プール】&#10;一人当たり面積平均値テキスト"/>
        <xdr:cNvSpPr txBox="1"/>
      </xdr:nvSpPr>
      <xdr:spPr>
        <a:xfrm>
          <a:off x="9480550" y="636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16" name="楕円 115"/>
        <xdr:cNvSpPr/>
      </xdr:nvSpPr>
      <xdr:spPr>
        <a:xfrm>
          <a:off x="9398000" y="605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124477</xdr:rowOff>
    </xdr:from>
    <xdr:ext cx="469744" cy="259045"/>
    <xdr:sp macro="" textlink="">
      <xdr:nvSpPr>
        <xdr:cNvPr id="117" name="【体育館・プール】&#10;一人当たり面積該当値テキスト"/>
        <xdr:cNvSpPr txBox="1"/>
      </xdr:nvSpPr>
      <xdr:spPr>
        <a:xfrm>
          <a:off x="948055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18" name="楕円 117"/>
        <xdr:cNvSpPr/>
      </xdr:nvSpPr>
      <xdr:spPr>
        <a:xfrm>
          <a:off x="86360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37</xdr:row>
      <xdr:rowOff>19050</xdr:rowOff>
    </xdr:to>
    <xdr:cxnSp macro="">
      <xdr:nvCxnSpPr>
        <xdr:cNvPr id="119" name="直線コネクタ 118"/>
        <xdr:cNvCxnSpPr/>
      </xdr:nvCxnSpPr>
      <xdr:spPr>
        <a:xfrm flipV="1">
          <a:off x="8686800" y="6102350"/>
          <a:ext cx="7429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0" name="楕円 119"/>
        <xdr:cNvSpPr/>
      </xdr:nvSpPr>
      <xdr:spPr>
        <a:xfrm>
          <a:off x="78422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39</xdr:row>
      <xdr:rowOff>133350</xdr:rowOff>
    </xdr:to>
    <xdr:cxnSp macro="">
      <xdr:nvCxnSpPr>
        <xdr:cNvPr id="121" name="直線コネクタ 120"/>
        <xdr:cNvCxnSpPr/>
      </xdr:nvCxnSpPr>
      <xdr:spPr>
        <a:xfrm flipV="1">
          <a:off x="7886700" y="6134100"/>
          <a:ext cx="8001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2" name="n_1aveValue【体育館・プール】&#10;一人当たり面積"/>
        <xdr:cNvSpPr txBox="1"/>
      </xdr:nvSpPr>
      <xdr:spPr>
        <a:xfrm>
          <a:off x="845827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4" name="n_1mainValue【体育館・プール】&#10;一人当たり面積"/>
        <xdr:cNvSpPr txBox="1"/>
      </xdr:nvSpPr>
      <xdr:spPr>
        <a:xfrm>
          <a:off x="8458277"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5" name="n_2mainValue【体育館・プール】&#10;一人当たり面積"/>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6" name="直線コネクタ 145"/>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7"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8" name="直線コネクタ 147"/>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9"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50" name="直線コネクタ 149"/>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51" name="【陸上競技場・野球場・球技場】&#10;有形固定資産減価償却率平均値テキスト"/>
        <xdr:cNvSpPr txBox="1"/>
      </xdr:nvSpPr>
      <xdr:spPr>
        <a:xfrm>
          <a:off x="4229100" y="939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52" name="フローチャート: 判断 151"/>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3" name="フローチャート: 判断 152"/>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4" name="フローチャート: 判断 153"/>
        <xdr:cNvSpPr/>
      </xdr:nvSpPr>
      <xdr:spPr>
        <a:xfrm>
          <a:off x="2571750" y="9865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xdr:rowOff>
    </xdr:from>
    <xdr:to>
      <xdr:col>24</xdr:col>
      <xdr:colOff>114300</xdr:colOff>
      <xdr:row>61</xdr:row>
      <xdr:rowOff>112522</xdr:rowOff>
    </xdr:to>
    <xdr:sp macro="" textlink="">
      <xdr:nvSpPr>
        <xdr:cNvPr id="160" name="楕円 159"/>
        <xdr:cNvSpPr/>
      </xdr:nvSpPr>
      <xdr:spPr>
        <a:xfrm>
          <a:off x="41275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160799</xdr:rowOff>
    </xdr:from>
    <xdr:ext cx="405111" cy="259045"/>
    <xdr:sp macro="" textlink="">
      <xdr:nvSpPr>
        <xdr:cNvPr id="161" name="【陸上競技場・野球場・球技場】&#10;有形固定資産減価償却率該当値テキスト"/>
        <xdr:cNvSpPr txBox="1"/>
      </xdr:nvSpPr>
      <xdr:spPr>
        <a:xfrm>
          <a:off x="4229100"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45212</xdr:rowOff>
    </xdr:from>
    <xdr:to>
      <xdr:col>20</xdr:col>
      <xdr:colOff>38100</xdr:colOff>
      <xdr:row>62</xdr:row>
      <xdr:rowOff>146812</xdr:rowOff>
    </xdr:to>
    <xdr:sp macro="" textlink="">
      <xdr:nvSpPr>
        <xdr:cNvPr id="162" name="楕円 161"/>
        <xdr:cNvSpPr/>
      </xdr:nvSpPr>
      <xdr:spPr>
        <a:xfrm>
          <a:off x="3384550" y="10287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62</xdr:row>
      <xdr:rowOff>96012</xdr:rowOff>
    </xdr:to>
    <xdr:cxnSp macro="">
      <xdr:nvCxnSpPr>
        <xdr:cNvPr id="163" name="直線コネクタ 162"/>
        <xdr:cNvCxnSpPr/>
      </xdr:nvCxnSpPr>
      <xdr:spPr>
        <a:xfrm flipV="1">
          <a:off x="3429000" y="10139172"/>
          <a:ext cx="7493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79502</xdr:rowOff>
    </xdr:from>
    <xdr:to>
      <xdr:col>15</xdr:col>
      <xdr:colOff>101600</xdr:colOff>
      <xdr:row>64</xdr:row>
      <xdr:rowOff>9652</xdr:rowOff>
    </xdr:to>
    <xdr:sp macro="" textlink="">
      <xdr:nvSpPr>
        <xdr:cNvPr id="164" name="楕円 163"/>
        <xdr:cNvSpPr/>
      </xdr:nvSpPr>
      <xdr:spPr>
        <a:xfrm>
          <a:off x="2571750" y="10487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96012</xdr:rowOff>
    </xdr:from>
    <xdr:to>
      <xdr:col>19</xdr:col>
      <xdr:colOff>177800</xdr:colOff>
      <xdr:row>63</xdr:row>
      <xdr:rowOff>130302</xdr:rowOff>
    </xdr:to>
    <xdr:cxnSp macro="">
      <xdr:nvCxnSpPr>
        <xdr:cNvPr id="165" name="直線コネクタ 164"/>
        <xdr:cNvCxnSpPr/>
      </xdr:nvCxnSpPr>
      <xdr:spPr>
        <a:xfrm flipV="1">
          <a:off x="2622550" y="10338562"/>
          <a:ext cx="80645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66" name="n_1aveValue【陸上競技場・野球場・球技場】&#10;有形固定資産減価償却率"/>
        <xdr:cNvSpPr txBox="1"/>
      </xdr:nvSpPr>
      <xdr:spPr>
        <a:xfrm>
          <a:off x="32391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7" name="n_2aveValue【陸上競技場・野球場・球技場】&#10;有形固定資産減価償却率"/>
        <xdr:cNvSpPr txBox="1"/>
      </xdr:nvSpPr>
      <xdr:spPr>
        <a:xfrm>
          <a:off x="2439044" y="96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137939</xdr:rowOff>
    </xdr:from>
    <xdr:ext cx="405111" cy="259045"/>
    <xdr:sp macro="" textlink="">
      <xdr:nvSpPr>
        <xdr:cNvPr id="168" name="n_1mainValue【陸上競技場・野球場・球技場】&#10;有形固定資産減価償却率"/>
        <xdr:cNvSpPr txBox="1"/>
      </xdr:nvSpPr>
      <xdr:spPr>
        <a:xfrm>
          <a:off x="3239144" y="1038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779</xdr:rowOff>
    </xdr:from>
    <xdr:ext cx="405111" cy="259045"/>
    <xdr:sp macro="" textlink="">
      <xdr:nvSpPr>
        <xdr:cNvPr id="169" name="n_2mainValue【陸上競技場・野球場・球技場】&#10;有形固定資産減価償却率"/>
        <xdr:cNvSpPr txBox="1"/>
      </xdr:nvSpPr>
      <xdr:spPr>
        <a:xfrm>
          <a:off x="2439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9" name="直線コネクタ 188"/>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0"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1" name="直線コネクタ 190"/>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2"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3" name="直線コネクタ 192"/>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194" name="【陸上競技場・野球場・球技場】&#10;一人当たり面積平均値テキスト"/>
        <xdr:cNvSpPr txBox="1"/>
      </xdr:nvSpPr>
      <xdr:spPr>
        <a:xfrm>
          <a:off x="9480550" y="10014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5" name="フローチャート: 判断 194"/>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6" name="フローチャート: 判断 195"/>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7" name="フローチャート: 判断 196"/>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68072</xdr:rowOff>
    </xdr:from>
    <xdr:to>
      <xdr:col>55</xdr:col>
      <xdr:colOff>50800</xdr:colOff>
      <xdr:row>62</xdr:row>
      <xdr:rowOff>169672</xdr:rowOff>
    </xdr:to>
    <xdr:sp macro="" textlink="">
      <xdr:nvSpPr>
        <xdr:cNvPr id="203" name="楕円 202"/>
        <xdr:cNvSpPr/>
      </xdr:nvSpPr>
      <xdr:spPr>
        <a:xfrm>
          <a:off x="9398000" y="10310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46499</xdr:rowOff>
    </xdr:from>
    <xdr:ext cx="469744" cy="259045"/>
    <xdr:sp macro="" textlink="">
      <xdr:nvSpPr>
        <xdr:cNvPr id="204" name="【陸上競技場・野球場・球技場】&#10;一人当たり面積該当値テキスト"/>
        <xdr:cNvSpPr txBox="1"/>
      </xdr:nvSpPr>
      <xdr:spPr>
        <a:xfrm>
          <a:off x="9480550" y="102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72644</xdr:rowOff>
    </xdr:from>
    <xdr:to>
      <xdr:col>50</xdr:col>
      <xdr:colOff>165100</xdr:colOff>
      <xdr:row>63</xdr:row>
      <xdr:rowOff>2794</xdr:rowOff>
    </xdr:to>
    <xdr:sp macro="" textlink="">
      <xdr:nvSpPr>
        <xdr:cNvPr id="205" name="楕円 204"/>
        <xdr:cNvSpPr/>
      </xdr:nvSpPr>
      <xdr:spPr>
        <a:xfrm>
          <a:off x="8636000" y="10315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118872</xdr:rowOff>
    </xdr:from>
    <xdr:to>
      <xdr:col>55</xdr:col>
      <xdr:colOff>0</xdr:colOff>
      <xdr:row>62</xdr:row>
      <xdr:rowOff>123444</xdr:rowOff>
    </xdr:to>
    <xdr:cxnSp macro="">
      <xdr:nvCxnSpPr>
        <xdr:cNvPr id="206" name="直線コネクタ 205"/>
        <xdr:cNvCxnSpPr/>
      </xdr:nvCxnSpPr>
      <xdr:spPr>
        <a:xfrm flipV="1">
          <a:off x="8686800" y="1036142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07" name="楕円 206"/>
        <xdr:cNvSpPr/>
      </xdr:nvSpPr>
      <xdr:spPr>
        <a:xfrm>
          <a:off x="7842250" y="10315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123444</xdr:rowOff>
    </xdr:to>
    <xdr:cxnSp macro="">
      <xdr:nvCxnSpPr>
        <xdr:cNvPr id="208" name="直線コネクタ 207"/>
        <xdr:cNvCxnSpPr/>
      </xdr:nvCxnSpPr>
      <xdr:spPr>
        <a:xfrm>
          <a:off x="7886700" y="1036599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53611</xdr:rowOff>
    </xdr:from>
    <xdr:ext cx="469744" cy="259045"/>
    <xdr:sp macro="" textlink="">
      <xdr:nvSpPr>
        <xdr:cNvPr id="209" name="n_1aveValue【陸上競技場・野球場・球技場】&#10;一人当たり面積"/>
        <xdr:cNvSpPr txBox="1"/>
      </xdr:nvSpPr>
      <xdr:spPr>
        <a:xfrm>
          <a:off x="84582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10" name="n_2aveValue【陸上競技場・野球場・球技場】&#10;一人当たり面積"/>
        <xdr:cNvSpPr txBox="1"/>
      </xdr:nvSpPr>
      <xdr:spPr>
        <a:xfrm>
          <a:off x="767722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165371</xdr:rowOff>
    </xdr:from>
    <xdr:ext cx="469744" cy="259045"/>
    <xdr:sp macro="" textlink="">
      <xdr:nvSpPr>
        <xdr:cNvPr id="211" name="n_1mainValue【陸上競技場・野球場・球技場】&#10;一人当たり面積"/>
        <xdr:cNvSpPr txBox="1"/>
      </xdr:nvSpPr>
      <xdr:spPr>
        <a:xfrm>
          <a:off x="8458277" y="1040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19321</xdr:rowOff>
    </xdr:from>
    <xdr:ext cx="469744" cy="259045"/>
    <xdr:sp macro="" textlink="">
      <xdr:nvSpPr>
        <xdr:cNvPr id="212" name="n_2mainValue【陸上競技場・野球場・球技場】&#10;一人当たり面積"/>
        <xdr:cNvSpPr txBox="1"/>
      </xdr:nvSpPr>
      <xdr:spPr>
        <a:xfrm>
          <a:off x="767722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3" name="直線コネクタ 232"/>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4"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6"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7" name="直線コネクタ 236"/>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38"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39" name="フローチャート: 判断 238"/>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0" name="フローチャート: 判断 239"/>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1" name="フローチャート: 判断 240"/>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47" name="楕円 246"/>
        <xdr:cNvSpPr/>
      </xdr:nvSpPr>
      <xdr:spPr>
        <a:xfrm>
          <a:off x="412750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124477</xdr:rowOff>
    </xdr:from>
    <xdr:ext cx="405111" cy="259045"/>
    <xdr:sp macro="" textlink="">
      <xdr:nvSpPr>
        <xdr:cNvPr id="248" name="【県民会館】&#10;有形固定資産減価償却率該当値テキスト"/>
        <xdr:cNvSpPr txBox="1"/>
      </xdr:nvSpPr>
      <xdr:spPr>
        <a:xfrm>
          <a:off x="42291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49" name="楕円 248"/>
        <xdr:cNvSpPr/>
      </xdr:nvSpPr>
      <xdr:spPr>
        <a:xfrm>
          <a:off x="3384550" y="13856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26670</xdr:rowOff>
    </xdr:to>
    <xdr:cxnSp macro="">
      <xdr:nvCxnSpPr>
        <xdr:cNvPr id="250" name="直線コネクタ 249"/>
        <xdr:cNvCxnSpPr/>
      </xdr:nvCxnSpPr>
      <xdr:spPr>
        <a:xfrm flipV="1">
          <a:off x="3429000" y="1386205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28448</xdr:rowOff>
    </xdr:from>
    <xdr:to>
      <xdr:col>15</xdr:col>
      <xdr:colOff>101600</xdr:colOff>
      <xdr:row>84</xdr:row>
      <xdr:rowOff>130048</xdr:rowOff>
    </xdr:to>
    <xdr:sp macro="" textlink="">
      <xdr:nvSpPr>
        <xdr:cNvPr id="251" name="楕円 250"/>
        <xdr:cNvSpPr/>
      </xdr:nvSpPr>
      <xdr:spPr>
        <a:xfrm>
          <a:off x="2571750" y="139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79248</xdr:rowOff>
    </xdr:to>
    <xdr:cxnSp macro="">
      <xdr:nvCxnSpPr>
        <xdr:cNvPr id="252" name="直線コネクタ 251"/>
        <xdr:cNvCxnSpPr/>
      </xdr:nvCxnSpPr>
      <xdr:spPr>
        <a:xfrm flipV="1">
          <a:off x="2622550" y="1390142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53"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4" name="n_2aveValue【県民会館】&#10;有形固定資産減価償却率"/>
        <xdr:cNvSpPr txBox="1"/>
      </xdr:nvSpPr>
      <xdr:spPr>
        <a:xfrm>
          <a:off x="2439044" y="140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93997</xdr:rowOff>
    </xdr:from>
    <xdr:ext cx="405111" cy="259045"/>
    <xdr:sp macro="" textlink="">
      <xdr:nvSpPr>
        <xdr:cNvPr id="255" name="n_1mainValue【県民会館】&#10;有形固定資産減価償却率"/>
        <xdr:cNvSpPr txBox="1"/>
      </xdr:nvSpPr>
      <xdr:spPr>
        <a:xfrm>
          <a:off x="32391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146575</xdr:rowOff>
    </xdr:from>
    <xdr:ext cx="405111" cy="259045"/>
    <xdr:sp macro="" textlink="">
      <xdr:nvSpPr>
        <xdr:cNvPr id="256" name="n_2mainValue【県民会館】&#10;有形固定資産減価償却率"/>
        <xdr:cNvSpPr txBox="1"/>
      </xdr:nvSpPr>
      <xdr:spPr>
        <a:xfrm>
          <a:off x="24390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0" name="直線コネクタ 279"/>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1"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2" name="直線コネクタ 281"/>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3"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4" name="直線コネクタ 283"/>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85"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6" name="フローチャート: 判断 285"/>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7" name="フローチャート: 判断 286"/>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88" name="フローチャート: 判断 287"/>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294" name="楕円 293"/>
        <xdr:cNvSpPr/>
      </xdr:nvSpPr>
      <xdr:spPr>
        <a:xfrm>
          <a:off x="9398000" y="13315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124477</xdr:rowOff>
    </xdr:from>
    <xdr:ext cx="469744" cy="259045"/>
    <xdr:sp macro="" textlink="">
      <xdr:nvSpPr>
        <xdr:cNvPr id="295" name="【県民会館】&#10;一人当たり面積該当値テキスト"/>
        <xdr:cNvSpPr txBox="1"/>
      </xdr:nvSpPr>
      <xdr:spPr>
        <a:xfrm>
          <a:off x="948055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117929</xdr:rowOff>
    </xdr:from>
    <xdr:to>
      <xdr:col>50</xdr:col>
      <xdr:colOff>165100</xdr:colOff>
      <xdr:row>81</xdr:row>
      <xdr:rowOff>48079</xdr:rowOff>
    </xdr:to>
    <xdr:sp macro="" textlink="">
      <xdr:nvSpPr>
        <xdr:cNvPr id="296" name="楕円 295"/>
        <xdr:cNvSpPr/>
      </xdr:nvSpPr>
      <xdr:spPr>
        <a:xfrm>
          <a:off x="8636000" y="13332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168729</xdr:rowOff>
    </xdr:to>
    <xdr:cxnSp macro="">
      <xdr:nvCxnSpPr>
        <xdr:cNvPr id="297" name="直線コネクタ 296"/>
        <xdr:cNvCxnSpPr/>
      </xdr:nvCxnSpPr>
      <xdr:spPr>
        <a:xfrm flipV="1">
          <a:off x="8686800" y="13366750"/>
          <a:ext cx="74295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150586</xdr:rowOff>
    </xdr:from>
    <xdr:to>
      <xdr:col>46</xdr:col>
      <xdr:colOff>38100</xdr:colOff>
      <xdr:row>81</xdr:row>
      <xdr:rowOff>80736</xdr:rowOff>
    </xdr:to>
    <xdr:sp macro="" textlink="">
      <xdr:nvSpPr>
        <xdr:cNvPr id="298" name="楕円 297"/>
        <xdr:cNvSpPr/>
      </xdr:nvSpPr>
      <xdr:spPr>
        <a:xfrm>
          <a:off x="7842250" y="13364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168729</xdr:rowOff>
    </xdr:from>
    <xdr:to>
      <xdr:col>50</xdr:col>
      <xdr:colOff>114300</xdr:colOff>
      <xdr:row>81</xdr:row>
      <xdr:rowOff>29936</xdr:rowOff>
    </xdr:to>
    <xdr:cxnSp macro="">
      <xdr:nvCxnSpPr>
        <xdr:cNvPr id="299" name="直線コネクタ 298"/>
        <xdr:cNvCxnSpPr/>
      </xdr:nvCxnSpPr>
      <xdr:spPr>
        <a:xfrm flipV="1">
          <a:off x="7886700" y="1337672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00"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01" name="n_2aveValue【県民会館】&#10;一人当たり面積"/>
        <xdr:cNvSpPr txBox="1"/>
      </xdr:nvSpPr>
      <xdr:spPr>
        <a:xfrm>
          <a:off x="7677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64606</xdr:rowOff>
    </xdr:from>
    <xdr:ext cx="469744" cy="259045"/>
    <xdr:sp macro="" textlink="">
      <xdr:nvSpPr>
        <xdr:cNvPr id="302" name="n_1mainValue【県民会館】&#10;一人当たり面積"/>
        <xdr:cNvSpPr txBox="1"/>
      </xdr:nvSpPr>
      <xdr:spPr>
        <a:xfrm>
          <a:off x="8458277" y="1311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97263</xdr:rowOff>
    </xdr:from>
    <xdr:ext cx="469744" cy="259045"/>
    <xdr:sp macro="" textlink="">
      <xdr:nvSpPr>
        <xdr:cNvPr id="303" name="n_2mainValue【県民会館】&#10;一人当たり面積"/>
        <xdr:cNvSpPr txBox="1"/>
      </xdr:nvSpPr>
      <xdr:spPr>
        <a:xfrm>
          <a:off x="76772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5" name="正方形/長方形 30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6" name="正方形/長方形 30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7" name="正方形/長方形 30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8" name="正方形/長方形 30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2" name="テキスト ボックス 311"/>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4" name="テキスト ボックス 313"/>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6" name="直線コネクタ 325"/>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7"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28" name="直線コネクタ 327"/>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29"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0" name="直線コネクタ 329"/>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52088</xdr:rowOff>
    </xdr:from>
    <xdr:ext cx="405111" cy="259045"/>
    <xdr:sp macro="" textlink="">
      <xdr:nvSpPr>
        <xdr:cNvPr id="331" name="【保健所】&#10;有形固定資産減価償却率平均値テキスト"/>
        <xdr:cNvSpPr txBox="1"/>
      </xdr:nvSpPr>
      <xdr:spPr>
        <a:xfrm>
          <a:off x="4229100" y="1679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2" name="フローチャート: 判断 331"/>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3" name="フローチャート: 判断 332"/>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4" name="フローチャート: 判断 333"/>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340" name="楕円 339"/>
        <xdr:cNvSpPr/>
      </xdr:nvSpPr>
      <xdr:spPr>
        <a:xfrm>
          <a:off x="412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149877</xdr:rowOff>
    </xdr:from>
    <xdr:ext cx="405111" cy="259045"/>
    <xdr:sp macro="" textlink="">
      <xdr:nvSpPr>
        <xdr:cNvPr id="341" name="【保健所】&#10;有形固定資産減価償却率該当値テキスト"/>
        <xdr:cNvSpPr txBox="1"/>
      </xdr:nvSpPr>
      <xdr:spPr>
        <a:xfrm>
          <a:off x="4229100"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42" name="楕円 341"/>
        <xdr:cNvSpPr/>
      </xdr:nvSpPr>
      <xdr:spPr>
        <a:xfrm>
          <a:off x="33845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114300</xdr:rowOff>
    </xdr:from>
    <xdr:to>
      <xdr:col>24</xdr:col>
      <xdr:colOff>63500</xdr:colOff>
      <xdr:row>107</xdr:row>
      <xdr:rowOff>19050</xdr:rowOff>
    </xdr:to>
    <xdr:cxnSp macro="">
      <xdr:nvCxnSpPr>
        <xdr:cNvPr id="343" name="直線コネクタ 342"/>
        <xdr:cNvCxnSpPr/>
      </xdr:nvCxnSpPr>
      <xdr:spPr>
        <a:xfrm flipV="1">
          <a:off x="3429000" y="1771650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44450</xdr:rowOff>
    </xdr:from>
    <xdr:to>
      <xdr:col>15</xdr:col>
      <xdr:colOff>101600</xdr:colOff>
      <xdr:row>107</xdr:row>
      <xdr:rowOff>146050</xdr:rowOff>
    </xdr:to>
    <xdr:sp macro="" textlink="">
      <xdr:nvSpPr>
        <xdr:cNvPr id="344" name="楕円 343"/>
        <xdr:cNvSpPr/>
      </xdr:nvSpPr>
      <xdr:spPr>
        <a:xfrm>
          <a:off x="257175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95250</xdr:rowOff>
    </xdr:to>
    <xdr:cxnSp macro="">
      <xdr:nvCxnSpPr>
        <xdr:cNvPr id="345" name="直線コネクタ 344"/>
        <xdr:cNvCxnSpPr/>
      </xdr:nvCxnSpPr>
      <xdr:spPr>
        <a:xfrm flipV="1">
          <a:off x="2622550" y="1779270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36847</xdr:rowOff>
    </xdr:from>
    <xdr:ext cx="405111" cy="259045"/>
    <xdr:sp macro="" textlink="">
      <xdr:nvSpPr>
        <xdr:cNvPr id="346" name="n_1aveValue【保健所】&#10;有形固定資産減価償却率"/>
        <xdr:cNvSpPr txBox="1"/>
      </xdr:nvSpPr>
      <xdr:spPr>
        <a:xfrm>
          <a:off x="32391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47" name="n_2aveValue【保健所】&#10;有形固定資産減価償却率"/>
        <xdr:cNvSpPr txBox="1"/>
      </xdr:nvSpPr>
      <xdr:spPr>
        <a:xfrm>
          <a:off x="2439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48" name="n_1mainValue【保健所】&#10;有形固定資産減価償却率"/>
        <xdr:cNvSpPr txBox="1"/>
      </xdr:nvSpPr>
      <xdr:spPr>
        <a:xfrm>
          <a:off x="32391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137177</xdr:rowOff>
    </xdr:from>
    <xdr:ext cx="405111" cy="259045"/>
    <xdr:sp macro="" textlink="">
      <xdr:nvSpPr>
        <xdr:cNvPr id="349" name="n_2mainValue【保健所】&#10;有形固定資産減価償却率"/>
        <xdr:cNvSpPr txBox="1"/>
      </xdr:nvSpPr>
      <xdr:spPr>
        <a:xfrm>
          <a:off x="2439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1" name="直線コネクタ 370"/>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2"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3" name="直線コネクタ 372"/>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4"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5" name="直線コネクタ 374"/>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6"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フローチャート: 判断 376"/>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8" name="フローチャート: 判断 377"/>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9" name="フローチャート: 判断 37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385" name="楕円 384"/>
        <xdr:cNvSpPr/>
      </xdr:nvSpPr>
      <xdr:spPr>
        <a:xfrm>
          <a:off x="939800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35577</xdr:rowOff>
    </xdr:from>
    <xdr:ext cx="469744" cy="259045"/>
    <xdr:sp macro="" textlink="">
      <xdr:nvSpPr>
        <xdr:cNvPr id="386" name="【保健所】&#10;一人当たり面積該当値テキスト"/>
        <xdr:cNvSpPr txBox="1"/>
      </xdr:nvSpPr>
      <xdr:spPr>
        <a:xfrm>
          <a:off x="948055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87" name="楕円 386"/>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0</xdr:rowOff>
    </xdr:to>
    <xdr:cxnSp macro="">
      <xdr:nvCxnSpPr>
        <xdr:cNvPr id="388" name="直線コネクタ 387"/>
        <xdr:cNvCxnSpPr/>
      </xdr:nvCxnSpPr>
      <xdr:spPr>
        <a:xfrm>
          <a:off x="8686800" y="1794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9" name="楕円 388"/>
        <xdr:cNvSpPr/>
      </xdr:nvSpPr>
      <xdr:spPr>
        <a:xfrm>
          <a:off x="78422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390" name="直線コネクタ 389"/>
        <xdr:cNvCxnSpPr/>
      </xdr:nvCxnSpPr>
      <xdr:spPr>
        <a:xfrm>
          <a:off x="7886700" y="1794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91"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2" name="n_2ave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393" name="n_1mainValue【保健所】&#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394" name="n_2mainValue【保健所】&#10;一人当たり面積"/>
        <xdr:cNvSpPr txBox="1"/>
      </xdr:nvSpPr>
      <xdr:spPr>
        <a:xfrm>
          <a:off x="76772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6" name="正方形/長方形 39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7" name="正方形/長方形 39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8" name="正方形/長方形 39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9" name="正方形/長方形 39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5" name="直線コネクタ 414"/>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6"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7" name="直線コネクタ 416"/>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18"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19" name="直線コネクタ 418"/>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0"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1" name="フローチャート: 判断 420"/>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2" name="フローチャート: 判断 421"/>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3" name="フローチャート: 判断 422"/>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429" name="楕円 428"/>
        <xdr:cNvSpPr/>
      </xdr:nvSpPr>
      <xdr:spPr>
        <a:xfrm>
          <a:off x="14649450" y="62570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120413</xdr:rowOff>
    </xdr:from>
    <xdr:ext cx="405111" cy="259045"/>
    <xdr:sp macro="" textlink="">
      <xdr:nvSpPr>
        <xdr:cNvPr id="430" name="【試験研究機関】&#10;有形固定資産減価償却率該当値テキスト"/>
        <xdr:cNvSpPr txBox="1"/>
      </xdr:nvSpPr>
      <xdr:spPr>
        <a:xfrm>
          <a:off x="14744700"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91694</xdr:rowOff>
    </xdr:from>
    <xdr:to>
      <xdr:col>81</xdr:col>
      <xdr:colOff>101600</xdr:colOff>
      <xdr:row>38</xdr:row>
      <xdr:rowOff>21844</xdr:rowOff>
    </xdr:to>
    <xdr:sp macro="" textlink="">
      <xdr:nvSpPr>
        <xdr:cNvPr id="431" name="楕円 430"/>
        <xdr:cNvSpPr/>
      </xdr:nvSpPr>
      <xdr:spPr>
        <a:xfrm>
          <a:off x="13887450" y="6206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142494</xdr:rowOff>
    </xdr:from>
    <xdr:to>
      <xdr:col>85</xdr:col>
      <xdr:colOff>127000</xdr:colOff>
      <xdr:row>38</xdr:row>
      <xdr:rowOff>21336</xdr:rowOff>
    </xdr:to>
    <xdr:cxnSp macro="">
      <xdr:nvCxnSpPr>
        <xdr:cNvPr id="432" name="直線コネクタ 431"/>
        <xdr:cNvCxnSpPr/>
      </xdr:nvCxnSpPr>
      <xdr:spPr>
        <a:xfrm>
          <a:off x="13938250" y="6257544"/>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96266</xdr:rowOff>
    </xdr:from>
    <xdr:to>
      <xdr:col>76</xdr:col>
      <xdr:colOff>165100</xdr:colOff>
      <xdr:row>38</xdr:row>
      <xdr:rowOff>26415</xdr:rowOff>
    </xdr:to>
    <xdr:sp macro="" textlink="">
      <xdr:nvSpPr>
        <xdr:cNvPr id="433" name="楕円 432"/>
        <xdr:cNvSpPr/>
      </xdr:nvSpPr>
      <xdr:spPr>
        <a:xfrm>
          <a:off x="13093700" y="6211316"/>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142494</xdr:rowOff>
    </xdr:from>
    <xdr:to>
      <xdr:col>81</xdr:col>
      <xdr:colOff>50800</xdr:colOff>
      <xdr:row>37</xdr:row>
      <xdr:rowOff>147066</xdr:rowOff>
    </xdr:to>
    <xdr:cxnSp macro="">
      <xdr:nvCxnSpPr>
        <xdr:cNvPr id="434" name="直線コネクタ 433"/>
        <xdr:cNvCxnSpPr/>
      </xdr:nvCxnSpPr>
      <xdr:spPr>
        <a:xfrm flipV="1">
          <a:off x="13144500" y="625754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5"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6"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12971</xdr:rowOff>
    </xdr:from>
    <xdr:ext cx="405111" cy="259045"/>
    <xdr:sp macro="" textlink="">
      <xdr:nvSpPr>
        <xdr:cNvPr id="437" name="n_1mainValue【試験研究機関】&#10;有形固定資産減価償却率"/>
        <xdr:cNvSpPr txBox="1"/>
      </xdr:nvSpPr>
      <xdr:spPr>
        <a:xfrm>
          <a:off x="13742044" y="629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17543</xdr:rowOff>
    </xdr:from>
    <xdr:ext cx="405111" cy="259045"/>
    <xdr:sp macro="" textlink="">
      <xdr:nvSpPr>
        <xdr:cNvPr id="438" name="n_2mainValue【試験研究機関】&#10;有形固定資産減価償却率"/>
        <xdr:cNvSpPr txBox="1"/>
      </xdr:nvSpPr>
      <xdr:spPr>
        <a:xfrm>
          <a:off x="12960994" y="6297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58" name="直線コネクタ 457"/>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59"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0" name="直線コネクタ 459"/>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1"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3"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4" name="フローチャート: 判断 463"/>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5" name="フローチャート: 判断 464"/>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6" name="フローチャート: 判断 465"/>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72" name="楕円 471"/>
        <xdr:cNvSpPr/>
      </xdr:nvSpPr>
      <xdr:spPr>
        <a:xfrm>
          <a:off x="19900900"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72407</xdr:rowOff>
    </xdr:from>
    <xdr:ext cx="469744" cy="259045"/>
    <xdr:sp macro="" textlink="">
      <xdr:nvSpPr>
        <xdr:cNvPr id="473" name="【試験研究機関】&#10;一人当たり面積該当値テキスト"/>
        <xdr:cNvSpPr txBox="1"/>
      </xdr:nvSpPr>
      <xdr:spPr>
        <a:xfrm>
          <a:off x="20002500"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74" name="楕円 473"/>
        <xdr:cNvSpPr/>
      </xdr:nvSpPr>
      <xdr:spPr>
        <a:xfrm>
          <a:off x="19157950" y="6706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147066</xdr:rowOff>
    </xdr:to>
    <xdr:cxnSp macro="">
      <xdr:nvCxnSpPr>
        <xdr:cNvPr id="475" name="直線コネクタ 474"/>
        <xdr:cNvCxnSpPr/>
      </xdr:nvCxnSpPr>
      <xdr:spPr>
        <a:xfrm flipV="1">
          <a:off x="19202400" y="6755130"/>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76" name="楕円 475"/>
        <xdr:cNvSpPr/>
      </xdr:nvSpPr>
      <xdr:spPr>
        <a:xfrm>
          <a:off x="18345150" y="6695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147066</xdr:rowOff>
    </xdr:to>
    <xdr:cxnSp macro="">
      <xdr:nvCxnSpPr>
        <xdr:cNvPr id="477" name="直線コネクタ 476"/>
        <xdr:cNvCxnSpPr/>
      </xdr:nvCxnSpPr>
      <xdr:spPr>
        <a:xfrm>
          <a:off x="18395950" y="6745986"/>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478"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79" name="n_2aveValue【試験研究機関】&#10;一人当たり面積"/>
        <xdr:cNvSpPr txBox="1"/>
      </xdr:nvSpPr>
      <xdr:spPr>
        <a:xfrm>
          <a:off x="18180127"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42943</xdr:rowOff>
    </xdr:from>
    <xdr:ext cx="469744" cy="259045"/>
    <xdr:sp macro="" textlink="">
      <xdr:nvSpPr>
        <xdr:cNvPr id="480" name="n_1mainValue【試験研究機関】&#10;一人当たり面積"/>
        <xdr:cNvSpPr txBox="1"/>
      </xdr:nvSpPr>
      <xdr:spPr>
        <a:xfrm>
          <a:off x="18980227" y="64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31513</xdr:rowOff>
    </xdr:from>
    <xdr:ext cx="469744" cy="259045"/>
    <xdr:sp macro="" textlink="">
      <xdr:nvSpPr>
        <xdr:cNvPr id="481" name="n_2mainValue【試験研究機関】&#10;一人当たり面積"/>
        <xdr:cNvSpPr txBox="1"/>
      </xdr:nvSpPr>
      <xdr:spPr>
        <a:xfrm>
          <a:off x="18180127" y="647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3" name="正方形/長方形 48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4" name="正方形/長方形 48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5" name="正方形/長方形 48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6" name="正方形/長方形 48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2" name="テキスト ボックス 49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2" name="テキスト ボックス 50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506" name="直線コネクタ 505"/>
        <xdr:cNvCxnSpPr/>
      </xdr:nvCxnSpPr>
      <xdr:spPr>
        <a:xfrm flipV="1">
          <a:off x="14698345" y="9079593"/>
          <a:ext cx="1269" cy="151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507" name="【警察施設】&#10;有形固定資産減価償却率最小値テキスト"/>
        <xdr:cNvSpPr txBox="1"/>
      </xdr:nvSpPr>
      <xdr:spPr>
        <a:xfrm>
          <a:off x="147447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508" name="直線コネクタ 507"/>
        <xdr:cNvCxnSpPr/>
      </xdr:nvCxnSpPr>
      <xdr:spPr>
        <a:xfrm>
          <a:off x="14611350" y="10594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509" name="【警察施設】&#10;有形固定資産減価償却率最大値テキスト"/>
        <xdr:cNvSpPr txBox="1"/>
      </xdr:nvSpPr>
      <xdr:spPr>
        <a:xfrm>
          <a:off x="14744700" y="886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510" name="直線コネクタ 509"/>
        <xdr:cNvCxnSpPr/>
      </xdr:nvCxnSpPr>
      <xdr:spPr>
        <a:xfrm>
          <a:off x="14611350" y="907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511" name="【警察施設】&#10;有形固定資産減価償却率平均値テキスト"/>
        <xdr:cNvSpPr txBox="1"/>
      </xdr:nvSpPr>
      <xdr:spPr>
        <a:xfrm>
          <a:off x="14744700" y="9390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512" name="フローチャート: 判断 511"/>
        <xdr:cNvSpPr/>
      </xdr:nvSpPr>
      <xdr:spPr>
        <a:xfrm>
          <a:off x="14649450" y="95322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513" name="フローチャート: 判断 512"/>
        <xdr:cNvSpPr/>
      </xdr:nvSpPr>
      <xdr:spPr>
        <a:xfrm>
          <a:off x="1388745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4" name="フローチャート: 判断 513"/>
        <xdr:cNvSpPr/>
      </xdr:nvSpPr>
      <xdr:spPr>
        <a:xfrm>
          <a:off x="13093700" y="10181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20" name="楕円 519"/>
        <xdr:cNvSpPr/>
      </xdr:nvSpPr>
      <xdr:spPr>
        <a:xfrm>
          <a:off x="14649450" y="103060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41927</xdr:rowOff>
    </xdr:from>
    <xdr:ext cx="405111" cy="259045"/>
    <xdr:sp macro="" textlink="">
      <xdr:nvSpPr>
        <xdr:cNvPr id="521" name="【警察施設】&#10;有形固定資産減価償却率該当値テキスト"/>
        <xdr:cNvSpPr txBox="1"/>
      </xdr:nvSpPr>
      <xdr:spPr>
        <a:xfrm>
          <a:off x="14744700"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77107</xdr:rowOff>
    </xdr:from>
    <xdr:to>
      <xdr:col>81</xdr:col>
      <xdr:colOff>101600</xdr:colOff>
      <xdr:row>64</xdr:row>
      <xdr:rowOff>7257</xdr:rowOff>
    </xdr:to>
    <xdr:sp macro="" textlink="">
      <xdr:nvSpPr>
        <xdr:cNvPr id="522" name="楕円 521"/>
        <xdr:cNvSpPr/>
      </xdr:nvSpPr>
      <xdr:spPr>
        <a:xfrm>
          <a:off x="13887450" y="10484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127907</xdr:rowOff>
    </xdr:to>
    <xdr:cxnSp macro="">
      <xdr:nvCxnSpPr>
        <xdr:cNvPr id="523" name="直線コネクタ 522"/>
        <xdr:cNvCxnSpPr/>
      </xdr:nvCxnSpPr>
      <xdr:spPr>
        <a:xfrm flipV="1">
          <a:off x="13938250" y="10356850"/>
          <a:ext cx="762000" cy="1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14515</xdr:rowOff>
    </xdr:from>
    <xdr:to>
      <xdr:col>76</xdr:col>
      <xdr:colOff>165100</xdr:colOff>
      <xdr:row>64</xdr:row>
      <xdr:rowOff>116115</xdr:rowOff>
    </xdr:to>
    <xdr:sp macro="" textlink="">
      <xdr:nvSpPr>
        <xdr:cNvPr id="524" name="楕円 523"/>
        <xdr:cNvSpPr/>
      </xdr:nvSpPr>
      <xdr:spPr>
        <a:xfrm>
          <a:off x="13093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127907</xdr:rowOff>
    </xdr:from>
    <xdr:to>
      <xdr:col>81</xdr:col>
      <xdr:colOff>50800</xdr:colOff>
      <xdr:row>64</xdr:row>
      <xdr:rowOff>65315</xdr:rowOff>
    </xdr:to>
    <xdr:cxnSp macro="">
      <xdr:nvCxnSpPr>
        <xdr:cNvPr id="525" name="直線コネクタ 524"/>
        <xdr:cNvCxnSpPr/>
      </xdr:nvCxnSpPr>
      <xdr:spPr>
        <a:xfrm flipV="1">
          <a:off x="13144500" y="10535557"/>
          <a:ext cx="79375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135362</xdr:rowOff>
    </xdr:from>
    <xdr:ext cx="405111" cy="259045"/>
    <xdr:sp macro="" textlink="">
      <xdr:nvSpPr>
        <xdr:cNvPr id="526" name="n_1aveValue【警察施設】&#10;有形固定資産減価償却率"/>
        <xdr:cNvSpPr txBox="1"/>
      </xdr:nvSpPr>
      <xdr:spPr>
        <a:xfrm>
          <a:off x="13742044" y="988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50999</xdr:rowOff>
    </xdr:from>
    <xdr:ext cx="405111" cy="259045"/>
    <xdr:sp macro="" textlink="">
      <xdr:nvSpPr>
        <xdr:cNvPr id="527" name="n_2aveValue【警察施設】&#10;有形固定資産減価償却率"/>
        <xdr:cNvSpPr txBox="1"/>
      </xdr:nvSpPr>
      <xdr:spPr>
        <a:xfrm>
          <a:off x="12960994"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169834</xdr:rowOff>
    </xdr:from>
    <xdr:ext cx="405111" cy="259045"/>
    <xdr:sp macro="" textlink="">
      <xdr:nvSpPr>
        <xdr:cNvPr id="528" name="n_1mainValue【警察施設】&#10;有形固定資産減価償却率"/>
        <xdr:cNvSpPr txBox="1"/>
      </xdr:nvSpPr>
      <xdr:spPr>
        <a:xfrm>
          <a:off x="13742044" y="1057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107242</xdr:rowOff>
    </xdr:from>
    <xdr:ext cx="405111" cy="259045"/>
    <xdr:sp macro="" textlink="">
      <xdr:nvSpPr>
        <xdr:cNvPr id="529" name="n_2mainValue【警察施設】&#10;有形固定資産減価償却率"/>
        <xdr:cNvSpPr txBox="1"/>
      </xdr:nvSpPr>
      <xdr:spPr>
        <a:xfrm>
          <a:off x="1296099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1" name="正方形/長方形 53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2" name="正方形/長方形 53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3" name="正方形/長方形 53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4" name="正方形/長方形 53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3" name="テキスト ボックス 54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5" name="テキスト ボックス 54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7" name="テキスト ボックス 54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51" name="直線コネクタ 550"/>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52"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3" name="直線コネクタ 552"/>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4"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5" name="直線コネクタ 554"/>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6"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7" name="フローチャート: 判断 556"/>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58" name="フローチャート: 判断 557"/>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59" name="フローチャート: 判断 558"/>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69215</xdr:rowOff>
    </xdr:from>
    <xdr:to>
      <xdr:col>116</xdr:col>
      <xdr:colOff>114300</xdr:colOff>
      <xdr:row>63</xdr:row>
      <xdr:rowOff>170815</xdr:rowOff>
    </xdr:to>
    <xdr:sp macro="" textlink="">
      <xdr:nvSpPr>
        <xdr:cNvPr id="565" name="楕円 564"/>
        <xdr:cNvSpPr/>
      </xdr:nvSpPr>
      <xdr:spPr>
        <a:xfrm>
          <a:off x="19900900" y="10476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155592</xdr:rowOff>
    </xdr:from>
    <xdr:ext cx="469744" cy="259045"/>
    <xdr:sp macro="" textlink="">
      <xdr:nvSpPr>
        <xdr:cNvPr id="566" name="【警察施設】&#10;一人当たり面積該当値テキスト"/>
        <xdr:cNvSpPr txBox="1"/>
      </xdr:nvSpPr>
      <xdr:spPr>
        <a:xfrm>
          <a:off x="20002500"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69215</xdr:rowOff>
    </xdr:from>
    <xdr:to>
      <xdr:col>112</xdr:col>
      <xdr:colOff>38100</xdr:colOff>
      <xdr:row>63</xdr:row>
      <xdr:rowOff>170815</xdr:rowOff>
    </xdr:to>
    <xdr:sp macro="" textlink="">
      <xdr:nvSpPr>
        <xdr:cNvPr id="567" name="楕円 566"/>
        <xdr:cNvSpPr/>
      </xdr:nvSpPr>
      <xdr:spPr>
        <a:xfrm>
          <a:off x="19157950" y="10476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120015</xdr:rowOff>
    </xdr:from>
    <xdr:to>
      <xdr:col>116</xdr:col>
      <xdr:colOff>63500</xdr:colOff>
      <xdr:row>63</xdr:row>
      <xdr:rowOff>120015</xdr:rowOff>
    </xdr:to>
    <xdr:cxnSp macro="">
      <xdr:nvCxnSpPr>
        <xdr:cNvPr id="568" name="直線コネクタ 567"/>
        <xdr:cNvCxnSpPr/>
      </xdr:nvCxnSpPr>
      <xdr:spPr>
        <a:xfrm>
          <a:off x="19202400" y="1052766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69215</xdr:rowOff>
    </xdr:from>
    <xdr:to>
      <xdr:col>107</xdr:col>
      <xdr:colOff>101600</xdr:colOff>
      <xdr:row>63</xdr:row>
      <xdr:rowOff>170815</xdr:rowOff>
    </xdr:to>
    <xdr:sp macro="" textlink="">
      <xdr:nvSpPr>
        <xdr:cNvPr id="569" name="楕円 568"/>
        <xdr:cNvSpPr/>
      </xdr:nvSpPr>
      <xdr:spPr>
        <a:xfrm>
          <a:off x="18345150" y="10476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120015</xdr:rowOff>
    </xdr:from>
    <xdr:to>
      <xdr:col>111</xdr:col>
      <xdr:colOff>177800</xdr:colOff>
      <xdr:row>63</xdr:row>
      <xdr:rowOff>120015</xdr:rowOff>
    </xdr:to>
    <xdr:cxnSp macro="">
      <xdr:nvCxnSpPr>
        <xdr:cNvPr id="570" name="直線コネクタ 569"/>
        <xdr:cNvCxnSpPr/>
      </xdr:nvCxnSpPr>
      <xdr:spPr>
        <a:xfrm>
          <a:off x="18395950" y="105276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166387</xdr:rowOff>
    </xdr:from>
    <xdr:ext cx="469744" cy="259045"/>
    <xdr:sp macro="" textlink="">
      <xdr:nvSpPr>
        <xdr:cNvPr id="571" name="n_1aveValue【警察施設】&#10;一人当たり面積"/>
        <xdr:cNvSpPr txBox="1"/>
      </xdr:nvSpPr>
      <xdr:spPr>
        <a:xfrm>
          <a:off x="18980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72" name="n_2aveValue【警察施設】&#10;一人当たり面積"/>
        <xdr:cNvSpPr txBox="1"/>
      </xdr:nvSpPr>
      <xdr:spPr>
        <a:xfrm>
          <a:off x="181801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161942</xdr:rowOff>
    </xdr:from>
    <xdr:ext cx="469744" cy="259045"/>
    <xdr:sp macro="" textlink="">
      <xdr:nvSpPr>
        <xdr:cNvPr id="573" name="n_1mainValue【警察施設】&#10;一人当たり面積"/>
        <xdr:cNvSpPr txBox="1"/>
      </xdr:nvSpPr>
      <xdr:spPr>
        <a:xfrm>
          <a:off x="18980227" y="105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161942</xdr:rowOff>
    </xdr:from>
    <xdr:ext cx="469744" cy="259045"/>
    <xdr:sp macro="" textlink="">
      <xdr:nvSpPr>
        <xdr:cNvPr id="574" name="n_2mainValue【警察施設】&#10;一人当たり面積"/>
        <xdr:cNvSpPr txBox="1"/>
      </xdr:nvSpPr>
      <xdr:spPr>
        <a:xfrm>
          <a:off x="18180127" y="105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6" name="正方形/長方形 57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7" name="正方形/長方形 57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8" name="正方形/長方形 57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9" name="正方形/長方形 57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1" name="テキスト ボックス 590"/>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5" name="直線コネクタ 594"/>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6"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7" name="直線コネクタ 596"/>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98"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99" name="直線コネクタ 598"/>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600" name="【庁舎】&#10;有形固定資産減価償却率平均値テキスト"/>
        <xdr:cNvSpPr txBox="1"/>
      </xdr:nvSpPr>
      <xdr:spPr>
        <a:xfrm>
          <a:off x="14744700" y="1339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01" name="フローチャート: 判断 600"/>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602" name="フローチャート: 判断 601"/>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603" name="フローチャート: 判断 602"/>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108458</xdr:rowOff>
    </xdr:from>
    <xdr:to>
      <xdr:col>85</xdr:col>
      <xdr:colOff>177800</xdr:colOff>
      <xdr:row>84</xdr:row>
      <xdr:rowOff>38608</xdr:rowOff>
    </xdr:to>
    <xdr:sp macro="" textlink="">
      <xdr:nvSpPr>
        <xdr:cNvPr id="609" name="楕円 608"/>
        <xdr:cNvSpPr/>
      </xdr:nvSpPr>
      <xdr:spPr>
        <a:xfrm>
          <a:off x="14649450" y="138181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86885</xdr:rowOff>
    </xdr:from>
    <xdr:ext cx="405111" cy="259045"/>
    <xdr:sp macro="" textlink="">
      <xdr:nvSpPr>
        <xdr:cNvPr id="610" name="【庁舎】&#10;有形固定資産減価償却率該当値テキスト"/>
        <xdr:cNvSpPr txBox="1"/>
      </xdr:nvSpPr>
      <xdr:spPr>
        <a:xfrm>
          <a:off x="14744700" y="1379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28448</xdr:rowOff>
    </xdr:from>
    <xdr:to>
      <xdr:col>81</xdr:col>
      <xdr:colOff>101600</xdr:colOff>
      <xdr:row>84</xdr:row>
      <xdr:rowOff>130048</xdr:rowOff>
    </xdr:to>
    <xdr:sp macro="" textlink="">
      <xdr:nvSpPr>
        <xdr:cNvPr id="611" name="楕円 610"/>
        <xdr:cNvSpPr/>
      </xdr:nvSpPr>
      <xdr:spPr>
        <a:xfrm>
          <a:off x="13887450" y="139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159258</xdr:rowOff>
    </xdr:from>
    <xdr:to>
      <xdr:col>85</xdr:col>
      <xdr:colOff>127000</xdr:colOff>
      <xdr:row>84</xdr:row>
      <xdr:rowOff>79248</xdr:rowOff>
    </xdr:to>
    <xdr:cxnSp macro="">
      <xdr:nvCxnSpPr>
        <xdr:cNvPr id="612" name="直線コネクタ 611"/>
        <xdr:cNvCxnSpPr/>
      </xdr:nvCxnSpPr>
      <xdr:spPr>
        <a:xfrm flipV="1">
          <a:off x="13938250" y="13868908"/>
          <a:ext cx="762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115315</xdr:rowOff>
    </xdr:from>
    <xdr:to>
      <xdr:col>76</xdr:col>
      <xdr:colOff>165100</xdr:colOff>
      <xdr:row>85</xdr:row>
      <xdr:rowOff>45465</xdr:rowOff>
    </xdr:to>
    <xdr:sp macro="" textlink="">
      <xdr:nvSpPr>
        <xdr:cNvPr id="613" name="楕円 612"/>
        <xdr:cNvSpPr/>
      </xdr:nvSpPr>
      <xdr:spPr>
        <a:xfrm>
          <a:off x="13093700" y="13990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79248</xdr:rowOff>
    </xdr:from>
    <xdr:to>
      <xdr:col>81</xdr:col>
      <xdr:colOff>50800</xdr:colOff>
      <xdr:row>84</xdr:row>
      <xdr:rowOff>166115</xdr:rowOff>
    </xdr:to>
    <xdr:cxnSp macro="">
      <xdr:nvCxnSpPr>
        <xdr:cNvPr id="614" name="直線コネクタ 613"/>
        <xdr:cNvCxnSpPr/>
      </xdr:nvCxnSpPr>
      <xdr:spPr>
        <a:xfrm flipV="1">
          <a:off x="13144500" y="13953998"/>
          <a:ext cx="79375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5" name="n_1aveValue【庁舎】&#10;有形固定資産減価償却率"/>
        <xdr:cNvSpPr txBox="1"/>
      </xdr:nvSpPr>
      <xdr:spPr>
        <a:xfrm>
          <a:off x="13742044" y="134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616" name="n_2aveValue【庁舎】&#10;有形固定資産減価償却率"/>
        <xdr:cNvSpPr txBox="1"/>
      </xdr:nvSpPr>
      <xdr:spPr>
        <a:xfrm>
          <a:off x="1296099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121175</xdr:rowOff>
    </xdr:from>
    <xdr:ext cx="405111" cy="259045"/>
    <xdr:sp macro="" textlink="">
      <xdr:nvSpPr>
        <xdr:cNvPr id="617" name="n_1mainValue【庁舎】&#10;有形固定資産減価償却率"/>
        <xdr:cNvSpPr txBox="1"/>
      </xdr:nvSpPr>
      <xdr:spPr>
        <a:xfrm>
          <a:off x="1374204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36592</xdr:rowOff>
    </xdr:from>
    <xdr:ext cx="405111" cy="259045"/>
    <xdr:sp macro="" textlink="">
      <xdr:nvSpPr>
        <xdr:cNvPr id="618" name="n_2mainValue【庁舎】&#10;有形固定資産減価償却率"/>
        <xdr:cNvSpPr txBox="1"/>
      </xdr:nvSpPr>
      <xdr:spPr>
        <a:xfrm>
          <a:off x="12960994" y="1407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0" name="正方形/長方形 61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1" name="正方形/長方形 62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2" name="正方形/長方形 62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3" name="正方形/長方形 62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7" name="テキスト ボックス 62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43" name="直線コネクタ 642"/>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44"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45" name="直線コネクタ 644"/>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46"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47" name="直線コネクタ 646"/>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48" name="【庁舎】&#10;一人当たり面積平均値テキスト"/>
        <xdr:cNvSpPr txBox="1"/>
      </xdr:nvSpPr>
      <xdr:spPr>
        <a:xfrm>
          <a:off x="20002500" y="13994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49" name="フローチャート: 判断 648"/>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50" name="フローチャート: 判断 649"/>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51" name="フローチャート: 判断 650"/>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87</xdr:row>
      <xdr:rowOff>18324</xdr:rowOff>
    </xdr:from>
    <xdr:to>
      <xdr:col>116</xdr:col>
      <xdr:colOff>114300</xdr:colOff>
      <xdr:row>87</xdr:row>
      <xdr:rowOff>119924</xdr:rowOff>
    </xdr:to>
    <xdr:sp macro="" textlink="">
      <xdr:nvSpPr>
        <xdr:cNvPr id="657" name="楕円 656"/>
        <xdr:cNvSpPr/>
      </xdr:nvSpPr>
      <xdr:spPr>
        <a:xfrm>
          <a:off x="19900900" y="143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86</xdr:row>
      <xdr:rowOff>104701</xdr:rowOff>
    </xdr:from>
    <xdr:ext cx="469744" cy="259045"/>
    <xdr:sp macro="" textlink="">
      <xdr:nvSpPr>
        <xdr:cNvPr id="658" name="【庁舎】&#10;一人当たり面積該当値テキスト"/>
        <xdr:cNvSpPr txBox="1"/>
      </xdr:nvSpPr>
      <xdr:spPr>
        <a:xfrm>
          <a:off x="20002500" y="1430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87</xdr:row>
      <xdr:rowOff>21589</xdr:rowOff>
    </xdr:from>
    <xdr:to>
      <xdr:col>112</xdr:col>
      <xdr:colOff>38100</xdr:colOff>
      <xdr:row>87</xdr:row>
      <xdr:rowOff>123189</xdr:rowOff>
    </xdr:to>
    <xdr:sp macro="" textlink="">
      <xdr:nvSpPr>
        <xdr:cNvPr id="659" name="楕円 658"/>
        <xdr:cNvSpPr/>
      </xdr:nvSpPr>
      <xdr:spPr>
        <a:xfrm>
          <a:off x="19157950" y="14391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69124</xdr:rowOff>
    </xdr:from>
    <xdr:to>
      <xdr:col>116</xdr:col>
      <xdr:colOff>63500</xdr:colOff>
      <xdr:row>87</xdr:row>
      <xdr:rowOff>72389</xdr:rowOff>
    </xdr:to>
    <xdr:cxnSp macro="">
      <xdr:nvCxnSpPr>
        <xdr:cNvPr id="660" name="直線コネクタ 659"/>
        <xdr:cNvCxnSpPr/>
      </xdr:nvCxnSpPr>
      <xdr:spPr>
        <a:xfrm flipV="1">
          <a:off x="19202400" y="14439174"/>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87</xdr:row>
      <xdr:rowOff>21589</xdr:rowOff>
    </xdr:from>
    <xdr:to>
      <xdr:col>107</xdr:col>
      <xdr:colOff>101600</xdr:colOff>
      <xdr:row>87</xdr:row>
      <xdr:rowOff>123189</xdr:rowOff>
    </xdr:to>
    <xdr:sp macro="" textlink="">
      <xdr:nvSpPr>
        <xdr:cNvPr id="661" name="楕円 660"/>
        <xdr:cNvSpPr/>
      </xdr:nvSpPr>
      <xdr:spPr>
        <a:xfrm>
          <a:off x="18345150" y="143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72389</xdr:rowOff>
    </xdr:from>
    <xdr:to>
      <xdr:col>111</xdr:col>
      <xdr:colOff>177800</xdr:colOff>
      <xdr:row>87</xdr:row>
      <xdr:rowOff>72389</xdr:rowOff>
    </xdr:to>
    <xdr:cxnSp macro="">
      <xdr:nvCxnSpPr>
        <xdr:cNvPr id="662" name="直線コネクタ 661"/>
        <xdr:cNvCxnSpPr/>
      </xdr:nvCxnSpPr>
      <xdr:spPr>
        <a:xfrm>
          <a:off x="18395950" y="144424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61340</xdr:rowOff>
    </xdr:from>
    <xdr:ext cx="469744" cy="259045"/>
    <xdr:sp macro="" textlink="">
      <xdr:nvSpPr>
        <xdr:cNvPr id="663" name="n_1aveValue【庁舎】&#10;一人当たり面積"/>
        <xdr:cNvSpPr txBox="1"/>
      </xdr:nvSpPr>
      <xdr:spPr>
        <a:xfrm>
          <a:off x="18980227" y="14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51543</xdr:rowOff>
    </xdr:from>
    <xdr:ext cx="469744" cy="259045"/>
    <xdr:sp macro="" textlink="">
      <xdr:nvSpPr>
        <xdr:cNvPr id="664" name="n_2aveValue【庁舎】&#10;一人当たり面積"/>
        <xdr:cNvSpPr txBox="1"/>
      </xdr:nvSpPr>
      <xdr:spPr>
        <a:xfrm>
          <a:off x="18180127" y="1409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114316</xdr:rowOff>
    </xdr:from>
    <xdr:ext cx="469744" cy="259045"/>
    <xdr:sp macro="" textlink="">
      <xdr:nvSpPr>
        <xdr:cNvPr id="665" name="n_1mainValue【庁舎】&#10;一人当たり面積"/>
        <xdr:cNvSpPr txBox="1"/>
      </xdr:nvSpPr>
      <xdr:spPr>
        <a:xfrm>
          <a:off x="189802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114316</xdr:rowOff>
    </xdr:from>
    <xdr:ext cx="469744" cy="259045"/>
    <xdr:sp macro="" textlink="">
      <xdr:nvSpPr>
        <xdr:cNvPr id="666" name="n_2mainValue【庁舎】&#10;一人当たり面積"/>
        <xdr:cNvSpPr txBox="1"/>
      </xdr:nvSpPr>
      <xdr:spPr>
        <a:xfrm>
          <a:off x="181801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類似団体と比較して有形固定資産減価償却率が高い施設は、体育館・プール、県民会館となっている。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体育館・プールは、いずれも主要な設備が整備から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年以上経過し、また、県民会館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施設が整備から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年以上経過するなど、老朽化が進んでいる。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一方で、有形固定資産減価償却率が特に低い施設は、陸上競技場・野球場・球技場、警察施設、保健所となっている。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年に開催した愛顔つなぐえひめ国体・えひめ大会の開催に向けて集中的な施設整備を実施、警察施設は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年度の警察署新設整備、保健所は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年代に庁舎の建て替えが進んだことなどにより類似団体と比較して特に低い水準となっている。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景気の低迷による個人・法人関係税収の落ち込みにより、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年度までは下降傾向にあったが、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企業業績の回復による法人関係税収の増や、税率の引上げによる地方消費税の増などにより上昇している。引き続き、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26458</xdr:rowOff>
    </xdr:to>
    <xdr:cxnSp macro="">
      <xdr:nvCxnSpPr>
        <xdr:cNvPr id="71" name="直線コネクタ 70"/>
        <xdr:cNvCxnSpPr/>
      </xdr:nvCxnSpPr>
      <xdr:spPr>
        <a:xfrm flipV="1">
          <a:off x="4114800" y="67839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72"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4" name="直線コネクタ 73"/>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41</xdr:row>
      <xdr:rowOff>56092</xdr:rowOff>
    </xdr:to>
    <xdr:cxnSp macro="">
      <xdr:nvCxnSpPr>
        <xdr:cNvPr id="77" name="直線コネクタ 76"/>
        <xdr:cNvCxnSpPr/>
      </xdr:nvCxnSpPr>
      <xdr:spPr>
        <a:xfrm flipV="1">
          <a:off x="2336800" y="68844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8" name="フローチャート: 判断 77"/>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9" name="テキスト ボックス 7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156633</xdr:rowOff>
    </xdr:to>
    <xdr:cxnSp macro="">
      <xdr:nvCxnSpPr>
        <xdr:cNvPr id="80" name="直線コネクタ 79"/>
        <xdr:cNvCxnSpPr/>
      </xdr:nvCxnSpPr>
      <xdr:spPr>
        <a:xfrm flipV="1">
          <a:off x="1447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90" name="楕円 89"/>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91"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2" name="楕円 91"/>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93" name="テキスト ボックス 9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4" name="楕円 93"/>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62035</xdr:rowOff>
    </xdr:from>
    <xdr:ext cx="762000" cy="259045"/>
    <xdr:sp macro="" textlink="">
      <xdr:nvSpPr>
        <xdr:cNvPr id="95" name="テキスト ボックス 94"/>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6" name="楕円 95"/>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7" name="テキスト ボックス 96"/>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よる職員給の減や、過去の景気対策等に伴い発行した臨時財政対策債を除く地方債の元利償還がピークを越えたことによる公債費の減があるものの、高齢化の進行による社会保障関係経費の増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年度にピークとなった退職者数の増により上昇しているが、類似団体の平均は下回っている。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　今後も県税の滞納整理強化、公債費の適正管理、職員定員の適正化などにより改善に努める。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152400</xdr:rowOff>
    </xdr:to>
    <xdr:cxnSp macro="">
      <xdr:nvCxnSpPr>
        <xdr:cNvPr id="129" name="直線コネクタ 128"/>
        <xdr:cNvCxnSpPr/>
      </xdr:nvCxnSpPr>
      <xdr:spPr>
        <a:xfrm flipV="1">
          <a:off x="4953000" y="104330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32"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33" name="直線コネクタ 132"/>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146050</xdr:rowOff>
    </xdr:to>
    <xdr:cxnSp macro="">
      <xdr:nvCxnSpPr>
        <xdr:cNvPr id="134" name="直線コネクタ 133"/>
        <xdr:cNvCxnSpPr/>
      </xdr:nvCxnSpPr>
      <xdr:spPr>
        <a:xfrm>
          <a:off x="4114800" y="1034687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139899</xdr:rowOff>
    </xdr:from>
    <xdr:ext cx="762000" cy="259045"/>
    <xdr:sp macro="" textlink="">
      <xdr:nvSpPr>
        <xdr:cNvPr id="135" name="財政構造の弾力性平均値テキスト"/>
        <xdr:cNvSpPr txBox="1"/>
      </xdr:nvSpPr>
      <xdr:spPr>
        <a:xfrm>
          <a:off x="5041900" y="1111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167822</xdr:rowOff>
    </xdr:from>
    <xdr:to>
      <xdr:col>23</xdr:col>
      <xdr:colOff>184150</xdr:colOff>
      <xdr:row>65</xdr:row>
      <xdr:rowOff>97972</xdr:rowOff>
    </xdr:to>
    <xdr:sp macro="" textlink="">
      <xdr:nvSpPr>
        <xdr:cNvPr id="136" name="フローチャート: 判断 135"/>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60</xdr:row>
      <xdr:rowOff>59872</xdr:rowOff>
    </xdr:to>
    <xdr:cxnSp macro="">
      <xdr:nvCxnSpPr>
        <xdr:cNvPr id="137" name="直線コネクタ 136"/>
        <xdr:cNvCxnSpPr/>
      </xdr:nvCxnSpPr>
      <xdr:spPr>
        <a:xfrm>
          <a:off x="3225800" y="10157278"/>
          <a:ext cx="8890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99785</xdr:rowOff>
    </xdr:from>
    <xdr:to>
      <xdr:col>19</xdr:col>
      <xdr:colOff>184150</xdr:colOff>
      <xdr:row>66</xdr:row>
      <xdr:rowOff>29935</xdr:rowOff>
    </xdr:to>
    <xdr:sp macro="" textlink="">
      <xdr:nvSpPr>
        <xdr:cNvPr id="138" name="フローチャート: 判断 137"/>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14712</xdr:rowOff>
    </xdr:from>
    <xdr:ext cx="736600" cy="259045"/>
    <xdr:sp macro="" textlink="">
      <xdr:nvSpPr>
        <xdr:cNvPr id="139" name="テキスト ボックス 138"/>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161472</xdr:rowOff>
    </xdr:from>
    <xdr:to>
      <xdr:col>15</xdr:col>
      <xdr:colOff>82550</xdr:colOff>
      <xdr:row>59</xdr:row>
      <xdr:rowOff>41728</xdr:rowOff>
    </xdr:to>
    <xdr:cxnSp macro="">
      <xdr:nvCxnSpPr>
        <xdr:cNvPr id="140" name="直線コネクタ 139"/>
        <xdr:cNvCxnSpPr/>
      </xdr:nvCxnSpPr>
      <xdr:spPr>
        <a:xfrm>
          <a:off x="2336800" y="101055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99785</xdr:rowOff>
    </xdr:from>
    <xdr:to>
      <xdr:col>15</xdr:col>
      <xdr:colOff>133350</xdr:colOff>
      <xdr:row>66</xdr:row>
      <xdr:rowOff>29935</xdr:rowOff>
    </xdr:to>
    <xdr:sp macro="" textlink="">
      <xdr:nvSpPr>
        <xdr:cNvPr id="141" name="フローチャート: 判断 140"/>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14712</xdr:rowOff>
    </xdr:from>
    <xdr:ext cx="762000" cy="259045"/>
    <xdr:sp macro="" textlink="">
      <xdr:nvSpPr>
        <xdr:cNvPr id="142" name="テキスト ボックス 141"/>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59</xdr:row>
      <xdr:rowOff>41728</xdr:rowOff>
    </xdr:to>
    <xdr:cxnSp macro="">
      <xdr:nvCxnSpPr>
        <xdr:cNvPr id="143" name="直線コネクタ 142"/>
        <xdr:cNvCxnSpPr/>
      </xdr:nvCxnSpPr>
      <xdr:spPr>
        <a:xfrm flipV="1">
          <a:off x="1447800" y="101055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115207</xdr:rowOff>
    </xdr:from>
    <xdr:to>
      <xdr:col>11</xdr:col>
      <xdr:colOff>82550</xdr:colOff>
      <xdr:row>64</xdr:row>
      <xdr:rowOff>45357</xdr:rowOff>
    </xdr:to>
    <xdr:sp macro="" textlink="">
      <xdr:nvSpPr>
        <xdr:cNvPr id="144" name="フローチャート: 判断 143"/>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30134</xdr:rowOff>
    </xdr:from>
    <xdr:ext cx="762000" cy="259045"/>
    <xdr:sp macro="" textlink="">
      <xdr:nvSpPr>
        <xdr:cNvPr id="145" name="テキスト ボックス 144"/>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46" name="フローチャート: 判断 145"/>
        <xdr:cNvSpPr/>
      </xdr:nvSpPr>
      <xdr:spPr>
        <a:xfrm>
          <a:off x="1397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47" name="テキスト ボックス 146"/>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4"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162378</xdr:rowOff>
    </xdr:from>
    <xdr:to>
      <xdr:col>15</xdr:col>
      <xdr:colOff>133350</xdr:colOff>
      <xdr:row>59</xdr:row>
      <xdr:rowOff>92528</xdr:rowOff>
    </xdr:to>
    <xdr:sp macro="" textlink="">
      <xdr:nvSpPr>
        <xdr:cNvPr id="157" name="楕円 156"/>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102705</xdr:rowOff>
    </xdr:from>
    <xdr:ext cx="762000" cy="259045"/>
    <xdr:sp macro="" textlink="">
      <xdr:nvSpPr>
        <xdr:cNvPr id="158" name="テキスト ボックス 157"/>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110672</xdr:rowOff>
    </xdr:from>
    <xdr:to>
      <xdr:col>11</xdr:col>
      <xdr:colOff>82550</xdr:colOff>
      <xdr:row>59</xdr:row>
      <xdr:rowOff>40822</xdr:rowOff>
    </xdr:to>
    <xdr:sp macro="" textlink="">
      <xdr:nvSpPr>
        <xdr:cNvPr id="159" name="楕円 158"/>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50999</xdr:rowOff>
    </xdr:from>
    <xdr:ext cx="762000" cy="259045"/>
    <xdr:sp macro="" textlink="">
      <xdr:nvSpPr>
        <xdr:cNvPr id="160" name="テキスト ボックス 159"/>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61" name="楕円 160"/>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2" name="テキスト ボックス 161"/>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年度は、職員数の減少による職員給の減といった減少要因がある一方で、人事委員会勧告に基づく職員給与改定や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年度にピークとなった退職者数の増により、増加した。今後も、職員定員の適正化や内部管理経費の削減など徹底した見直しに努める。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90" name="直線コネクタ 189"/>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91"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2" name="直線コネクタ 191"/>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3"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4" name="直線コネクタ 193"/>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141514</xdr:rowOff>
    </xdr:from>
    <xdr:to>
      <xdr:col>23</xdr:col>
      <xdr:colOff>133350</xdr:colOff>
      <xdr:row>84</xdr:row>
      <xdr:rowOff>9477</xdr:rowOff>
    </xdr:to>
    <xdr:cxnSp macro="">
      <xdr:nvCxnSpPr>
        <xdr:cNvPr id="195" name="直線コネクタ 194"/>
        <xdr:cNvCxnSpPr/>
      </xdr:nvCxnSpPr>
      <xdr:spPr>
        <a:xfrm>
          <a:off x="4114800" y="14371864"/>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6"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7" name="フローチャート: 判断 196"/>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118188</xdr:rowOff>
    </xdr:from>
    <xdr:to>
      <xdr:col>19</xdr:col>
      <xdr:colOff>133350</xdr:colOff>
      <xdr:row>83</xdr:row>
      <xdr:rowOff>141514</xdr:rowOff>
    </xdr:to>
    <xdr:cxnSp macro="">
      <xdr:nvCxnSpPr>
        <xdr:cNvPr id="198" name="直線コネクタ 197"/>
        <xdr:cNvCxnSpPr/>
      </xdr:nvCxnSpPr>
      <xdr:spPr>
        <a:xfrm>
          <a:off x="3225800" y="1434853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9" name="フローチャート: 判断 198"/>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200" name="テキスト ボックス 199"/>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118188</xdr:rowOff>
    </xdr:from>
    <xdr:to>
      <xdr:col>15</xdr:col>
      <xdr:colOff>82550</xdr:colOff>
      <xdr:row>83</xdr:row>
      <xdr:rowOff>118811</xdr:rowOff>
    </xdr:to>
    <xdr:cxnSp macro="">
      <xdr:nvCxnSpPr>
        <xdr:cNvPr id="201" name="直線コネクタ 200"/>
        <xdr:cNvCxnSpPr/>
      </xdr:nvCxnSpPr>
      <xdr:spPr>
        <a:xfrm flipV="1">
          <a:off x="2336800" y="1434853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202" name="フローチャート: 判断 201"/>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12619</xdr:rowOff>
    </xdr:from>
    <xdr:ext cx="762000" cy="259045"/>
    <xdr:sp macro="" textlink="">
      <xdr:nvSpPr>
        <xdr:cNvPr id="203" name="テキスト ボックス 202"/>
        <xdr:cNvSpPr txBox="1"/>
      </xdr:nvSpPr>
      <xdr:spPr>
        <a:xfrm>
          <a:off x="2844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106828</xdr:rowOff>
    </xdr:from>
    <xdr:to>
      <xdr:col>11</xdr:col>
      <xdr:colOff>31750</xdr:colOff>
      <xdr:row>83</xdr:row>
      <xdr:rowOff>118811</xdr:rowOff>
    </xdr:to>
    <xdr:cxnSp macro="">
      <xdr:nvCxnSpPr>
        <xdr:cNvPr id="204" name="直線コネクタ 203"/>
        <xdr:cNvCxnSpPr/>
      </xdr:nvCxnSpPr>
      <xdr:spPr>
        <a:xfrm>
          <a:off x="1447800" y="1433717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5" name="フローチャート: 判断 204"/>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170173</xdr:rowOff>
    </xdr:from>
    <xdr:ext cx="762000" cy="259045"/>
    <xdr:sp macro="" textlink="">
      <xdr:nvSpPr>
        <xdr:cNvPr id="206" name="テキスト ボックス 205"/>
        <xdr:cNvSpPr txBox="1"/>
      </xdr:nvSpPr>
      <xdr:spPr>
        <a:xfrm>
          <a:off x="1955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7" name="フローチャート: 判断 206"/>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8" name="テキスト ボックス 207"/>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130127</xdr:rowOff>
    </xdr:from>
    <xdr:to>
      <xdr:col>23</xdr:col>
      <xdr:colOff>184150</xdr:colOff>
      <xdr:row>84</xdr:row>
      <xdr:rowOff>60277</xdr:rowOff>
    </xdr:to>
    <xdr:sp macro="" textlink="">
      <xdr:nvSpPr>
        <xdr:cNvPr id="214" name="楕円 213"/>
        <xdr:cNvSpPr/>
      </xdr:nvSpPr>
      <xdr:spPr>
        <a:xfrm>
          <a:off x="4902200" y="143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102204</xdr:rowOff>
    </xdr:from>
    <xdr:ext cx="762000" cy="259045"/>
    <xdr:sp macro="" textlink="">
      <xdr:nvSpPr>
        <xdr:cNvPr id="215" name="人件費・物件費等の状況該当値テキスト"/>
        <xdr:cNvSpPr txBox="1"/>
      </xdr:nvSpPr>
      <xdr:spPr>
        <a:xfrm>
          <a:off x="5041900" y="1433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90714</xdr:rowOff>
    </xdr:from>
    <xdr:to>
      <xdr:col>19</xdr:col>
      <xdr:colOff>184150</xdr:colOff>
      <xdr:row>84</xdr:row>
      <xdr:rowOff>20864</xdr:rowOff>
    </xdr:to>
    <xdr:sp macro="" textlink="">
      <xdr:nvSpPr>
        <xdr:cNvPr id="216" name="楕円 215"/>
        <xdr:cNvSpPr/>
      </xdr:nvSpPr>
      <xdr:spPr>
        <a:xfrm>
          <a:off x="4064000" y="14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5641</xdr:rowOff>
    </xdr:from>
    <xdr:ext cx="736600" cy="259045"/>
    <xdr:sp macro="" textlink="">
      <xdr:nvSpPr>
        <xdr:cNvPr id="217" name="テキスト ボックス 216"/>
        <xdr:cNvSpPr txBox="1"/>
      </xdr:nvSpPr>
      <xdr:spPr>
        <a:xfrm>
          <a:off x="3733800" y="144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67388</xdr:rowOff>
    </xdr:from>
    <xdr:to>
      <xdr:col>15</xdr:col>
      <xdr:colOff>133350</xdr:colOff>
      <xdr:row>83</xdr:row>
      <xdr:rowOff>168988</xdr:rowOff>
    </xdr:to>
    <xdr:sp macro="" textlink="">
      <xdr:nvSpPr>
        <xdr:cNvPr id="218" name="楕円 217"/>
        <xdr:cNvSpPr/>
      </xdr:nvSpPr>
      <xdr:spPr>
        <a:xfrm>
          <a:off x="3175000" y="14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7715</xdr:rowOff>
    </xdr:from>
    <xdr:ext cx="762000" cy="259045"/>
    <xdr:sp macro="" textlink="">
      <xdr:nvSpPr>
        <xdr:cNvPr id="219" name="テキスト ボックス 218"/>
        <xdr:cNvSpPr txBox="1"/>
      </xdr:nvSpPr>
      <xdr:spPr>
        <a:xfrm>
          <a:off x="2844800" y="14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68011</xdr:rowOff>
    </xdr:from>
    <xdr:to>
      <xdr:col>11</xdr:col>
      <xdr:colOff>82550</xdr:colOff>
      <xdr:row>83</xdr:row>
      <xdr:rowOff>169611</xdr:rowOff>
    </xdr:to>
    <xdr:sp macro="" textlink="">
      <xdr:nvSpPr>
        <xdr:cNvPr id="220" name="楕円 219"/>
        <xdr:cNvSpPr/>
      </xdr:nvSpPr>
      <xdr:spPr>
        <a:xfrm>
          <a:off x="2286000" y="14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8338</xdr:rowOff>
    </xdr:from>
    <xdr:ext cx="762000" cy="259045"/>
    <xdr:sp macro="" textlink="">
      <xdr:nvSpPr>
        <xdr:cNvPr id="221" name="テキスト ボックス 220"/>
        <xdr:cNvSpPr txBox="1"/>
      </xdr:nvSpPr>
      <xdr:spPr>
        <a:xfrm>
          <a:off x="19558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56028</xdr:rowOff>
    </xdr:from>
    <xdr:to>
      <xdr:col>7</xdr:col>
      <xdr:colOff>31750</xdr:colOff>
      <xdr:row>83</xdr:row>
      <xdr:rowOff>157628</xdr:rowOff>
    </xdr:to>
    <xdr:sp macro="" textlink="">
      <xdr:nvSpPr>
        <xdr:cNvPr id="222" name="楕円 221"/>
        <xdr:cNvSpPr/>
      </xdr:nvSpPr>
      <xdr:spPr>
        <a:xfrm>
          <a:off x="1397000" y="14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167805</xdr:rowOff>
    </xdr:from>
    <xdr:ext cx="762000" cy="259045"/>
    <xdr:sp macro="" textlink="">
      <xdr:nvSpPr>
        <xdr:cNvPr id="223" name="テキスト ボックス 222"/>
        <xdr:cNvSpPr txBox="1"/>
      </xdr:nvSpPr>
      <xdr:spPr>
        <a:xfrm>
          <a:off x="1066800" y="140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本県のラスパイレス指数は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と国よりも低くなっており、都道府県平均を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本県の給与水準は、従来から人事委員会勧告に基づく改定を行うことにより、地域民間給与との均衡が図られている。</a:t>
          </a:r>
        </a:p>
        <a:p>
          <a:r>
            <a:rPr kumimoji="1" lang="ja-JP" altLang="en-US" sz="1300">
              <a:latin typeface="ＭＳ Ｐゴシック" panose="020B0600070205080204" pitchFamily="50" charset="-128"/>
              <a:ea typeface="ＭＳ Ｐゴシック" panose="020B0600070205080204" pitchFamily="50" charset="-128"/>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8" name="直線コネクタ 247"/>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9"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50" name="直線コネクタ 249"/>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82</xdr:row>
      <xdr:rowOff>63500</xdr:rowOff>
    </xdr:to>
    <xdr:cxnSp macro="">
      <xdr:nvCxnSpPr>
        <xdr:cNvPr id="253" name="直線コネクタ 252"/>
        <xdr:cNvCxnSpPr/>
      </xdr:nvCxnSpPr>
      <xdr:spPr>
        <a:xfrm>
          <a:off x="16179800" y="140258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63500</xdr:rowOff>
    </xdr:to>
    <xdr:cxnSp macro="">
      <xdr:nvCxnSpPr>
        <xdr:cNvPr id="256" name="直線コネクタ 255"/>
        <xdr:cNvCxnSpPr/>
      </xdr:nvCxnSpPr>
      <xdr:spPr>
        <a:xfrm flipV="1">
          <a:off x="15290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36830</xdr:rowOff>
    </xdr:to>
    <xdr:cxnSp macro="">
      <xdr:nvCxnSpPr>
        <xdr:cNvPr id="259" name="直線コネクタ 258"/>
        <xdr:cNvCxnSpPr/>
      </xdr:nvCxnSpPr>
      <xdr:spPr>
        <a:xfrm flipV="1">
          <a:off x="14401800" y="1412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85089</xdr:rowOff>
    </xdr:to>
    <xdr:cxnSp macro="">
      <xdr:nvCxnSpPr>
        <xdr:cNvPr id="262" name="直線コネクタ 261"/>
        <xdr:cNvCxnSpPr/>
      </xdr:nvCxnSpPr>
      <xdr:spPr>
        <a:xfrm flipV="1">
          <a:off x="13512800" y="142671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3" name="フローチャート: 判断 262"/>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4" name="テキスト ボックス 263"/>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5" name="フローチャート: 判断 264"/>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66" name="テキスト ボックス 265"/>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2" name="楕円 271"/>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3"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4" name="楕円 273"/>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75" name="テキスト ボックス 274"/>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7" name="テキスト ボックス 276"/>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157480</xdr:rowOff>
    </xdr:from>
    <xdr:to>
      <xdr:col>68</xdr:col>
      <xdr:colOff>203200</xdr:colOff>
      <xdr:row>83</xdr:row>
      <xdr:rowOff>87630</xdr:rowOff>
    </xdr:to>
    <xdr:sp macro="" textlink="">
      <xdr:nvSpPr>
        <xdr:cNvPr id="278" name="楕円 277"/>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97807</xdr:rowOff>
    </xdr:from>
    <xdr:ext cx="762000" cy="259045"/>
    <xdr:sp macro="" textlink="">
      <xdr:nvSpPr>
        <xdr:cNvPr id="279" name="テキスト ボックス 278"/>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80" name="楕円 279"/>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120666</xdr:rowOff>
    </xdr:from>
    <xdr:ext cx="762000" cy="259045"/>
    <xdr:sp macro="" textlink="">
      <xdr:nvSpPr>
        <xdr:cNvPr id="281" name="テキスト ボックス 280"/>
        <xdr:cNvSpPr txBox="1"/>
      </xdr:nvSpPr>
      <xdr:spPr>
        <a:xfrm>
          <a:off x="13131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一般行政部門の職員数については、第六次定員適正化計画において、平成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年４月１日までの４年間で</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人（２％）を削減し（教育委員会からの移管人員及び災害復興に係る採用者を除く）、平成８年以降、６次にわたる定員適正化計画に基づき、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次期行政改革大綱の推進期間の４年間（令和２～５年度）は、令和元年度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7" name="直線コネクタ 306"/>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8"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9" name="直線コネクタ 308"/>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0"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1" name="直線コネクタ 310"/>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38749</xdr:rowOff>
    </xdr:from>
    <xdr:to>
      <xdr:col>81</xdr:col>
      <xdr:colOff>44450</xdr:colOff>
      <xdr:row>63</xdr:row>
      <xdr:rowOff>54964</xdr:rowOff>
    </xdr:to>
    <xdr:cxnSp macro="">
      <xdr:nvCxnSpPr>
        <xdr:cNvPr id="312" name="直線コネクタ 311"/>
        <xdr:cNvCxnSpPr/>
      </xdr:nvCxnSpPr>
      <xdr:spPr>
        <a:xfrm>
          <a:off x="16179800" y="10840099"/>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13"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4" name="フローチャート: 判断 313"/>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30014</xdr:rowOff>
    </xdr:from>
    <xdr:to>
      <xdr:col>77</xdr:col>
      <xdr:colOff>44450</xdr:colOff>
      <xdr:row>63</xdr:row>
      <xdr:rowOff>38749</xdr:rowOff>
    </xdr:to>
    <xdr:cxnSp macro="">
      <xdr:nvCxnSpPr>
        <xdr:cNvPr id="315" name="直線コネクタ 314"/>
        <xdr:cNvCxnSpPr/>
      </xdr:nvCxnSpPr>
      <xdr:spPr>
        <a:xfrm>
          <a:off x="15290800" y="108313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6" name="フローチャート: 判断 315"/>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7" name="テキスト ボックス 316"/>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19059</xdr:rowOff>
    </xdr:from>
    <xdr:to>
      <xdr:col>72</xdr:col>
      <xdr:colOff>203200</xdr:colOff>
      <xdr:row>63</xdr:row>
      <xdr:rowOff>30014</xdr:rowOff>
    </xdr:to>
    <xdr:cxnSp macro="">
      <xdr:nvCxnSpPr>
        <xdr:cNvPr id="318" name="直線コネクタ 317"/>
        <xdr:cNvCxnSpPr/>
      </xdr:nvCxnSpPr>
      <xdr:spPr>
        <a:xfrm>
          <a:off x="14401800" y="10820409"/>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9" name="フローチャート: 判断 318"/>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20" name="テキスト ボックス 319"/>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5015</xdr:rowOff>
    </xdr:from>
    <xdr:to>
      <xdr:col>68</xdr:col>
      <xdr:colOff>152400</xdr:colOff>
      <xdr:row>63</xdr:row>
      <xdr:rowOff>19059</xdr:rowOff>
    </xdr:to>
    <xdr:cxnSp macro="">
      <xdr:nvCxnSpPr>
        <xdr:cNvPr id="321" name="直線コネクタ 320"/>
        <xdr:cNvCxnSpPr/>
      </xdr:nvCxnSpPr>
      <xdr:spPr>
        <a:xfrm>
          <a:off x="13512800" y="10806365"/>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2" name="フローチャート: 判断 321"/>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3" name="テキスト ボックス 322"/>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4" name="フローチャート: 判断 323"/>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5" name="テキスト ボックス 324"/>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4164</xdr:rowOff>
    </xdr:from>
    <xdr:to>
      <xdr:col>81</xdr:col>
      <xdr:colOff>95250</xdr:colOff>
      <xdr:row>63</xdr:row>
      <xdr:rowOff>105764</xdr:rowOff>
    </xdr:to>
    <xdr:sp macro="" textlink="">
      <xdr:nvSpPr>
        <xdr:cNvPr id="331" name="楕円 330"/>
        <xdr:cNvSpPr/>
      </xdr:nvSpPr>
      <xdr:spPr>
        <a:xfrm>
          <a:off x="16967200" y="108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147691</xdr:rowOff>
    </xdr:from>
    <xdr:ext cx="762000" cy="259045"/>
    <xdr:sp macro="" textlink="">
      <xdr:nvSpPr>
        <xdr:cNvPr id="332" name="定員管理の状況該当値テキスト"/>
        <xdr:cNvSpPr txBox="1"/>
      </xdr:nvSpPr>
      <xdr:spPr>
        <a:xfrm>
          <a:off x="17106900" y="1077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159399</xdr:rowOff>
    </xdr:from>
    <xdr:to>
      <xdr:col>77</xdr:col>
      <xdr:colOff>95250</xdr:colOff>
      <xdr:row>63</xdr:row>
      <xdr:rowOff>89549</xdr:rowOff>
    </xdr:to>
    <xdr:sp macro="" textlink="">
      <xdr:nvSpPr>
        <xdr:cNvPr id="333" name="楕円 332"/>
        <xdr:cNvSpPr/>
      </xdr:nvSpPr>
      <xdr:spPr>
        <a:xfrm>
          <a:off x="16129000" y="107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74326</xdr:rowOff>
    </xdr:from>
    <xdr:ext cx="736600" cy="259045"/>
    <xdr:sp macro="" textlink="">
      <xdr:nvSpPr>
        <xdr:cNvPr id="334" name="テキスト ボックス 333"/>
        <xdr:cNvSpPr txBox="1"/>
      </xdr:nvSpPr>
      <xdr:spPr>
        <a:xfrm>
          <a:off x="15798800" y="1087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150664</xdr:rowOff>
    </xdr:from>
    <xdr:to>
      <xdr:col>73</xdr:col>
      <xdr:colOff>44450</xdr:colOff>
      <xdr:row>63</xdr:row>
      <xdr:rowOff>80814</xdr:rowOff>
    </xdr:to>
    <xdr:sp macro="" textlink="">
      <xdr:nvSpPr>
        <xdr:cNvPr id="335" name="楕円 334"/>
        <xdr:cNvSpPr/>
      </xdr:nvSpPr>
      <xdr:spPr>
        <a:xfrm>
          <a:off x="15240000" y="10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65591</xdr:rowOff>
    </xdr:from>
    <xdr:ext cx="762000" cy="259045"/>
    <xdr:sp macro="" textlink="">
      <xdr:nvSpPr>
        <xdr:cNvPr id="336" name="テキスト ボックス 335"/>
        <xdr:cNvSpPr txBox="1"/>
      </xdr:nvSpPr>
      <xdr:spPr>
        <a:xfrm>
          <a:off x="14909800" y="108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139709</xdr:rowOff>
    </xdr:from>
    <xdr:to>
      <xdr:col>68</xdr:col>
      <xdr:colOff>203200</xdr:colOff>
      <xdr:row>63</xdr:row>
      <xdr:rowOff>69859</xdr:rowOff>
    </xdr:to>
    <xdr:sp macro="" textlink="">
      <xdr:nvSpPr>
        <xdr:cNvPr id="337" name="楕円 336"/>
        <xdr:cNvSpPr/>
      </xdr:nvSpPr>
      <xdr:spPr>
        <a:xfrm>
          <a:off x="14351000" y="10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54636</xdr:rowOff>
    </xdr:from>
    <xdr:ext cx="762000" cy="259045"/>
    <xdr:sp macro="" textlink="">
      <xdr:nvSpPr>
        <xdr:cNvPr id="338" name="テキスト ボックス 337"/>
        <xdr:cNvSpPr txBox="1"/>
      </xdr:nvSpPr>
      <xdr:spPr>
        <a:xfrm>
          <a:off x="14020800" y="108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125665</xdr:rowOff>
    </xdr:from>
    <xdr:to>
      <xdr:col>64</xdr:col>
      <xdr:colOff>152400</xdr:colOff>
      <xdr:row>63</xdr:row>
      <xdr:rowOff>55815</xdr:rowOff>
    </xdr:to>
    <xdr:sp macro="" textlink="">
      <xdr:nvSpPr>
        <xdr:cNvPr id="339" name="楕円 338"/>
        <xdr:cNvSpPr/>
      </xdr:nvSpPr>
      <xdr:spPr>
        <a:xfrm>
          <a:off x="13462000" y="107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65992</xdr:rowOff>
    </xdr:from>
    <xdr:ext cx="762000" cy="259045"/>
    <xdr:sp macro="" textlink="">
      <xdr:nvSpPr>
        <xdr:cNvPr id="340" name="テキスト ボックス 339"/>
        <xdr:cNvSpPr txBox="1"/>
      </xdr:nvSpPr>
      <xdr:spPr>
        <a:xfrm>
          <a:off x="13131800" y="105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8" name="直線コネクタ 367"/>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9"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0" name="直線コネクタ 369"/>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1"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2" name="直線コネクタ 371"/>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131939</xdr:rowOff>
    </xdr:to>
    <xdr:cxnSp macro="">
      <xdr:nvCxnSpPr>
        <xdr:cNvPr id="373" name="直線コネクタ 372"/>
        <xdr:cNvCxnSpPr/>
      </xdr:nvCxnSpPr>
      <xdr:spPr>
        <a:xfrm flipV="1">
          <a:off x="16179800" y="63817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4"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5" name="フローチャート: 判断 374"/>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131939</xdr:rowOff>
    </xdr:from>
    <xdr:to>
      <xdr:col>77</xdr:col>
      <xdr:colOff>44450</xdr:colOff>
      <xdr:row>38</xdr:row>
      <xdr:rowOff>40922</xdr:rowOff>
    </xdr:to>
    <xdr:cxnSp macro="">
      <xdr:nvCxnSpPr>
        <xdr:cNvPr id="376" name="直線コネクタ 375"/>
        <xdr:cNvCxnSpPr/>
      </xdr:nvCxnSpPr>
      <xdr:spPr>
        <a:xfrm flipV="1">
          <a:off x="15290800" y="64755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7" name="フローチャート: 判断 376"/>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8" name="テキスト ボックス 377"/>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40922</xdr:rowOff>
    </xdr:from>
    <xdr:to>
      <xdr:col>72</xdr:col>
      <xdr:colOff>203200</xdr:colOff>
      <xdr:row>38</xdr:row>
      <xdr:rowOff>121355</xdr:rowOff>
    </xdr:to>
    <xdr:cxnSp macro="">
      <xdr:nvCxnSpPr>
        <xdr:cNvPr id="379" name="直線コネクタ 378"/>
        <xdr:cNvCxnSpPr/>
      </xdr:nvCxnSpPr>
      <xdr:spPr>
        <a:xfrm flipV="1">
          <a:off x="14401800" y="655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80" name="フローチャート: 判断 379"/>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81" name="テキスト ボックス 380"/>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39</xdr:row>
      <xdr:rowOff>57150</xdr:rowOff>
    </xdr:to>
    <xdr:cxnSp macro="">
      <xdr:nvCxnSpPr>
        <xdr:cNvPr id="382" name="直線コネクタ 381"/>
        <xdr:cNvCxnSpPr/>
      </xdr:nvCxnSpPr>
      <xdr:spPr>
        <a:xfrm flipV="1">
          <a:off x="13512800" y="66364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3" name="フローチャート: 判断 38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4" name="テキスト ボックス 38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5" name="フローチャート: 判断 384"/>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86" name="テキスト ボックス 385"/>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92" name="楕円 391"/>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3827</xdr:rowOff>
    </xdr:from>
    <xdr:ext cx="762000" cy="259045"/>
    <xdr:sp macro="" textlink="">
      <xdr:nvSpPr>
        <xdr:cNvPr id="393"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81139</xdr:rowOff>
    </xdr:from>
    <xdr:to>
      <xdr:col>77</xdr:col>
      <xdr:colOff>95250</xdr:colOff>
      <xdr:row>38</xdr:row>
      <xdr:rowOff>11289</xdr:rowOff>
    </xdr:to>
    <xdr:sp macro="" textlink="">
      <xdr:nvSpPr>
        <xdr:cNvPr id="394" name="楕円 393"/>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21466</xdr:rowOff>
    </xdr:from>
    <xdr:ext cx="736600" cy="259045"/>
    <xdr:sp macro="" textlink="">
      <xdr:nvSpPr>
        <xdr:cNvPr id="395" name="テキスト ボックス 394"/>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161572</xdr:rowOff>
    </xdr:from>
    <xdr:to>
      <xdr:col>73</xdr:col>
      <xdr:colOff>44450</xdr:colOff>
      <xdr:row>38</xdr:row>
      <xdr:rowOff>91722</xdr:rowOff>
    </xdr:to>
    <xdr:sp macro="" textlink="">
      <xdr:nvSpPr>
        <xdr:cNvPr id="396" name="楕円 395"/>
        <xdr:cNvSpPr/>
      </xdr:nvSpPr>
      <xdr:spPr>
        <a:xfrm>
          <a:off x="15240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101899</xdr:rowOff>
    </xdr:from>
    <xdr:ext cx="762000" cy="259045"/>
    <xdr:sp macro="" textlink="">
      <xdr:nvSpPr>
        <xdr:cNvPr id="397" name="テキスト ボックス 396"/>
        <xdr:cNvSpPr txBox="1"/>
      </xdr:nvSpPr>
      <xdr:spPr>
        <a:xfrm>
          <a:off x="14909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398" name="楕円 397"/>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399" name="テキスト ボックス 398"/>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0" name="楕円 39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1" name="テキスト ボックス 40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事業の計画的な執行による建設地方債残高の減少、職員数の減等に伴う退職手当負担見込額の減少などにより改善傾向であったが、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年度は財政調整基金等の減少などにより、比率は微増となった。</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9" name="直線コネクタ 428"/>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0"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1" name="直線コネクタ 430"/>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139404</xdr:rowOff>
    </xdr:from>
    <xdr:to>
      <xdr:col>81</xdr:col>
      <xdr:colOff>44450</xdr:colOff>
      <xdr:row>13</xdr:row>
      <xdr:rowOff>141817</xdr:rowOff>
    </xdr:to>
    <xdr:cxnSp macro="">
      <xdr:nvCxnSpPr>
        <xdr:cNvPr id="434" name="直線コネクタ 433"/>
        <xdr:cNvCxnSpPr/>
      </xdr:nvCxnSpPr>
      <xdr:spPr>
        <a:xfrm>
          <a:off x="16179800" y="236825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5"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6" name="フローチャート: 判断 435"/>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136186</xdr:rowOff>
    </xdr:from>
    <xdr:to>
      <xdr:col>77</xdr:col>
      <xdr:colOff>44450</xdr:colOff>
      <xdr:row>13</xdr:row>
      <xdr:rowOff>139404</xdr:rowOff>
    </xdr:to>
    <xdr:cxnSp macro="">
      <xdr:nvCxnSpPr>
        <xdr:cNvPr id="437" name="直線コネクタ 436"/>
        <xdr:cNvCxnSpPr/>
      </xdr:nvCxnSpPr>
      <xdr:spPr>
        <a:xfrm>
          <a:off x="15290800" y="23650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8" name="フローチャート: 判断 437"/>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9" name="テキスト ボックス 438"/>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136186</xdr:rowOff>
    </xdr:from>
    <xdr:to>
      <xdr:col>72</xdr:col>
      <xdr:colOff>203200</xdr:colOff>
      <xdr:row>13</xdr:row>
      <xdr:rowOff>147447</xdr:rowOff>
    </xdr:to>
    <xdr:cxnSp macro="">
      <xdr:nvCxnSpPr>
        <xdr:cNvPr id="440" name="直線コネクタ 439"/>
        <xdr:cNvCxnSpPr/>
      </xdr:nvCxnSpPr>
      <xdr:spPr>
        <a:xfrm flipV="1">
          <a:off x="14401800" y="236503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41" name="フローチャート: 判断 440"/>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42" name="テキスト ボックス 441"/>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147447</xdr:rowOff>
    </xdr:from>
    <xdr:to>
      <xdr:col>68</xdr:col>
      <xdr:colOff>152400</xdr:colOff>
      <xdr:row>14</xdr:row>
      <xdr:rowOff>34713</xdr:rowOff>
    </xdr:to>
    <xdr:cxnSp macro="">
      <xdr:nvCxnSpPr>
        <xdr:cNvPr id="443" name="直線コネクタ 442"/>
        <xdr:cNvCxnSpPr/>
      </xdr:nvCxnSpPr>
      <xdr:spPr>
        <a:xfrm flipV="1">
          <a:off x="13512800" y="237629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4" name="フローチャート: 判断 443"/>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5" name="テキスト ボックス 444"/>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6" name="フローチャート: 判断 445"/>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47" name="テキスト ボックス 446"/>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3" name="楕円 452"/>
        <xdr:cNvSpPr/>
      </xdr:nvSpPr>
      <xdr:spPr>
        <a:xfrm>
          <a:off x="169672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12294</xdr:rowOff>
    </xdr:from>
    <xdr:ext cx="762000" cy="259045"/>
    <xdr:sp macro="" textlink="">
      <xdr:nvSpPr>
        <xdr:cNvPr id="454" name="将来負担の状況該当値テキスト"/>
        <xdr:cNvSpPr txBox="1"/>
      </xdr:nvSpPr>
      <xdr:spPr>
        <a:xfrm>
          <a:off x="17106900" y="22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88604</xdr:rowOff>
    </xdr:from>
    <xdr:to>
      <xdr:col>77</xdr:col>
      <xdr:colOff>95250</xdr:colOff>
      <xdr:row>14</xdr:row>
      <xdr:rowOff>18754</xdr:rowOff>
    </xdr:to>
    <xdr:sp macro="" textlink="">
      <xdr:nvSpPr>
        <xdr:cNvPr id="455" name="楕円 454"/>
        <xdr:cNvSpPr/>
      </xdr:nvSpPr>
      <xdr:spPr>
        <a:xfrm>
          <a:off x="161290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28931</xdr:rowOff>
    </xdr:from>
    <xdr:ext cx="736600" cy="259045"/>
    <xdr:sp macro="" textlink="">
      <xdr:nvSpPr>
        <xdr:cNvPr id="456" name="テキスト ボックス 455"/>
        <xdr:cNvSpPr txBox="1"/>
      </xdr:nvSpPr>
      <xdr:spPr>
        <a:xfrm>
          <a:off x="15798800" y="208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85386</xdr:rowOff>
    </xdr:from>
    <xdr:to>
      <xdr:col>73</xdr:col>
      <xdr:colOff>44450</xdr:colOff>
      <xdr:row>14</xdr:row>
      <xdr:rowOff>15536</xdr:rowOff>
    </xdr:to>
    <xdr:sp macro="" textlink="">
      <xdr:nvSpPr>
        <xdr:cNvPr id="457" name="楕円 456"/>
        <xdr:cNvSpPr/>
      </xdr:nvSpPr>
      <xdr:spPr>
        <a:xfrm>
          <a:off x="15240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25713</xdr:rowOff>
    </xdr:from>
    <xdr:ext cx="762000" cy="259045"/>
    <xdr:sp macro="" textlink="">
      <xdr:nvSpPr>
        <xdr:cNvPr id="458" name="テキスト ボックス 457"/>
        <xdr:cNvSpPr txBox="1"/>
      </xdr:nvSpPr>
      <xdr:spPr>
        <a:xfrm>
          <a:off x="14909800" y="20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96647</xdr:rowOff>
    </xdr:from>
    <xdr:to>
      <xdr:col>68</xdr:col>
      <xdr:colOff>203200</xdr:colOff>
      <xdr:row>14</xdr:row>
      <xdr:rowOff>26797</xdr:rowOff>
    </xdr:to>
    <xdr:sp macro="" textlink="">
      <xdr:nvSpPr>
        <xdr:cNvPr id="459" name="楕円 458"/>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36974</xdr:rowOff>
    </xdr:from>
    <xdr:ext cx="762000" cy="259045"/>
    <xdr:sp macro="" textlink="">
      <xdr:nvSpPr>
        <xdr:cNvPr id="460" name="テキスト ボックス 459"/>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61" name="楕円 460"/>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95690</xdr:rowOff>
    </xdr:from>
    <xdr:ext cx="762000" cy="259045"/>
    <xdr:sp macro="" textlink="">
      <xdr:nvSpPr>
        <xdr:cNvPr id="462" name="テキスト ボックス 461"/>
        <xdr:cNvSpPr txBox="1"/>
      </xdr:nvSpPr>
      <xdr:spPr>
        <a:xfrm>
          <a:off x="13131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年度は退職者数の増加による退職手当の増や、人事委員会勧告に基づく職員給与の増額改定がある一方、職員数の減等もあり、構成比率は概ね横ばいで推移している。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今後も、職員定員の適正化、行財政改革の取組みを通じて、総人件費の抑制に努める。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127000</xdr:rowOff>
    </xdr:to>
    <xdr:cxnSp macro="">
      <xdr:nvCxnSpPr>
        <xdr:cNvPr id="63" name="直線コネクタ 62"/>
        <xdr:cNvCxnSpPr/>
      </xdr:nvCxnSpPr>
      <xdr:spPr>
        <a:xfrm>
          <a:off x="3987800" y="6893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35560</xdr:rowOff>
    </xdr:to>
    <xdr:cxnSp macro="">
      <xdr:nvCxnSpPr>
        <xdr:cNvPr id="66" name="直線コネクタ 65"/>
        <xdr:cNvCxnSpPr/>
      </xdr:nvCxnSpPr>
      <xdr:spPr>
        <a:xfrm>
          <a:off x="3098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115570</xdr:rowOff>
    </xdr:to>
    <xdr:cxnSp macro="">
      <xdr:nvCxnSpPr>
        <xdr:cNvPr id="69" name="直線コネクタ 68"/>
        <xdr:cNvCxnSpPr/>
      </xdr:nvCxnSpPr>
      <xdr:spPr>
        <a:xfrm>
          <a:off x="2209800" y="680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40</xdr:row>
      <xdr:rowOff>81280</xdr:rowOff>
    </xdr:to>
    <xdr:cxnSp macro="">
      <xdr:nvCxnSpPr>
        <xdr:cNvPr id="72" name="直線コネクタ 71"/>
        <xdr:cNvCxnSpPr/>
      </xdr:nvCxnSpPr>
      <xdr:spPr>
        <a:xfrm flipV="1">
          <a:off x="1320800" y="6802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119397</xdr:rowOff>
    </xdr:from>
    <xdr:ext cx="762000" cy="259045"/>
    <xdr:sp macro="" textlink="">
      <xdr:nvSpPr>
        <xdr:cNvPr id="76" name="テキスト ボックス 75"/>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2" name="楕円 81"/>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3"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4" name="楕円 83"/>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5" name="テキスト ボックス 84"/>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6" name="楕円 85"/>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7" name="テキスト ボックス 86"/>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88" name="楕円 87"/>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89" name="テキスト ボックス 88"/>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0" name="楕円 89"/>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1" name="テキスト ボックス 90"/>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年度は西日本豪雨の災害救助に要する経費の増がある一方、財政健全化基本方針等に基づき、徹底した事務事業の見直しに努めた結果、概ね横ばいとなっている。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2" name="直線コネクタ 121"/>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5" name="直線コネクタ 124"/>
        <xdr:cNvCxnSpPr/>
      </xdr:nvCxnSpPr>
      <xdr:spPr>
        <a:xfrm>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28" name="直線コネクタ 127"/>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3" name="楕円 142"/>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4" name="テキスト ボックス 14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障害者介護給付費等負担金や児童福祉施設入所措置費、障がい児入所給付費等負担金に加え、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年度からの子ども子育て支援新制度の実施に伴う保育施設運営費負担金等の増があり、構成比率は上昇傾向にある。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37193</xdr:rowOff>
    </xdr:to>
    <xdr:cxnSp macro="">
      <xdr:nvCxnSpPr>
        <xdr:cNvPr id="183" name="直線コネクタ 182"/>
        <xdr:cNvCxnSpPr/>
      </xdr:nvCxnSpPr>
      <xdr:spPr>
        <a:xfrm>
          <a:off x="3987800" y="10397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110672</xdr:rowOff>
    </xdr:to>
    <xdr:cxnSp macro="">
      <xdr:nvCxnSpPr>
        <xdr:cNvPr id="186" name="直線コネクタ 185"/>
        <xdr:cNvCxnSpPr/>
      </xdr:nvCxnSpPr>
      <xdr:spPr>
        <a:xfrm>
          <a:off x="3098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189" name="直線コネクタ 188"/>
        <xdr:cNvCxnSpPr/>
      </xdr:nvCxnSpPr>
      <xdr:spPr>
        <a:xfrm>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20865</xdr:rowOff>
    </xdr:to>
    <xdr:cxnSp macro="">
      <xdr:nvCxnSpPr>
        <xdr:cNvPr id="192" name="直線コネクタ 191"/>
        <xdr:cNvCxnSpPr/>
      </xdr:nvCxnSpPr>
      <xdr:spPr>
        <a:xfrm>
          <a:off x="1320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194" name="テキスト ボックス 19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02" name="楕円 201"/>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03"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4" name="楕円 203"/>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5" name="テキスト ボックス 204"/>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06" name="楕円 205"/>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07" name="テキスト ボックス 206"/>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08" name="楕円 207"/>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09" name="テキスト ボックス 208"/>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0" name="楕円 209"/>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1" name="テキスト ボックス 210"/>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年度は土木施設の維持補修経費の増等で上昇し、その後は横ばいで推移している。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31750</xdr:rowOff>
    </xdr:to>
    <xdr:cxnSp macro="">
      <xdr:nvCxnSpPr>
        <xdr:cNvPr id="242" name="直線コネクタ 241"/>
        <xdr:cNvCxnSpPr/>
      </xdr:nvCxnSpPr>
      <xdr:spPr>
        <a:xfrm flipV="1">
          <a:off x="15671800" y="908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31750</xdr:rowOff>
    </xdr:to>
    <xdr:cxnSp macro="">
      <xdr:nvCxnSpPr>
        <xdr:cNvPr id="245" name="直線コネクタ 244"/>
        <xdr:cNvCxnSpPr/>
      </xdr:nvCxnSpPr>
      <xdr:spPr>
        <a:xfrm>
          <a:off x="14782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31750</xdr:rowOff>
    </xdr:to>
    <xdr:cxnSp macro="">
      <xdr:nvCxnSpPr>
        <xdr:cNvPr id="248" name="直線コネクタ 247"/>
        <xdr:cNvCxnSpPr/>
      </xdr:nvCxnSpPr>
      <xdr:spPr>
        <a:xfrm>
          <a:off x="13893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50800</xdr:rowOff>
    </xdr:from>
    <xdr:to>
      <xdr:col>69</xdr:col>
      <xdr:colOff>92075</xdr:colOff>
      <xdr:row>52</xdr:row>
      <xdr:rowOff>88900</xdr:rowOff>
    </xdr:to>
    <xdr:cxnSp macro="">
      <xdr:nvCxnSpPr>
        <xdr:cNvPr id="251" name="直線コネクタ 250"/>
        <xdr:cNvCxnSpPr/>
      </xdr:nvCxnSpPr>
      <xdr:spPr>
        <a:xfrm>
          <a:off x="13004800" y="896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1" name="楕円 260"/>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2"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152400</xdr:rowOff>
    </xdr:from>
    <xdr:to>
      <xdr:col>78</xdr:col>
      <xdr:colOff>120650</xdr:colOff>
      <xdr:row>53</xdr:row>
      <xdr:rowOff>82550</xdr:rowOff>
    </xdr:to>
    <xdr:sp macro="" textlink="">
      <xdr:nvSpPr>
        <xdr:cNvPr id="263" name="楕円 262"/>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92727</xdr:rowOff>
    </xdr:from>
    <xdr:ext cx="736600" cy="259045"/>
    <xdr:sp macro="" textlink="">
      <xdr:nvSpPr>
        <xdr:cNvPr id="264" name="テキスト ボックス 263"/>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65" name="楕円 264"/>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66" name="テキスト ボックス 265"/>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7" name="楕円 266"/>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8" name="テキスト ボックス 267"/>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0</xdr:rowOff>
    </xdr:from>
    <xdr:to>
      <xdr:col>65</xdr:col>
      <xdr:colOff>53975</xdr:colOff>
      <xdr:row>52</xdr:row>
      <xdr:rowOff>101600</xdr:rowOff>
    </xdr:to>
    <xdr:sp macro="" textlink="">
      <xdr:nvSpPr>
        <xdr:cNvPr id="269" name="楕円 268"/>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111777</xdr:rowOff>
    </xdr:from>
    <xdr:ext cx="762000" cy="259045"/>
    <xdr:sp macro="" textlink="">
      <xdr:nvSpPr>
        <xdr:cNvPr id="270" name="テキスト ボックス 269"/>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補助費の増加などにより、構成比率は上昇傾向にある。なお、県単独補助金等については、財政健全化基本方針等に基づき、その必要性や効果等を十分精査し、継続して見直しを行っ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94343</xdr:rowOff>
    </xdr:from>
    <xdr:to>
      <xdr:col>82</xdr:col>
      <xdr:colOff>107950</xdr:colOff>
      <xdr:row>42</xdr:row>
      <xdr:rowOff>78015</xdr:rowOff>
    </xdr:to>
    <xdr:cxnSp macro="">
      <xdr:nvCxnSpPr>
        <xdr:cNvPr id="298" name="直線コネクタ 297"/>
        <xdr:cNvCxnSpPr/>
      </xdr:nvCxnSpPr>
      <xdr:spPr>
        <a:xfrm flipV="1">
          <a:off x="16510000" y="59236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50092</xdr:rowOff>
    </xdr:from>
    <xdr:ext cx="762000" cy="259045"/>
    <xdr:sp macro="" textlink="">
      <xdr:nvSpPr>
        <xdr:cNvPr id="299" name="補助費等最小値テキスト"/>
        <xdr:cNvSpPr txBox="1"/>
      </xdr:nvSpPr>
      <xdr:spPr>
        <a:xfrm>
          <a:off x="16598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78015</xdr:rowOff>
    </xdr:from>
    <xdr:to>
      <xdr:col>82</xdr:col>
      <xdr:colOff>196850</xdr:colOff>
      <xdr:row>42</xdr:row>
      <xdr:rowOff>78015</xdr:rowOff>
    </xdr:to>
    <xdr:cxnSp macro="">
      <xdr:nvCxnSpPr>
        <xdr:cNvPr id="300" name="直線コネクタ 299"/>
        <xdr:cNvCxnSpPr/>
      </xdr:nvCxnSpPr>
      <xdr:spPr>
        <a:xfrm>
          <a:off x="16421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9270</xdr:rowOff>
    </xdr:from>
    <xdr:ext cx="762000" cy="259045"/>
    <xdr:sp macro="" textlink="">
      <xdr:nvSpPr>
        <xdr:cNvPr id="301" name="補助費等最大値テキスト"/>
        <xdr:cNvSpPr txBox="1"/>
      </xdr:nvSpPr>
      <xdr:spPr>
        <a:xfrm>
          <a:off x="16598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94343</xdr:rowOff>
    </xdr:from>
    <xdr:to>
      <xdr:col>82</xdr:col>
      <xdr:colOff>196850</xdr:colOff>
      <xdr:row>34</xdr:row>
      <xdr:rowOff>94343</xdr:rowOff>
    </xdr:to>
    <xdr:cxnSp macro="">
      <xdr:nvCxnSpPr>
        <xdr:cNvPr id="302" name="直線コネクタ 301"/>
        <xdr:cNvCxnSpPr/>
      </xdr:nvCxnSpPr>
      <xdr:spPr>
        <a:xfrm>
          <a:off x="16421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94343</xdr:rowOff>
    </xdr:to>
    <xdr:cxnSp macro="">
      <xdr:nvCxnSpPr>
        <xdr:cNvPr id="303" name="直線コネクタ 302"/>
        <xdr:cNvCxnSpPr/>
      </xdr:nvCxnSpPr>
      <xdr:spPr>
        <a:xfrm>
          <a:off x="15671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146249</xdr:rowOff>
    </xdr:from>
    <xdr:ext cx="762000" cy="259045"/>
    <xdr:sp macro="" textlink="">
      <xdr:nvSpPr>
        <xdr:cNvPr id="304" name="補助費等平均値テキスト"/>
        <xdr:cNvSpPr txBox="1"/>
      </xdr:nvSpPr>
      <xdr:spPr>
        <a:xfrm>
          <a:off x="16598900" y="666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05" name="フローチャート: 判断 304"/>
        <xdr:cNvSpPr/>
      </xdr:nvSpPr>
      <xdr:spPr>
        <a:xfrm>
          <a:off x="164592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61686</xdr:rowOff>
    </xdr:to>
    <xdr:cxnSp macro="">
      <xdr:nvCxnSpPr>
        <xdr:cNvPr id="306" name="直線コネクタ 305"/>
        <xdr:cNvCxnSpPr/>
      </xdr:nvCxnSpPr>
      <xdr:spPr>
        <a:xfrm>
          <a:off x="14782800" y="5842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92528</xdr:rowOff>
    </xdr:from>
    <xdr:to>
      <xdr:col>78</xdr:col>
      <xdr:colOff>120650</xdr:colOff>
      <xdr:row>41</xdr:row>
      <xdr:rowOff>22678</xdr:rowOff>
    </xdr:to>
    <xdr:sp macro="" textlink="">
      <xdr:nvSpPr>
        <xdr:cNvPr id="307" name="フローチャート: 判断 306"/>
        <xdr:cNvSpPr/>
      </xdr:nvSpPr>
      <xdr:spPr>
        <a:xfrm>
          <a:off x="15621000" y="695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08" name="テキスト ボックス 307"/>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12700</xdr:rowOff>
    </xdr:to>
    <xdr:cxnSp macro="">
      <xdr:nvCxnSpPr>
        <xdr:cNvPr id="309" name="直線コネクタ 308"/>
        <xdr:cNvCxnSpPr/>
      </xdr:nvCxnSpPr>
      <xdr:spPr>
        <a:xfrm>
          <a:off x="13893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51707</xdr:rowOff>
    </xdr:from>
    <xdr:to>
      <xdr:col>74</xdr:col>
      <xdr:colOff>31750</xdr:colOff>
      <xdr:row>39</xdr:row>
      <xdr:rowOff>153307</xdr:rowOff>
    </xdr:to>
    <xdr:sp macro="" textlink="">
      <xdr:nvSpPr>
        <xdr:cNvPr id="310" name="フローチャート: 判断 309"/>
        <xdr:cNvSpPr/>
      </xdr:nvSpPr>
      <xdr:spPr>
        <a:xfrm>
          <a:off x="14732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138084</xdr:rowOff>
    </xdr:from>
    <xdr:ext cx="762000" cy="259045"/>
    <xdr:sp macro="" textlink="">
      <xdr:nvSpPr>
        <xdr:cNvPr id="311" name="テキスト ボックス 310"/>
        <xdr:cNvSpPr txBox="1"/>
      </xdr:nvSpPr>
      <xdr:spPr>
        <a:xfrm>
          <a:off x="14401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151493</xdr:rowOff>
    </xdr:from>
    <xdr:to>
      <xdr:col>69</xdr:col>
      <xdr:colOff>92075</xdr:colOff>
      <xdr:row>34</xdr:row>
      <xdr:rowOff>12700</xdr:rowOff>
    </xdr:to>
    <xdr:cxnSp macro="">
      <xdr:nvCxnSpPr>
        <xdr:cNvPr id="312" name="直線コネクタ 311"/>
        <xdr:cNvCxnSpPr/>
      </xdr:nvCxnSpPr>
      <xdr:spPr>
        <a:xfrm>
          <a:off x="13004800" y="5809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92528</xdr:rowOff>
    </xdr:from>
    <xdr:to>
      <xdr:col>69</xdr:col>
      <xdr:colOff>142875</xdr:colOff>
      <xdr:row>39</xdr:row>
      <xdr:rowOff>22678</xdr:rowOff>
    </xdr:to>
    <xdr:sp macro="" textlink="">
      <xdr:nvSpPr>
        <xdr:cNvPr id="313" name="フローチャート: 判断 312"/>
        <xdr:cNvSpPr/>
      </xdr:nvSpPr>
      <xdr:spPr>
        <a:xfrm>
          <a:off x="13843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7455</xdr:rowOff>
    </xdr:from>
    <xdr:ext cx="762000" cy="259045"/>
    <xdr:sp macro="" textlink="">
      <xdr:nvSpPr>
        <xdr:cNvPr id="314" name="テキスト ボックス 313"/>
        <xdr:cNvSpPr txBox="1"/>
      </xdr:nvSpPr>
      <xdr:spPr>
        <a:xfrm>
          <a:off x="13512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59872</xdr:rowOff>
    </xdr:from>
    <xdr:to>
      <xdr:col>65</xdr:col>
      <xdr:colOff>53975</xdr:colOff>
      <xdr:row>38</xdr:row>
      <xdr:rowOff>161472</xdr:rowOff>
    </xdr:to>
    <xdr:sp macro="" textlink="">
      <xdr:nvSpPr>
        <xdr:cNvPr id="315" name="フローチャート: 判断 314"/>
        <xdr:cNvSpPr/>
      </xdr:nvSpPr>
      <xdr:spPr>
        <a:xfrm>
          <a:off x="12954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146249</xdr:rowOff>
    </xdr:from>
    <xdr:ext cx="762000" cy="259045"/>
    <xdr:sp macro="" textlink="">
      <xdr:nvSpPr>
        <xdr:cNvPr id="316" name="テキスト ボックス 315"/>
        <xdr:cNvSpPr txBox="1"/>
      </xdr:nvSpPr>
      <xdr:spPr>
        <a:xfrm>
          <a:off x="12623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22" name="楕円 321"/>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123570</xdr:rowOff>
    </xdr:from>
    <xdr:ext cx="762000" cy="259045"/>
    <xdr:sp macro="" textlink="">
      <xdr:nvSpPr>
        <xdr:cNvPr id="323" name="補助費等該当値テキスト"/>
        <xdr:cNvSpPr txBox="1"/>
      </xdr:nvSpPr>
      <xdr:spPr>
        <a:xfrm>
          <a:off x="16598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4" name="楕円 323"/>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25" name="テキスト ボックス 324"/>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6" name="楕円 325"/>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7" name="テキスト ボックス 326"/>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8" name="楕円 327"/>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9" name="テキスト ボックス 328"/>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100693</xdr:rowOff>
    </xdr:from>
    <xdr:to>
      <xdr:col>65</xdr:col>
      <xdr:colOff>53975</xdr:colOff>
      <xdr:row>34</xdr:row>
      <xdr:rowOff>30843</xdr:rowOff>
    </xdr:to>
    <xdr:sp macro="" textlink="">
      <xdr:nvSpPr>
        <xdr:cNvPr id="330" name="楕円 329"/>
        <xdr:cNvSpPr/>
      </xdr:nvSpPr>
      <xdr:spPr>
        <a:xfrm>
          <a:off x="12954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41020</xdr:rowOff>
    </xdr:from>
    <xdr:ext cx="762000" cy="259045"/>
    <xdr:sp macro="" textlink="">
      <xdr:nvSpPr>
        <xdr:cNvPr id="331" name="テキスト ボックス 330"/>
        <xdr:cNvSpPr txBox="1"/>
      </xdr:nvSpPr>
      <xdr:spPr>
        <a:xfrm>
          <a:off x="12623800" y="55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年度にピークを越えたものの、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年度以降横ばいで推移している。今後も借入期間や借入方法などの多様化や償還方法の工夫を図り、公債費の抑制・平準化に配慮していく。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7" name="直線コネクタ 356"/>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9" name="直線コネクタ 35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1" name="直線コネクタ 36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75</xdr:row>
      <xdr:rowOff>31750</xdr:rowOff>
    </xdr:to>
    <xdr:cxnSp macro="">
      <xdr:nvCxnSpPr>
        <xdr:cNvPr id="362" name="直線コネクタ 361"/>
        <xdr:cNvCxnSpPr/>
      </xdr:nvCxnSpPr>
      <xdr:spPr>
        <a:xfrm flipV="1">
          <a:off x="3987800" y="12795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3"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4" name="フローチャート: 判断 363"/>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69850</xdr:rowOff>
    </xdr:to>
    <xdr:cxnSp macro="">
      <xdr:nvCxnSpPr>
        <xdr:cNvPr id="365" name="直線コネクタ 364"/>
        <xdr:cNvCxnSpPr/>
      </xdr:nvCxnSpPr>
      <xdr:spPr>
        <a:xfrm flipV="1">
          <a:off x="3098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6" name="フローチャート: 判断 365"/>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7" name="テキスト ボックス 366"/>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165100</xdr:rowOff>
    </xdr:to>
    <xdr:cxnSp macro="">
      <xdr:nvCxnSpPr>
        <xdr:cNvPr id="368" name="直線コネクタ 367"/>
        <xdr:cNvCxnSpPr/>
      </xdr:nvCxnSpPr>
      <xdr:spPr>
        <a:xfrm flipV="1">
          <a:off x="2209800" y="1292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9" name="フローチャート: 判断 368"/>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70" name="テキスト ボックス 369"/>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69850</xdr:rowOff>
    </xdr:to>
    <xdr:cxnSp macro="">
      <xdr:nvCxnSpPr>
        <xdr:cNvPr id="371" name="直線コネクタ 370"/>
        <xdr:cNvCxnSpPr/>
      </xdr:nvCxnSpPr>
      <xdr:spPr>
        <a:xfrm flipV="1">
          <a:off x="1320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2" name="フローチャート: 判断 371"/>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73" name="テキスト ボックス 372"/>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4" name="フローチャート: 判断 373"/>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75" name="テキスト ボックス 374"/>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57150</xdr:rowOff>
    </xdr:from>
    <xdr:to>
      <xdr:col>24</xdr:col>
      <xdr:colOff>76200</xdr:colOff>
      <xdr:row>74</xdr:row>
      <xdr:rowOff>158750</xdr:rowOff>
    </xdr:to>
    <xdr:sp macro="" textlink="">
      <xdr:nvSpPr>
        <xdr:cNvPr id="381" name="楕円 380"/>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73677</xdr:rowOff>
    </xdr:from>
    <xdr:ext cx="762000" cy="259045"/>
    <xdr:sp macro="" textlink="">
      <xdr:nvSpPr>
        <xdr:cNvPr id="382" name="公債費該当値テキスト"/>
        <xdr:cNvSpPr txBox="1"/>
      </xdr:nvSpPr>
      <xdr:spPr>
        <a:xfrm>
          <a:off x="49149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3" name="楕円 382"/>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4" name="テキスト ボックス 383"/>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5" name="楕円 384"/>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6" name="テキスト ボックス 385"/>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7" name="楕円 386"/>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8" name="テキスト ボックス 387"/>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9" name="楕円 388"/>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0" name="テキスト ボックス 389"/>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高齢化の進行等による社会保障関係経費の増や公債費の占める割合の低下等により、上昇傾向となっている。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81</xdr:row>
      <xdr:rowOff>118836</xdr:rowOff>
    </xdr:to>
    <xdr:cxnSp macro="">
      <xdr:nvCxnSpPr>
        <xdr:cNvPr id="418" name="直線コネクタ 417"/>
        <xdr:cNvCxnSpPr/>
      </xdr:nvCxnSpPr>
      <xdr:spPr>
        <a:xfrm flipV="1">
          <a:off x="16510000" y="12748985"/>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9"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20" name="直線コネクタ 419"/>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21"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22" name="直線コネクタ 421"/>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151493</xdr:rowOff>
    </xdr:to>
    <xdr:cxnSp macro="">
      <xdr:nvCxnSpPr>
        <xdr:cNvPr id="423" name="直線コネクタ 422"/>
        <xdr:cNvCxnSpPr/>
      </xdr:nvCxnSpPr>
      <xdr:spPr>
        <a:xfrm>
          <a:off x="15671800" y="12846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24"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5" name="フローチャート: 判断 424"/>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118835</xdr:rowOff>
    </xdr:from>
    <xdr:to>
      <xdr:col>78</xdr:col>
      <xdr:colOff>69850</xdr:colOff>
      <xdr:row>74</xdr:row>
      <xdr:rowOff>159657</xdr:rowOff>
    </xdr:to>
    <xdr:cxnSp macro="">
      <xdr:nvCxnSpPr>
        <xdr:cNvPr id="426" name="直線コネクタ 425"/>
        <xdr:cNvCxnSpPr/>
      </xdr:nvCxnSpPr>
      <xdr:spPr>
        <a:xfrm>
          <a:off x="14782800" y="126346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59871</xdr:rowOff>
    </xdr:from>
    <xdr:to>
      <xdr:col>78</xdr:col>
      <xdr:colOff>120650</xdr:colOff>
      <xdr:row>76</xdr:row>
      <xdr:rowOff>161471</xdr:rowOff>
    </xdr:to>
    <xdr:sp macro="" textlink="">
      <xdr:nvSpPr>
        <xdr:cNvPr id="427" name="フローチャート: 判断 426"/>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146248</xdr:rowOff>
    </xdr:from>
    <xdr:ext cx="736600" cy="259045"/>
    <xdr:sp macro="" textlink="">
      <xdr:nvSpPr>
        <xdr:cNvPr id="428" name="テキスト ボックス 427"/>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159657</xdr:rowOff>
    </xdr:from>
    <xdr:to>
      <xdr:col>73</xdr:col>
      <xdr:colOff>180975</xdr:colOff>
      <xdr:row>73</xdr:row>
      <xdr:rowOff>118835</xdr:rowOff>
    </xdr:to>
    <xdr:cxnSp macro="">
      <xdr:nvCxnSpPr>
        <xdr:cNvPr id="429" name="直線コネクタ 428"/>
        <xdr:cNvCxnSpPr/>
      </xdr:nvCxnSpPr>
      <xdr:spPr>
        <a:xfrm>
          <a:off x="13893800" y="125040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0" name="フローチャート: 判断 42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1" name="テキスト ボックス 43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143328</xdr:rowOff>
    </xdr:from>
    <xdr:to>
      <xdr:col>69</xdr:col>
      <xdr:colOff>92075</xdr:colOff>
      <xdr:row>72</xdr:row>
      <xdr:rowOff>159657</xdr:rowOff>
    </xdr:to>
    <xdr:cxnSp macro="">
      <xdr:nvCxnSpPr>
        <xdr:cNvPr id="432" name="直線コネクタ 431"/>
        <xdr:cNvCxnSpPr/>
      </xdr:nvCxnSpPr>
      <xdr:spPr>
        <a:xfrm>
          <a:off x="13004800" y="12487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92528</xdr:rowOff>
    </xdr:from>
    <xdr:to>
      <xdr:col>69</xdr:col>
      <xdr:colOff>142875</xdr:colOff>
      <xdr:row>75</xdr:row>
      <xdr:rowOff>22678</xdr:rowOff>
    </xdr:to>
    <xdr:sp macro="" textlink="">
      <xdr:nvSpPr>
        <xdr:cNvPr id="433" name="フローチャート: 判断 432"/>
        <xdr:cNvSpPr/>
      </xdr:nvSpPr>
      <xdr:spPr>
        <a:xfrm>
          <a:off x="13843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7455</xdr:rowOff>
    </xdr:from>
    <xdr:ext cx="762000" cy="259045"/>
    <xdr:sp macro="" textlink="">
      <xdr:nvSpPr>
        <xdr:cNvPr id="434" name="テキスト ボックス 433"/>
        <xdr:cNvSpPr txBox="1"/>
      </xdr:nvSpPr>
      <xdr:spPr>
        <a:xfrm>
          <a:off x="13512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125185</xdr:rowOff>
    </xdr:from>
    <xdr:to>
      <xdr:col>65</xdr:col>
      <xdr:colOff>53975</xdr:colOff>
      <xdr:row>75</xdr:row>
      <xdr:rowOff>55335</xdr:rowOff>
    </xdr:to>
    <xdr:sp macro="" textlink="">
      <xdr:nvSpPr>
        <xdr:cNvPr id="435" name="フローチャート: 判断 434"/>
        <xdr:cNvSpPr/>
      </xdr:nvSpPr>
      <xdr:spPr>
        <a:xfrm>
          <a:off x="12954000" y="1281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40112</xdr:rowOff>
    </xdr:from>
    <xdr:ext cx="762000" cy="259045"/>
    <xdr:sp macro="" textlink="">
      <xdr:nvSpPr>
        <xdr:cNvPr id="436" name="テキスト ボックス 435"/>
        <xdr:cNvSpPr txBox="1"/>
      </xdr:nvSpPr>
      <xdr:spPr>
        <a:xfrm>
          <a:off x="12623800" y="128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42" name="楕円 441"/>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43"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4" name="楕円 443"/>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5" name="テキスト ボックス 444"/>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68035</xdr:rowOff>
    </xdr:from>
    <xdr:to>
      <xdr:col>74</xdr:col>
      <xdr:colOff>31750</xdr:colOff>
      <xdr:row>73</xdr:row>
      <xdr:rowOff>169635</xdr:rowOff>
    </xdr:to>
    <xdr:sp macro="" textlink="">
      <xdr:nvSpPr>
        <xdr:cNvPr id="446" name="楕円 445"/>
        <xdr:cNvSpPr/>
      </xdr:nvSpPr>
      <xdr:spPr>
        <a:xfrm>
          <a:off x="14732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8362</xdr:rowOff>
    </xdr:from>
    <xdr:ext cx="762000" cy="259045"/>
    <xdr:sp macro="" textlink="">
      <xdr:nvSpPr>
        <xdr:cNvPr id="447" name="テキスト ボックス 446"/>
        <xdr:cNvSpPr txBox="1"/>
      </xdr:nvSpPr>
      <xdr:spPr>
        <a:xfrm>
          <a:off x="14401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108857</xdr:rowOff>
    </xdr:from>
    <xdr:to>
      <xdr:col>69</xdr:col>
      <xdr:colOff>142875</xdr:colOff>
      <xdr:row>73</xdr:row>
      <xdr:rowOff>39007</xdr:rowOff>
    </xdr:to>
    <xdr:sp macro="" textlink="">
      <xdr:nvSpPr>
        <xdr:cNvPr id="448" name="楕円 447"/>
        <xdr:cNvSpPr/>
      </xdr:nvSpPr>
      <xdr:spPr>
        <a:xfrm>
          <a:off x="13843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49184</xdr:rowOff>
    </xdr:from>
    <xdr:ext cx="762000" cy="259045"/>
    <xdr:sp macro="" textlink="">
      <xdr:nvSpPr>
        <xdr:cNvPr id="449" name="テキスト ボックス 448"/>
        <xdr:cNvSpPr txBox="1"/>
      </xdr:nvSpPr>
      <xdr:spPr>
        <a:xfrm>
          <a:off x="13512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92528</xdr:rowOff>
    </xdr:from>
    <xdr:to>
      <xdr:col>65</xdr:col>
      <xdr:colOff>53975</xdr:colOff>
      <xdr:row>73</xdr:row>
      <xdr:rowOff>22678</xdr:rowOff>
    </xdr:to>
    <xdr:sp macro="" textlink="">
      <xdr:nvSpPr>
        <xdr:cNvPr id="450" name="楕円 449"/>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32855</xdr:rowOff>
    </xdr:from>
    <xdr:ext cx="762000" cy="259045"/>
    <xdr:sp macro="" textlink="">
      <xdr:nvSpPr>
        <xdr:cNvPr id="451" name="テキスト ボックス 450"/>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76719</xdr:rowOff>
    </xdr:from>
    <xdr:to>
      <xdr:col>29</xdr:col>
      <xdr:colOff>127000</xdr:colOff>
      <xdr:row>16</xdr:row>
      <xdr:rowOff>83479</xdr:rowOff>
    </xdr:to>
    <xdr:cxnSp macro="">
      <xdr:nvCxnSpPr>
        <xdr:cNvPr id="52" name="直線コネクタ 51"/>
        <xdr:cNvCxnSpPr/>
      </xdr:nvCxnSpPr>
      <xdr:spPr bwMode="auto">
        <a:xfrm flipV="1">
          <a:off x="5003800" y="2867544"/>
          <a:ext cx="6477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83479</xdr:rowOff>
    </xdr:from>
    <xdr:to>
      <xdr:col>26</xdr:col>
      <xdr:colOff>50800</xdr:colOff>
      <xdr:row>16</xdr:row>
      <xdr:rowOff>94648</xdr:rowOff>
    </xdr:to>
    <xdr:cxnSp macro="">
      <xdr:nvCxnSpPr>
        <xdr:cNvPr id="55" name="直線コネクタ 54"/>
        <xdr:cNvCxnSpPr/>
      </xdr:nvCxnSpPr>
      <xdr:spPr bwMode="auto">
        <a:xfrm flipV="1">
          <a:off x="4305300" y="2874304"/>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87267</xdr:rowOff>
    </xdr:from>
    <xdr:to>
      <xdr:col>22</xdr:col>
      <xdr:colOff>114300</xdr:colOff>
      <xdr:row>16</xdr:row>
      <xdr:rowOff>94648</xdr:rowOff>
    </xdr:to>
    <xdr:cxnSp macro="">
      <xdr:nvCxnSpPr>
        <xdr:cNvPr id="58" name="直線コネクタ 57"/>
        <xdr:cNvCxnSpPr/>
      </xdr:nvCxnSpPr>
      <xdr:spPr bwMode="auto">
        <a:xfrm>
          <a:off x="3606800" y="2878092"/>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84001</xdr:rowOff>
    </xdr:from>
    <xdr:to>
      <xdr:col>18</xdr:col>
      <xdr:colOff>177800</xdr:colOff>
      <xdr:row>16</xdr:row>
      <xdr:rowOff>87267</xdr:rowOff>
    </xdr:to>
    <xdr:cxnSp macro="">
      <xdr:nvCxnSpPr>
        <xdr:cNvPr id="61" name="直線コネクタ 60"/>
        <xdr:cNvCxnSpPr/>
      </xdr:nvCxnSpPr>
      <xdr:spPr bwMode="auto">
        <a:xfrm>
          <a:off x="2908300" y="2874826"/>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25919</xdr:rowOff>
    </xdr:from>
    <xdr:to>
      <xdr:col>29</xdr:col>
      <xdr:colOff>177800</xdr:colOff>
      <xdr:row>16</xdr:row>
      <xdr:rowOff>127519</xdr:rowOff>
    </xdr:to>
    <xdr:sp macro="" textlink="">
      <xdr:nvSpPr>
        <xdr:cNvPr id="71" name="楕円 70"/>
        <xdr:cNvSpPr/>
      </xdr:nvSpPr>
      <xdr:spPr bwMode="auto">
        <a:xfrm>
          <a:off x="56007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42446</xdr:rowOff>
    </xdr:from>
    <xdr:ext cx="762000" cy="259045"/>
    <xdr:sp macro="" textlink="">
      <xdr:nvSpPr>
        <xdr:cNvPr id="72" name="人口1人当たり決算額の推移該当値テキスト130"/>
        <xdr:cNvSpPr txBox="1"/>
      </xdr:nvSpPr>
      <xdr:spPr>
        <a:xfrm>
          <a:off x="5740400" y="26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32679</xdr:rowOff>
    </xdr:from>
    <xdr:to>
      <xdr:col>26</xdr:col>
      <xdr:colOff>101600</xdr:colOff>
      <xdr:row>16</xdr:row>
      <xdr:rowOff>134279</xdr:rowOff>
    </xdr:to>
    <xdr:sp macro="" textlink="">
      <xdr:nvSpPr>
        <xdr:cNvPr id="73" name="楕円 72"/>
        <xdr:cNvSpPr/>
      </xdr:nvSpPr>
      <xdr:spPr bwMode="auto">
        <a:xfrm>
          <a:off x="49530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144456</xdr:rowOff>
    </xdr:from>
    <xdr:ext cx="736600" cy="259045"/>
    <xdr:sp macro="" textlink="">
      <xdr:nvSpPr>
        <xdr:cNvPr id="74" name="テキスト ボックス 73"/>
        <xdr:cNvSpPr txBox="1"/>
      </xdr:nvSpPr>
      <xdr:spPr>
        <a:xfrm>
          <a:off x="4622800" y="259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43848</xdr:rowOff>
    </xdr:from>
    <xdr:to>
      <xdr:col>22</xdr:col>
      <xdr:colOff>165100</xdr:colOff>
      <xdr:row>16</xdr:row>
      <xdr:rowOff>145448</xdr:rowOff>
    </xdr:to>
    <xdr:sp macro="" textlink="">
      <xdr:nvSpPr>
        <xdr:cNvPr id="75" name="楕円 74"/>
        <xdr:cNvSpPr/>
      </xdr:nvSpPr>
      <xdr:spPr bwMode="auto">
        <a:xfrm>
          <a:off x="42545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155625</xdr:rowOff>
    </xdr:from>
    <xdr:ext cx="762000" cy="259045"/>
    <xdr:sp macro="" textlink="">
      <xdr:nvSpPr>
        <xdr:cNvPr id="76" name="テキスト ボックス 75"/>
        <xdr:cNvSpPr txBox="1"/>
      </xdr:nvSpPr>
      <xdr:spPr>
        <a:xfrm>
          <a:off x="3924300" y="26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36467</xdr:rowOff>
    </xdr:from>
    <xdr:to>
      <xdr:col>19</xdr:col>
      <xdr:colOff>38100</xdr:colOff>
      <xdr:row>16</xdr:row>
      <xdr:rowOff>138067</xdr:rowOff>
    </xdr:to>
    <xdr:sp macro="" textlink="">
      <xdr:nvSpPr>
        <xdr:cNvPr id="77" name="楕円 76"/>
        <xdr:cNvSpPr/>
      </xdr:nvSpPr>
      <xdr:spPr bwMode="auto">
        <a:xfrm>
          <a:off x="3556000" y="282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148244</xdr:rowOff>
    </xdr:from>
    <xdr:ext cx="762000" cy="259045"/>
    <xdr:sp macro="" textlink="">
      <xdr:nvSpPr>
        <xdr:cNvPr id="78" name="テキスト ボックス 77"/>
        <xdr:cNvSpPr txBox="1"/>
      </xdr:nvSpPr>
      <xdr:spPr>
        <a:xfrm>
          <a:off x="3225800" y="25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33201</xdr:rowOff>
    </xdr:from>
    <xdr:to>
      <xdr:col>15</xdr:col>
      <xdr:colOff>101600</xdr:colOff>
      <xdr:row>16</xdr:row>
      <xdr:rowOff>134801</xdr:rowOff>
    </xdr:to>
    <xdr:sp macro="" textlink="">
      <xdr:nvSpPr>
        <xdr:cNvPr id="79" name="楕円 78"/>
        <xdr:cNvSpPr/>
      </xdr:nvSpPr>
      <xdr:spPr bwMode="auto">
        <a:xfrm>
          <a:off x="28575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119578</xdr:rowOff>
    </xdr:from>
    <xdr:ext cx="762000" cy="259045"/>
    <xdr:sp macro="" textlink="">
      <xdr:nvSpPr>
        <xdr:cNvPr id="80" name="テキスト ボックス 79"/>
        <xdr:cNvSpPr txBox="1"/>
      </xdr:nvSpPr>
      <xdr:spPr>
        <a:xfrm>
          <a:off x="2527300" y="291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275407</xdr:rowOff>
    </xdr:from>
    <xdr:to>
      <xdr:col>29</xdr:col>
      <xdr:colOff>127000</xdr:colOff>
      <xdr:row>36</xdr:row>
      <xdr:rowOff>4607</xdr:rowOff>
    </xdr:to>
    <xdr:cxnSp macro="">
      <xdr:nvCxnSpPr>
        <xdr:cNvPr id="113" name="直線コネクタ 112"/>
        <xdr:cNvCxnSpPr/>
      </xdr:nvCxnSpPr>
      <xdr:spPr bwMode="auto">
        <a:xfrm>
          <a:off x="5003800" y="6885757"/>
          <a:ext cx="6477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253873</xdr:rowOff>
    </xdr:from>
    <xdr:to>
      <xdr:col>26</xdr:col>
      <xdr:colOff>50800</xdr:colOff>
      <xdr:row>35</xdr:row>
      <xdr:rowOff>275407</xdr:rowOff>
    </xdr:to>
    <xdr:cxnSp macro="">
      <xdr:nvCxnSpPr>
        <xdr:cNvPr id="116" name="直線コネクタ 115"/>
        <xdr:cNvCxnSpPr/>
      </xdr:nvCxnSpPr>
      <xdr:spPr bwMode="auto">
        <a:xfrm>
          <a:off x="4305300" y="6864223"/>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166274</xdr:rowOff>
    </xdr:from>
    <xdr:to>
      <xdr:col>22</xdr:col>
      <xdr:colOff>114300</xdr:colOff>
      <xdr:row>35</xdr:row>
      <xdr:rowOff>253873</xdr:rowOff>
    </xdr:to>
    <xdr:cxnSp macro="">
      <xdr:nvCxnSpPr>
        <xdr:cNvPr id="119" name="直線コネクタ 118"/>
        <xdr:cNvCxnSpPr/>
      </xdr:nvCxnSpPr>
      <xdr:spPr bwMode="auto">
        <a:xfrm>
          <a:off x="3606800" y="6776624"/>
          <a:ext cx="6985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123434</xdr:rowOff>
    </xdr:from>
    <xdr:to>
      <xdr:col>18</xdr:col>
      <xdr:colOff>177800</xdr:colOff>
      <xdr:row>35</xdr:row>
      <xdr:rowOff>166274</xdr:rowOff>
    </xdr:to>
    <xdr:cxnSp macro="">
      <xdr:nvCxnSpPr>
        <xdr:cNvPr id="122" name="直線コネクタ 121"/>
        <xdr:cNvCxnSpPr/>
      </xdr:nvCxnSpPr>
      <xdr:spPr bwMode="auto">
        <a:xfrm>
          <a:off x="2908300" y="6733784"/>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5" name="フローチャート: 判断 124"/>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6" name="テキスト ボックス 125"/>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296707</xdr:rowOff>
    </xdr:from>
    <xdr:to>
      <xdr:col>29</xdr:col>
      <xdr:colOff>177800</xdr:colOff>
      <xdr:row>36</xdr:row>
      <xdr:rowOff>55407</xdr:rowOff>
    </xdr:to>
    <xdr:sp macro="" textlink="">
      <xdr:nvSpPr>
        <xdr:cNvPr id="132" name="楕円 131"/>
        <xdr:cNvSpPr/>
      </xdr:nvSpPr>
      <xdr:spPr bwMode="auto">
        <a:xfrm>
          <a:off x="56007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268784</xdr:rowOff>
    </xdr:from>
    <xdr:ext cx="762000" cy="259045"/>
    <xdr:sp macro="" textlink="">
      <xdr:nvSpPr>
        <xdr:cNvPr id="133" name="人口1人当たり決算額の推移該当値テキスト445"/>
        <xdr:cNvSpPr txBox="1"/>
      </xdr:nvSpPr>
      <xdr:spPr>
        <a:xfrm>
          <a:off x="5740400" y="687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224607</xdr:rowOff>
    </xdr:from>
    <xdr:to>
      <xdr:col>26</xdr:col>
      <xdr:colOff>101600</xdr:colOff>
      <xdr:row>35</xdr:row>
      <xdr:rowOff>326207</xdr:rowOff>
    </xdr:to>
    <xdr:sp macro="" textlink="">
      <xdr:nvSpPr>
        <xdr:cNvPr id="134" name="楕円 133"/>
        <xdr:cNvSpPr/>
      </xdr:nvSpPr>
      <xdr:spPr bwMode="auto">
        <a:xfrm>
          <a:off x="49530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310984</xdr:rowOff>
    </xdr:from>
    <xdr:ext cx="736600" cy="259045"/>
    <xdr:sp macro="" textlink="">
      <xdr:nvSpPr>
        <xdr:cNvPr id="135" name="テキスト ボックス 134"/>
        <xdr:cNvSpPr txBox="1"/>
      </xdr:nvSpPr>
      <xdr:spPr>
        <a:xfrm>
          <a:off x="4622800" y="69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203073</xdr:rowOff>
    </xdr:from>
    <xdr:to>
      <xdr:col>22</xdr:col>
      <xdr:colOff>165100</xdr:colOff>
      <xdr:row>35</xdr:row>
      <xdr:rowOff>304673</xdr:rowOff>
    </xdr:to>
    <xdr:sp macro="" textlink="">
      <xdr:nvSpPr>
        <xdr:cNvPr id="136" name="楕円 135"/>
        <xdr:cNvSpPr/>
      </xdr:nvSpPr>
      <xdr:spPr bwMode="auto">
        <a:xfrm>
          <a:off x="42545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289450</xdr:rowOff>
    </xdr:from>
    <xdr:ext cx="762000" cy="259045"/>
    <xdr:sp macro="" textlink="">
      <xdr:nvSpPr>
        <xdr:cNvPr id="137" name="テキスト ボックス 136"/>
        <xdr:cNvSpPr txBox="1"/>
      </xdr:nvSpPr>
      <xdr:spPr>
        <a:xfrm>
          <a:off x="39243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115474</xdr:rowOff>
    </xdr:from>
    <xdr:to>
      <xdr:col>19</xdr:col>
      <xdr:colOff>38100</xdr:colOff>
      <xdr:row>35</xdr:row>
      <xdr:rowOff>217074</xdr:rowOff>
    </xdr:to>
    <xdr:sp macro="" textlink="">
      <xdr:nvSpPr>
        <xdr:cNvPr id="138" name="楕円 137"/>
        <xdr:cNvSpPr/>
      </xdr:nvSpPr>
      <xdr:spPr bwMode="auto">
        <a:xfrm>
          <a:off x="3556000" y="67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201851</xdr:rowOff>
    </xdr:from>
    <xdr:ext cx="762000" cy="259045"/>
    <xdr:sp macro="" textlink="">
      <xdr:nvSpPr>
        <xdr:cNvPr id="139" name="テキスト ボックス 138"/>
        <xdr:cNvSpPr txBox="1"/>
      </xdr:nvSpPr>
      <xdr:spPr>
        <a:xfrm>
          <a:off x="3225800" y="68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72634</xdr:rowOff>
    </xdr:from>
    <xdr:to>
      <xdr:col>15</xdr:col>
      <xdr:colOff>101600</xdr:colOff>
      <xdr:row>35</xdr:row>
      <xdr:rowOff>174234</xdr:rowOff>
    </xdr:to>
    <xdr:sp macro="" textlink="">
      <xdr:nvSpPr>
        <xdr:cNvPr id="140" name="楕円 139"/>
        <xdr:cNvSpPr/>
      </xdr:nvSpPr>
      <xdr:spPr bwMode="auto">
        <a:xfrm>
          <a:off x="2857500" y="668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159011</xdr:rowOff>
    </xdr:from>
    <xdr:ext cx="762000" cy="259045"/>
    <xdr:sp macro="" textlink="">
      <xdr:nvSpPr>
        <xdr:cNvPr id="141" name="テキスト ボックス 140"/>
        <xdr:cNvSpPr txBox="1"/>
      </xdr:nvSpPr>
      <xdr:spPr>
        <a:xfrm>
          <a:off x="2527300" y="67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106325</xdr:rowOff>
    </xdr:from>
    <xdr:to>
      <xdr:col>24</xdr:col>
      <xdr:colOff>63500</xdr:colOff>
      <xdr:row>34</xdr:row>
      <xdr:rowOff>162074</xdr:rowOff>
    </xdr:to>
    <xdr:cxnSp macro="">
      <xdr:nvCxnSpPr>
        <xdr:cNvPr id="65" name="直線コネクタ 64"/>
        <xdr:cNvCxnSpPr/>
      </xdr:nvCxnSpPr>
      <xdr:spPr>
        <a:xfrm flipV="1">
          <a:off x="3797300" y="5935625"/>
          <a:ext cx="838200" cy="5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126098</xdr:rowOff>
    </xdr:from>
    <xdr:to>
      <xdr:col>19</xdr:col>
      <xdr:colOff>177800</xdr:colOff>
      <xdr:row>34</xdr:row>
      <xdr:rowOff>162074</xdr:rowOff>
    </xdr:to>
    <xdr:cxnSp macro="">
      <xdr:nvCxnSpPr>
        <xdr:cNvPr id="68" name="直線コネクタ 67"/>
        <xdr:cNvCxnSpPr/>
      </xdr:nvCxnSpPr>
      <xdr:spPr>
        <a:xfrm>
          <a:off x="2908300" y="5955398"/>
          <a:ext cx="889000" cy="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126098</xdr:rowOff>
    </xdr:from>
    <xdr:to>
      <xdr:col>15</xdr:col>
      <xdr:colOff>50800</xdr:colOff>
      <xdr:row>34</xdr:row>
      <xdr:rowOff>146015</xdr:rowOff>
    </xdr:to>
    <xdr:cxnSp macro="">
      <xdr:nvCxnSpPr>
        <xdr:cNvPr id="71" name="直線コネクタ 70"/>
        <xdr:cNvCxnSpPr/>
      </xdr:nvCxnSpPr>
      <xdr:spPr>
        <a:xfrm flipV="1">
          <a:off x="2019300" y="5955398"/>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146015</xdr:rowOff>
    </xdr:from>
    <xdr:to>
      <xdr:col>10</xdr:col>
      <xdr:colOff>114300</xdr:colOff>
      <xdr:row>35</xdr:row>
      <xdr:rowOff>24114</xdr:rowOff>
    </xdr:to>
    <xdr:cxnSp macro="">
      <xdr:nvCxnSpPr>
        <xdr:cNvPr id="74" name="直線コネクタ 73"/>
        <xdr:cNvCxnSpPr/>
      </xdr:nvCxnSpPr>
      <xdr:spPr>
        <a:xfrm flipV="1">
          <a:off x="1130300" y="597531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59725</xdr:rowOff>
    </xdr:from>
    <xdr:to>
      <xdr:col>6</xdr:col>
      <xdr:colOff>38100</xdr:colOff>
      <xdr:row>33</xdr:row>
      <xdr:rowOff>161325</xdr:rowOff>
    </xdr:to>
    <xdr:sp macro="" textlink="">
      <xdr:nvSpPr>
        <xdr:cNvPr id="77" name="フローチャート: 判断 76"/>
        <xdr:cNvSpPr/>
      </xdr:nvSpPr>
      <xdr:spPr>
        <a:xfrm>
          <a:off x="1079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6402</xdr:rowOff>
    </xdr:from>
    <xdr:ext cx="599010" cy="259045"/>
    <xdr:sp macro="" textlink="">
      <xdr:nvSpPr>
        <xdr:cNvPr id="78" name="テキスト ボックス 77"/>
        <xdr:cNvSpPr txBox="1"/>
      </xdr:nvSpPr>
      <xdr:spPr>
        <a:xfrm>
          <a:off x="830795" y="54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55525</xdr:rowOff>
    </xdr:from>
    <xdr:to>
      <xdr:col>24</xdr:col>
      <xdr:colOff>114300</xdr:colOff>
      <xdr:row>34</xdr:row>
      <xdr:rowOff>157125</xdr:rowOff>
    </xdr:to>
    <xdr:sp macro="" textlink="">
      <xdr:nvSpPr>
        <xdr:cNvPr id="84" name="楕円 83"/>
        <xdr:cNvSpPr/>
      </xdr:nvSpPr>
      <xdr:spPr>
        <a:xfrm>
          <a:off x="4584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78402</xdr:rowOff>
    </xdr:from>
    <xdr:ext cx="599010" cy="259045"/>
    <xdr:sp macro="" textlink="">
      <xdr:nvSpPr>
        <xdr:cNvPr id="85" name="人件費該当値テキスト"/>
        <xdr:cNvSpPr txBox="1"/>
      </xdr:nvSpPr>
      <xdr:spPr>
        <a:xfrm>
          <a:off x="4686300" y="57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111274</xdr:rowOff>
    </xdr:from>
    <xdr:to>
      <xdr:col>20</xdr:col>
      <xdr:colOff>38100</xdr:colOff>
      <xdr:row>35</xdr:row>
      <xdr:rowOff>41424</xdr:rowOff>
    </xdr:to>
    <xdr:sp macro="" textlink="">
      <xdr:nvSpPr>
        <xdr:cNvPr id="86" name="楕円 85"/>
        <xdr:cNvSpPr/>
      </xdr:nvSpPr>
      <xdr:spPr>
        <a:xfrm>
          <a:off x="3746500" y="59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57951</xdr:rowOff>
    </xdr:from>
    <xdr:ext cx="599010" cy="259045"/>
    <xdr:sp macro="" textlink="">
      <xdr:nvSpPr>
        <xdr:cNvPr id="87" name="テキスト ボックス 86"/>
        <xdr:cNvSpPr txBox="1"/>
      </xdr:nvSpPr>
      <xdr:spPr>
        <a:xfrm>
          <a:off x="3485095" y="57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75298</xdr:rowOff>
    </xdr:from>
    <xdr:to>
      <xdr:col>15</xdr:col>
      <xdr:colOff>101600</xdr:colOff>
      <xdr:row>35</xdr:row>
      <xdr:rowOff>5448</xdr:rowOff>
    </xdr:to>
    <xdr:sp macro="" textlink="">
      <xdr:nvSpPr>
        <xdr:cNvPr id="88" name="楕円 87"/>
        <xdr:cNvSpPr/>
      </xdr:nvSpPr>
      <xdr:spPr>
        <a:xfrm>
          <a:off x="2857500" y="59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21975</xdr:rowOff>
    </xdr:from>
    <xdr:ext cx="599010" cy="259045"/>
    <xdr:sp macro="" textlink="">
      <xdr:nvSpPr>
        <xdr:cNvPr id="89" name="テキスト ボックス 88"/>
        <xdr:cNvSpPr txBox="1"/>
      </xdr:nvSpPr>
      <xdr:spPr>
        <a:xfrm>
          <a:off x="2608795" y="56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95215</xdr:rowOff>
    </xdr:from>
    <xdr:to>
      <xdr:col>10</xdr:col>
      <xdr:colOff>165100</xdr:colOff>
      <xdr:row>35</xdr:row>
      <xdr:rowOff>25365</xdr:rowOff>
    </xdr:to>
    <xdr:sp macro="" textlink="">
      <xdr:nvSpPr>
        <xdr:cNvPr id="90" name="楕円 89"/>
        <xdr:cNvSpPr/>
      </xdr:nvSpPr>
      <xdr:spPr>
        <a:xfrm>
          <a:off x="1968500" y="59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41892</xdr:rowOff>
    </xdr:from>
    <xdr:ext cx="599010" cy="259045"/>
    <xdr:sp macro="" textlink="">
      <xdr:nvSpPr>
        <xdr:cNvPr id="91" name="テキスト ボックス 90"/>
        <xdr:cNvSpPr txBox="1"/>
      </xdr:nvSpPr>
      <xdr:spPr>
        <a:xfrm>
          <a:off x="1719795" y="56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144764</xdr:rowOff>
    </xdr:from>
    <xdr:to>
      <xdr:col>6</xdr:col>
      <xdr:colOff>38100</xdr:colOff>
      <xdr:row>35</xdr:row>
      <xdr:rowOff>74914</xdr:rowOff>
    </xdr:to>
    <xdr:sp macro="" textlink="">
      <xdr:nvSpPr>
        <xdr:cNvPr id="92" name="楕円 91"/>
        <xdr:cNvSpPr/>
      </xdr:nvSpPr>
      <xdr:spPr>
        <a:xfrm>
          <a:off x="1079500" y="59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66041</xdr:rowOff>
    </xdr:from>
    <xdr:ext cx="599010" cy="259045"/>
    <xdr:sp macro="" textlink="">
      <xdr:nvSpPr>
        <xdr:cNvPr id="93" name="テキスト ボックス 92"/>
        <xdr:cNvSpPr txBox="1"/>
      </xdr:nvSpPr>
      <xdr:spPr>
        <a:xfrm>
          <a:off x="830795" y="606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8854</xdr:rowOff>
    </xdr:from>
    <xdr:to>
      <xdr:col>24</xdr:col>
      <xdr:colOff>63500</xdr:colOff>
      <xdr:row>58</xdr:row>
      <xdr:rowOff>23114</xdr:rowOff>
    </xdr:to>
    <xdr:cxnSp macro="">
      <xdr:nvCxnSpPr>
        <xdr:cNvPr id="123" name="直線コネクタ 122"/>
        <xdr:cNvCxnSpPr/>
      </xdr:nvCxnSpPr>
      <xdr:spPr>
        <a:xfrm flipV="1">
          <a:off x="3797300" y="9781504"/>
          <a:ext cx="838200" cy="1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23114</xdr:rowOff>
    </xdr:from>
    <xdr:to>
      <xdr:col>19</xdr:col>
      <xdr:colOff>177800</xdr:colOff>
      <xdr:row>58</xdr:row>
      <xdr:rowOff>104757</xdr:rowOff>
    </xdr:to>
    <xdr:cxnSp macro="">
      <xdr:nvCxnSpPr>
        <xdr:cNvPr id="126" name="直線コネクタ 125"/>
        <xdr:cNvCxnSpPr/>
      </xdr:nvCxnSpPr>
      <xdr:spPr>
        <a:xfrm flipV="1">
          <a:off x="2908300" y="9967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36121</xdr:rowOff>
    </xdr:from>
    <xdr:ext cx="534377" cy="259045"/>
    <xdr:sp macro="" textlink="">
      <xdr:nvSpPr>
        <xdr:cNvPr id="128" name="テキスト ボックス 127"/>
        <xdr:cNvSpPr txBox="1"/>
      </xdr:nvSpPr>
      <xdr:spPr>
        <a:xfrm>
          <a:off x="3517411" y="96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87340</xdr:rowOff>
    </xdr:from>
    <xdr:to>
      <xdr:col>15</xdr:col>
      <xdr:colOff>50800</xdr:colOff>
      <xdr:row>58</xdr:row>
      <xdr:rowOff>104757</xdr:rowOff>
    </xdr:to>
    <xdr:cxnSp macro="">
      <xdr:nvCxnSpPr>
        <xdr:cNvPr id="129" name="直線コネクタ 128"/>
        <xdr:cNvCxnSpPr/>
      </xdr:nvCxnSpPr>
      <xdr:spPr>
        <a:xfrm>
          <a:off x="2019300" y="1003144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87340</xdr:rowOff>
    </xdr:from>
    <xdr:to>
      <xdr:col>10</xdr:col>
      <xdr:colOff>114300</xdr:colOff>
      <xdr:row>58</xdr:row>
      <xdr:rowOff>152219</xdr:rowOff>
    </xdr:to>
    <xdr:cxnSp macro="">
      <xdr:nvCxnSpPr>
        <xdr:cNvPr id="132" name="直線コネクタ 131"/>
        <xdr:cNvCxnSpPr/>
      </xdr:nvCxnSpPr>
      <xdr:spPr>
        <a:xfrm flipV="1">
          <a:off x="1130300" y="10031440"/>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138120</xdr:rowOff>
    </xdr:from>
    <xdr:ext cx="534377" cy="259045"/>
    <xdr:sp macro="" textlink="">
      <xdr:nvSpPr>
        <xdr:cNvPr id="134" name="テキスト ボックス 133"/>
        <xdr:cNvSpPr txBox="1"/>
      </xdr:nvSpPr>
      <xdr:spPr>
        <a:xfrm>
          <a:off x="1752111" y="9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86940</xdr:rowOff>
    </xdr:from>
    <xdr:to>
      <xdr:col>6</xdr:col>
      <xdr:colOff>38100</xdr:colOff>
      <xdr:row>58</xdr:row>
      <xdr:rowOff>17090</xdr:rowOff>
    </xdr:to>
    <xdr:sp macro="" textlink="">
      <xdr:nvSpPr>
        <xdr:cNvPr id="135" name="フローチャート: 判断 134"/>
        <xdr:cNvSpPr/>
      </xdr:nvSpPr>
      <xdr:spPr>
        <a:xfrm>
          <a:off x="1079500" y="985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33617</xdr:rowOff>
    </xdr:from>
    <xdr:ext cx="534377" cy="259045"/>
    <xdr:sp macro="" textlink="">
      <xdr:nvSpPr>
        <xdr:cNvPr id="136" name="テキスト ボックス 135"/>
        <xdr:cNvSpPr txBox="1"/>
      </xdr:nvSpPr>
      <xdr:spPr>
        <a:xfrm>
          <a:off x="863111" y="96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129504</xdr:rowOff>
    </xdr:from>
    <xdr:to>
      <xdr:col>24</xdr:col>
      <xdr:colOff>114300</xdr:colOff>
      <xdr:row>57</xdr:row>
      <xdr:rowOff>59654</xdr:rowOff>
    </xdr:to>
    <xdr:sp macro="" textlink="">
      <xdr:nvSpPr>
        <xdr:cNvPr id="142" name="楕円 141"/>
        <xdr:cNvSpPr/>
      </xdr:nvSpPr>
      <xdr:spPr>
        <a:xfrm>
          <a:off x="4584700" y="9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152381</xdr:rowOff>
    </xdr:from>
    <xdr:ext cx="534377" cy="259045"/>
    <xdr:sp macro="" textlink="">
      <xdr:nvSpPr>
        <xdr:cNvPr id="143" name="物件費該当値テキスト"/>
        <xdr:cNvSpPr txBox="1"/>
      </xdr:nvSpPr>
      <xdr:spPr>
        <a:xfrm>
          <a:off x="4686300" y="958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143764</xdr:rowOff>
    </xdr:from>
    <xdr:to>
      <xdr:col>20</xdr:col>
      <xdr:colOff>38100</xdr:colOff>
      <xdr:row>58</xdr:row>
      <xdr:rowOff>73914</xdr:rowOff>
    </xdr:to>
    <xdr:sp macro="" textlink="">
      <xdr:nvSpPr>
        <xdr:cNvPr id="144" name="楕円 143"/>
        <xdr:cNvSpPr/>
      </xdr:nvSpPr>
      <xdr:spPr>
        <a:xfrm>
          <a:off x="3746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65041</xdr:rowOff>
    </xdr:from>
    <xdr:ext cx="534377" cy="259045"/>
    <xdr:sp macro="" textlink="">
      <xdr:nvSpPr>
        <xdr:cNvPr id="145" name="テキスト ボックス 144"/>
        <xdr:cNvSpPr txBox="1"/>
      </xdr:nvSpPr>
      <xdr:spPr>
        <a:xfrm>
          <a:off x="3517411"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53957</xdr:rowOff>
    </xdr:from>
    <xdr:to>
      <xdr:col>15</xdr:col>
      <xdr:colOff>101600</xdr:colOff>
      <xdr:row>58</xdr:row>
      <xdr:rowOff>155557</xdr:rowOff>
    </xdr:to>
    <xdr:sp macro="" textlink="">
      <xdr:nvSpPr>
        <xdr:cNvPr id="146" name="楕円 145"/>
        <xdr:cNvSpPr/>
      </xdr:nvSpPr>
      <xdr:spPr>
        <a:xfrm>
          <a:off x="2857500" y="99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xdr:rowOff>
    </xdr:from>
    <xdr:ext cx="534377" cy="259045"/>
    <xdr:sp macro="" textlink="">
      <xdr:nvSpPr>
        <xdr:cNvPr id="147" name="テキスト ボックス 146"/>
        <xdr:cNvSpPr txBox="1"/>
      </xdr:nvSpPr>
      <xdr:spPr>
        <a:xfrm>
          <a:off x="2641111" y="97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36540</xdr:rowOff>
    </xdr:from>
    <xdr:to>
      <xdr:col>10</xdr:col>
      <xdr:colOff>165100</xdr:colOff>
      <xdr:row>58</xdr:row>
      <xdr:rowOff>138140</xdr:rowOff>
    </xdr:to>
    <xdr:sp macro="" textlink="">
      <xdr:nvSpPr>
        <xdr:cNvPr id="148" name="楕円 147"/>
        <xdr:cNvSpPr/>
      </xdr:nvSpPr>
      <xdr:spPr>
        <a:xfrm>
          <a:off x="1968500" y="9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129267</xdr:rowOff>
    </xdr:from>
    <xdr:ext cx="534377" cy="259045"/>
    <xdr:sp macro="" textlink="">
      <xdr:nvSpPr>
        <xdr:cNvPr id="149" name="テキスト ボックス 148"/>
        <xdr:cNvSpPr txBox="1"/>
      </xdr:nvSpPr>
      <xdr:spPr>
        <a:xfrm>
          <a:off x="1752111" y="100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101419</xdr:rowOff>
    </xdr:from>
    <xdr:to>
      <xdr:col>6</xdr:col>
      <xdr:colOff>38100</xdr:colOff>
      <xdr:row>59</xdr:row>
      <xdr:rowOff>31569</xdr:rowOff>
    </xdr:to>
    <xdr:sp macro="" textlink="">
      <xdr:nvSpPr>
        <xdr:cNvPr id="150" name="楕円 149"/>
        <xdr:cNvSpPr/>
      </xdr:nvSpPr>
      <xdr:spPr>
        <a:xfrm>
          <a:off x="1079500" y="10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22696</xdr:rowOff>
    </xdr:from>
    <xdr:ext cx="534377" cy="259045"/>
    <xdr:sp macro="" textlink="">
      <xdr:nvSpPr>
        <xdr:cNvPr id="151" name="テキスト ボックス 150"/>
        <xdr:cNvSpPr txBox="1"/>
      </xdr:nvSpPr>
      <xdr:spPr>
        <a:xfrm>
          <a:off x="863111" y="101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64072</xdr:rowOff>
    </xdr:from>
    <xdr:to>
      <xdr:col>24</xdr:col>
      <xdr:colOff>63500</xdr:colOff>
      <xdr:row>78</xdr:row>
      <xdr:rowOff>66167</xdr:rowOff>
    </xdr:to>
    <xdr:cxnSp macro="">
      <xdr:nvCxnSpPr>
        <xdr:cNvPr id="179" name="直線コネクタ 178"/>
        <xdr:cNvCxnSpPr/>
      </xdr:nvCxnSpPr>
      <xdr:spPr>
        <a:xfrm>
          <a:off x="3797300" y="13437172"/>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80"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64072</xdr:rowOff>
    </xdr:from>
    <xdr:to>
      <xdr:col>19</xdr:col>
      <xdr:colOff>177800</xdr:colOff>
      <xdr:row>78</xdr:row>
      <xdr:rowOff>87885</xdr:rowOff>
    </xdr:to>
    <xdr:cxnSp macro="">
      <xdr:nvCxnSpPr>
        <xdr:cNvPr id="182" name="直線コネクタ 181"/>
        <xdr:cNvCxnSpPr/>
      </xdr:nvCxnSpPr>
      <xdr:spPr>
        <a:xfrm flipV="1">
          <a:off x="2908300" y="13437172"/>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4" name="テキスト ボックス 183"/>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87885</xdr:rowOff>
    </xdr:from>
    <xdr:to>
      <xdr:col>15</xdr:col>
      <xdr:colOff>50800</xdr:colOff>
      <xdr:row>78</xdr:row>
      <xdr:rowOff>166560</xdr:rowOff>
    </xdr:to>
    <xdr:cxnSp macro="">
      <xdr:nvCxnSpPr>
        <xdr:cNvPr id="185" name="直線コネクタ 184"/>
        <xdr:cNvCxnSpPr/>
      </xdr:nvCxnSpPr>
      <xdr:spPr>
        <a:xfrm flipV="1">
          <a:off x="2019300" y="13460985"/>
          <a:ext cx="8890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7" name="テキスト ボックス 186"/>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166560</xdr:rowOff>
    </xdr:from>
    <xdr:to>
      <xdr:col>10</xdr:col>
      <xdr:colOff>114300</xdr:colOff>
      <xdr:row>79</xdr:row>
      <xdr:rowOff>13588</xdr:rowOff>
    </xdr:to>
    <xdr:cxnSp macro="">
      <xdr:nvCxnSpPr>
        <xdr:cNvPr id="188" name="直線コネクタ 187"/>
        <xdr:cNvCxnSpPr/>
      </xdr:nvCxnSpPr>
      <xdr:spPr>
        <a:xfrm flipV="1">
          <a:off x="1130300" y="1353966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90" name="テキスト ボックス 189"/>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91" name="フローチャート: 判断 190"/>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92" name="テキスト ボックス 191"/>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15367</xdr:rowOff>
    </xdr:from>
    <xdr:to>
      <xdr:col>24</xdr:col>
      <xdr:colOff>114300</xdr:colOff>
      <xdr:row>78</xdr:row>
      <xdr:rowOff>116967</xdr:rowOff>
    </xdr:to>
    <xdr:sp macro="" textlink="">
      <xdr:nvSpPr>
        <xdr:cNvPr id="198" name="楕円 197"/>
        <xdr:cNvSpPr/>
      </xdr:nvSpPr>
      <xdr:spPr>
        <a:xfrm>
          <a:off x="45847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101744</xdr:rowOff>
    </xdr:from>
    <xdr:ext cx="469744" cy="259045"/>
    <xdr:sp macro="" textlink="">
      <xdr:nvSpPr>
        <xdr:cNvPr id="199" name="維持補修費該当値テキスト"/>
        <xdr:cNvSpPr txBox="1"/>
      </xdr:nvSpPr>
      <xdr:spPr>
        <a:xfrm>
          <a:off x="4686300"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13272</xdr:rowOff>
    </xdr:from>
    <xdr:to>
      <xdr:col>20</xdr:col>
      <xdr:colOff>38100</xdr:colOff>
      <xdr:row>78</xdr:row>
      <xdr:rowOff>114872</xdr:rowOff>
    </xdr:to>
    <xdr:sp macro="" textlink="">
      <xdr:nvSpPr>
        <xdr:cNvPr id="200" name="楕円 199"/>
        <xdr:cNvSpPr/>
      </xdr:nvSpPr>
      <xdr:spPr>
        <a:xfrm>
          <a:off x="3746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105999</xdr:rowOff>
    </xdr:from>
    <xdr:ext cx="469744" cy="259045"/>
    <xdr:sp macro="" textlink="">
      <xdr:nvSpPr>
        <xdr:cNvPr id="201" name="テキスト ボックス 200"/>
        <xdr:cNvSpPr txBox="1"/>
      </xdr:nvSpPr>
      <xdr:spPr>
        <a:xfrm>
          <a:off x="35497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37085</xdr:rowOff>
    </xdr:from>
    <xdr:to>
      <xdr:col>15</xdr:col>
      <xdr:colOff>101600</xdr:colOff>
      <xdr:row>78</xdr:row>
      <xdr:rowOff>138685</xdr:rowOff>
    </xdr:to>
    <xdr:sp macro="" textlink="">
      <xdr:nvSpPr>
        <xdr:cNvPr id="202" name="楕円 201"/>
        <xdr:cNvSpPr/>
      </xdr:nvSpPr>
      <xdr:spPr>
        <a:xfrm>
          <a:off x="2857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129812</xdr:rowOff>
    </xdr:from>
    <xdr:ext cx="469744" cy="259045"/>
    <xdr:sp macro="" textlink="">
      <xdr:nvSpPr>
        <xdr:cNvPr id="203" name="テキスト ボックス 202"/>
        <xdr:cNvSpPr txBox="1"/>
      </xdr:nvSpPr>
      <xdr:spPr>
        <a:xfrm>
          <a:off x="2673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115760</xdr:rowOff>
    </xdr:from>
    <xdr:to>
      <xdr:col>10</xdr:col>
      <xdr:colOff>165100</xdr:colOff>
      <xdr:row>79</xdr:row>
      <xdr:rowOff>45910</xdr:rowOff>
    </xdr:to>
    <xdr:sp macro="" textlink="">
      <xdr:nvSpPr>
        <xdr:cNvPr id="204" name="楕円 203"/>
        <xdr:cNvSpPr/>
      </xdr:nvSpPr>
      <xdr:spPr>
        <a:xfrm>
          <a:off x="1968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37037</xdr:rowOff>
    </xdr:from>
    <xdr:ext cx="469744" cy="259045"/>
    <xdr:sp macro="" textlink="">
      <xdr:nvSpPr>
        <xdr:cNvPr id="205" name="テキスト ボックス 204"/>
        <xdr:cNvSpPr txBox="1"/>
      </xdr:nvSpPr>
      <xdr:spPr>
        <a:xfrm>
          <a:off x="1784428"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134238</xdr:rowOff>
    </xdr:from>
    <xdr:to>
      <xdr:col>6</xdr:col>
      <xdr:colOff>38100</xdr:colOff>
      <xdr:row>79</xdr:row>
      <xdr:rowOff>64388</xdr:rowOff>
    </xdr:to>
    <xdr:sp macro="" textlink="">
      <xdr:nvSpPr>
        <xdr:cNvPr id="206" name="楕円 205"/>
        <xdr:cNvSpPr/>
      </xdr:nvSpPr>
      <xdr:spPr>
        <a:xfrm>
          <a:off x="1079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55515</xdr:rowOff>
    </xdr:from>
    <xdr:ext cx="469744" cy="259045"/>
    <xdr:sp macro="" textlink="">
      <xdr:nvSpPr>
        <xdr:cNvPr id="207" name="テキスト ボックス 206"/>
        <xdr:cNvSpPr txBox="1"/>
      </xdr:nvSpPr>
      <xdr:spPr>
        <a:xfrm>
          <a:off x="895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55392</xdr:rowOff>
    </xdr:from>
    <xdr:to>
      <xdr:col>24</xdr:col>
      <xdr:colOff>63500</xdr:colOff>
      <xdr:row>91</xdr:row>
      <xdr:rowOff>121321</xdr:rowOff>
    </xdr:to>
    <xdr:cxnSp macro="">
      <xdr:nvCxnSpPr>
        <xdr:cNvPr id="233" name="直線コネクタ 232"/>
        <xdr:cNvCxnSpPr/>
      </xdr:nvCxnSpPr>
      <xdr:spPr>
        <a:xfrm flipV="1">
          <a:off x="3797300" y="15657342"/>
          <a:ext cx="8382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34"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121321</xdr:rowOff>
    </xdr:from>
    <xdr:to>
      <xdr:col>19</xdr:col>
      <xdr:colOff>177800</xdr:colOff>
      <xdr:row>92</xdr:row>
      <xdr:rowOff>47346</xdr:rowOff>
    </xdr:to>
    <xdr:cxnSp macro="">
      <xdr:nvCxnSpPr>
        <xdr:cNvPr id="236" name="直線コネクタ 235"/>
        <xdr:cNvCxnSpPr/>
      </xdr:nvCxnSpPr>
      <xdr:spPr>
        <a:xfrm flipV="1">
          <a:off x="2908300" y="15723271"/>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8" name="テキスト ボックス 237"/>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47346</xdr:rowOff>
    </xdr:from>
    <xdr:to>
      <xdr:col>15</xdr:col>
      <xdr:colOff>50800</xdr:colOff>
      <xdr:row>93</xdr:row>
      <xdr:rowOff>4552</xdr:rowOff>
    </xdr:to>
    <xdr:cxnSp macro="">
      <xdr:nvCxnSpPr>
        <xdr:cNvPr id="239" name="直線コネクタ 238"/>
        <xdr:cNvCxnSpPr/>
      </xdr:nvCxnSpPr>
      <xdr:spPr>
        <a:xfrm flipV="1">
          <a:off x="2019300" y="15820746"/>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67876</xdr:rowOff>
    </xdr:from>
    <xdr:ext cx="469744" cy="259045"/>
    <xdr:sp macro="" textlink="">
      <xdr:nvSpPr>
        <xdr:cNvPr id="241" name="テキスト ボックス 240"/>
        <xdr:cNvSpPr txBox="1"/>
      </xdr:nvSpPr>
      <xdr:spPr>
        <a:xfrm>
          <a:off x="2673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4552</xdr:rowOff>
    </xdr:from>
    <xdr:to>
      <xdr:col>10</xdr:col>
      <xdr:colOff>114300</xdr:colOff>
      <xdr:row>93</xdr:row>
      <xdr:rowOff>155428</xdr:rowOff>
    </xdr:to>
    <xdr:cxnSp macro="">
      <xdr:nvCxnSpPr>
        <xdr:cNvPr id="242" name="直線コネクタ 241"/>
        <xdr:cNvCxnSpPr/>
      </xdr:nvCxnSpPr>
      <xdr:spPr>
        <a:xfrm flipV="1">
          <a:off x="1130300" y="1594940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83695</xdr:rowOff>
    </xdr:from>
    <xdr:ext cx="469744" cy="259045"/>
    <xdr:sp macro="" textlink="">
      <xdr:nvSpPr>
        <xdr:cNvPr id="244" name="テキスト ボックス 243"/>
        <xdr:cNvSpPr txBox="1"/>
      </xdr:nvSpPr>
      <xdr:spPr>
        <a:xfrm>
          <a:off x="1784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45" name="フローチャート: 判断 244"/>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46" name="テキスト ボックス 245"/>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4592</xdr:rowOff>
    </xdr:from>
    <xdr:to>
      <xdr:col>24</xdr:col>
      <xdr:colOff>114300</xdr:colOff>
      <xdr:row>91</xdr:row>
      <xdr:rowOff>106192</xdr:rowOff>
    </xdr:to>
    <xdr:sp macro="" textlink="">
      <xdr:nvSpPr>
        <xdr:cNvPr id="252" name="楕円 251"/>
        <xdr:cNvSpPr/>
      </xdr:nvSpPr>
      <xdr:spPr>
        <a:xfrm>
          <a:off x="4584700" y="1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129069</xdr:rowOff>
    </xdr:from>
    <xdr:ext cx="534377" cy="259045"/>
    <xdr:sp macro="" textlink="">
      <xdr:nvSpPr>
        <xdr:cNvPr id="253" name="扶助費該当値テキスト"/>
        <xdr:cNvSpPr txBox="1"/>
      </xdr:nvSpPr>
      <xdr:spPr>
        <a:xfrm>
          <a:off x="4686300" y="155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70521</xdr:rowOff>
    </xdr:from>
    <xdr:to>
      <xdr:col>20</xdr:col>
      <xdr:colOff>38100</xdr:colOff>
      <xdr:row>92</xdr:row>
      <xdr:rowOff>671</xdr:rowOff>
    </xdr:to>
    <xdr:sp macro="" textlink="">
      <xdr:nvSpPr>
        <xdr:cNvPr id="254" name="楕円 253"/>
        <xdr:cNvSpPr/>
      </xdr:nvSpPr>
      <xdr:spPr>
        <a:xfrm>
          <a:off x="3746500" y="15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17198</xdr:rowOff>
    </xdr:from>
    <xdr:ext cx="534377" cy="259045"/>
    <xdr:sp macro="" textlink="">
      <xdr:nvSpPr>
        <xdr:cNvPr id="255" name="テキスト ボックス 254"/>
        <xdr:cNvSpPr txBox="1"/>
      </xdr:nvSpPr>
      <xdr:spPr>
        <a:xfrm>
          <a:off x="3517411" y="15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167996</xdr:rowOff>
    </xdr:from>
    <xdr:to>
      <xdr:col>15</xdr:col>
      <xdr:colOff>101600</xdr:colOff>
      <xdr:row>92</xdr:row>
      <xdr:rowOff>98146</xdr:rowOff>
    </xdr:to>
    <xdr:sp macro="" textlink="">
      <xdr:nvSpPr>
        <xdr:cNvPr id="256" name="楕円 255"/>
        <xdr:cNvSpPr/>
      </xdr:nvSpPr>
      <xdr:spPr>
        <a:xfrm>
          <a:off x="2857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114673</xdr:rowOff>
    </xdr:from>
    <xdr:ext cx="534377" cy="259045"/>
    <xdr:sp macro="" textlink="">
      <xdr:nvSpPr>
        <xdr:cNvPr id="257" name="テキスト ボックス 256"/>
        <xdr:cNvSpPr txBox="1"/>
      </xdr:nvSpPr>
      <xdr:spPr>
        <a:xfrm>
          <a:off x="26411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125202</xdr:rowOff>
    </xdr:from>
    <xdr:to>
      <xdr:col>10</xdr:col>
      <xdr:colOff>165100</xdr:colOff>
      <xdr:row>93</xdr:row>
      <xdr:rowOff>55352</xdr:rowOff>
    </xdr:to>
    <xdr:sp macro="" textlink="">
      <xdr:nvSpPr>
        <xdr:cNvPr id="258" name="楕円 257"/>
        <xdr:cNvSpPr/>
      </xdr:nvSpPr>
      <xdr:spPr>
        <a:xfrm>
          <a:off x="1968500" y="15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71879</xdr:rowOff>
    </xdr:from>
    <xdr:ext cx="534377" cy="259045"/>
    <xdr:sp macro="" textlink="">
      <xdr:nvSpPr>
        <xdr:cNvPr id="259" name="テキスト ボックス 258"/>
        <xdr:cNvSpPr txBox="1"/>
      </xdr:nvSpPr>
      <xdr:spPr>
        <a:xfrm>
          <a:off x="1752111" y="156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104628</xdr:rowOff>
    </xdr:from>
    <xdr:to>
      <xdr:col>6</xdr:col>
      <xdr:colOff>38100</xdr:colOff>
      <xdr:row>94</xdr:row>
      <xdr:rowOff>34778</xdr:rowOff>
    </xdr:to>
    <xdr:sp macro="" textlink="">
      <xdr:nvSpPr>
        <xdr:cNvPr id="260" name="楕円 259"/>
        <xdr:cNvSpPr/>
      </xdr:nvSpPr>
      <xdr:spPr>
        <a:xfrm>
          <a:off x="1079500" y="16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51305</xdr:rowOff>
    </xdr:from>
    <xdr:ext cx="534377" cy="259045"/>
    <xdr:sp macro="" textlink="">
      <xdr:nvSpPr>
        <xdr:cNvPr id="261" name="テキスト ボックス 260"/>
        <xdr:cNvSpPr txBox="1"/>
      </xdr:nvSpPr>
      <xdr:spPr>
        <a:xfrm>
          <a:off x="863111" y="158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14107</xdr:rowOff>
    </xdr:from>
    <xdr:to>
      <xdr:col>55</xdr:col>
      <xdr:colOff>0</xdr:colOff>
      <xdr:row>36</xdr:row>
      <xdr:rowOff>99741</xdr:rowOff>
    </xdr:to>
    <xdr:cxnSp macro="">
      <xdr:nvCxnSpPr>
        <xdr:cNvPr id="287" name="直線コネクタ 286"/>
        <xdr:cNvCxnSpPr/>
      </xdr:nvCxnSpPr>
      <xdr:spPr>
        <a:xfrm>
          <a:off x="9639300" y="6014857"/>
          <a:ext cx="838200" cy="2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14107</xdr:rowOff>
    </xdr:from>
    <xdr:to>
      <xdr:col>50</xdr:col>
      <xdr:colOff>114300</xdr:colOff>
      <xdr:row>36</xdr:row>
      <xdr:rowOff>13879</xdr:rowOff>
    </xdr:to>
    <xdr:cxnSp macro="">
      <xdr:nvCxnSpPr>
        <xdr:cNvPr id="290" name="直線コネクタ 289"/>
        <xdr:cNvCxnSpPr/>
      </xdr:nvCxnSpPr>
      <xdr:spPr>
        <a:xfrm flipV="1">
          <a:off x="8750300" y="6014857"/>
          <a:ext cx="8890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121503</xdr:rowOff>
    </xdr:from>
    <xdr:to>
      <xdr:col>45</xdr:col>
      <xdr:colOff>177800</xdr:colOff>
      <xdr:row>36</xdr:row>
      <xdr:rowOff>13879</xdr:rowOff>
    </xdr:to>
    <xdr:cxnSp macro="">
      <xdr:nvCxnSpPr>
        <xdr:cNvPr id="293" name="直線コネクタ 292"/>
        <xdr:cNvCxnSpPr/>
      </xdr:nvCxnSpPr>
      <xdr:spPr>
        <a:xfrm>
          <a:off x="7861300" y="6122253"/>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121503</xdr:rowOff>
    </xdr:from>
    <xdr:to>
      <xdr:col>41</xdr:col>
      <xdr:colOff>50800</xdr:colOff>
      <xdr:row>38</xdr:row>
      <xdr:rowOff>63988</xdr:rowOff>
    </xdr:to>
    <xdr:cxnSp macro="">
      <xdr:nvCxnSpPr>
        <xdr:cNvPr id="296" name="直線コネクタ 295"/>
        <xdr:cNvCxnSpPr/>
      </xdr:nvCxnSpPr>
      <xdr:spPr>
        <a:xfrm flipV="1">
          <a:off x="6972300" y="6122253"/>
          <a:ext cx="889000" cy="4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152163</xdr:rowOff>
    </xdr:from>
    <xdr:ext cx="534377" cy="259045"/>
    <xdr:sp macro="" textlink="">
      <xdr:nvSpPr>
        <xdr:cNvPr id="298" name="テキスト ボックス 297"/>
        <xdr:cNvSpPr txBox="1"/>
      </xdr:nvSpPr>
      <xdr:spPr>
        <a:xfrm>
          <a:off x="75941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88580</xdr:rowOff>
    </xdr:from>
    <xdr:to>
      <xdr:col>36</xdr:col>
      <xdr:colOff>165100</xdr:colOff>
      <xdr:row>35</xdr:row>
      <xdr:rowOff>18730</xdr:rowOff>
    </xdr:to>
    <xdr:sp macro="" textlink="">
      <xdr:nvSpPr>
        <xdr:cNvPr id="299" name="フローチャート: 判断 298"/>
        <xdr:cNvSpPr/>
      </xdr:nvSpPr>
      <xdr:spPr>
        <a:xfrm>
          <a:off x="6921500" y="59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35257</xdr:rowOff>
    </xdr:from>
    <xdr:ext cx="534377" cy="259045"/>
    <xdr:sp macro="" textlink="">
      <xdr:nvSpPr>
        <xdr:cNvPr id="300" name="テキスト ボックス 299"/>
        <xdr:cNvSpPr txBox="1"/>
      </xdr:nvSpPr>
      <xdr:spPr>
        <a:xfrm>
          <a:off x="6705111" y="56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48941</xdr:rowOff>
    </xdr:from>
    <xdr:to>
      <xdr:col>55</xdr:col>
      <xdr:colOff>50800</xdr:colOff>
      <xdr:row>36</xdr:row>
      <xdr:rowOff>150541</xdr:rowOff>
    </xdr:to>
    <xdr:sp macro="" textlink="">
      <xdr:nvSpPr>
        <xdr:cNvPr id="306" name="楕円 305"/>
        <xdr:cNvSpPr/>
      </xdr:nvSpPr>
      <xdr:spPr>
        <a:xfrm>
          <a:off x="10426700" y="62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135318</xdr:rowOff>
    </xdr:from>
    <xdr:ext cx="534377" cy="259045"/>
    <xdr:sp macro="" textlink="">
      <xdr:nvSpPr>
        <xdr:cNvPr id="307" name="補助費等該当値テキスト"/>
        <xdr:cNvSpPr txBox="1"/>
      </xdr:nvSpPr>
      <xdr:spPr>
        <a:xfrm>
          <a:off x="10528300" y="61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134757</xdr:rowOff>
    </xdr:from>
    <xdr:to>
      <xdr:col>50</xdr:col>
      <xdr:colOff>165100</xdr:colOff>
      <xdr:row>35</xdr:row>
      <xdr:rowOff>64907</xdr:rowOff>
    </xdr:to>
    <xdr:sp macro="" textlink="">
      <xdr:nvSpPr>
        <xdr:cNvPr id="308" name="楕円 307"/>
        <xdr:cNvSpPr/>
      </xdr:nvSpPr>
      <xdr:spPr>
        <a:xfrm>
          <a:off x="9588500" y="59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56034</xdr:rowOff>
    </xdr:from>
    <xdr:ext cx="534377" cy="259045"/>
    <xdr:sp macro="" textlink="">
      <xdr:nvSpPr>
        <xdr:cNvPr id="309" name="テキスト ボックス 308"/>
        <xdr:cNvSpPr txBox="1"/>
      </xdr:nvSpPr>
      <xdr:spPr>
        <a:xfrm>
          <a:off x="9359411" y="60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134529</xdr:rowOff>
    </xdr:from>
    <xdr:to>
      <xdr:col>46</xdr:col>
      <xdr:colOff>38100</xdr:colOff>
      <xdr:row>36</xdr:row>
      <xdr:rowOff>64679</xdr:rowOff>
    </xdr:to>
    <xdr:sp macro="" textlink="">
      <xdr:nvSpPr>
        <xdr:cNvPr id="310" name="楕円 309"/>
        <xdr:cNvSpPr/>
      </xdr:nvSpPr>
      <xdr:spPr>
        <a:xfrm>
          <a:off x="8699500" y="61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55806</xdr:rowOff>
    </xdr:from>
    <xdr:ext cx="534377" cy="259045"/>
    <xdr:sp macro="" textlink="">
      <xdr:nvSpPr>
        <xdr:cNvPr id="311" name="テキスト ボックス 310"/>
        <xdr:cNvSpPr txBox="1"/>
      </xdr:nvSpPr>
      <xdr:spPr>
        <a:xfrm>
          <a:off x="8483111" y="62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70703</xdr:rowOff>
    </xdr:from>
    <xdr:to>
      <xdr:col>41</xdr:col>
      <xdr:colOff>101600</xdr:colOff>
      <xdr:row>36</xdr:row>
      <xdr:rowOff>853</xdr:rowOff>
    </xdr:to>
    <xdr:sp macro="" textlink="">
      <xdr:nvSpPr>
        <xdr:cNvPr id="312" name="楕円 311"/>
        <xdr:cNvSpPr/>
      </xdr:nvSpPr>
      <xdr:spPr>
        <a:xfrm>
          <a:off x="7810500" y="6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163430</xdr:rowOff>
    </xdr:from>
    <xdr:ext cx="534377" cy="259045"/>
    <xdr:sp macro="" textlink="">
      <xdr:nvSpPr>
        <xdr:cNvPr id="313" name="テキスト ボックス 312"/>
        <xdr:cNvSpPr txBox="1"/>
      </xdr:nvSpPr>
      <xdr:spPr>
        <a:xfrm>
          <a:off x="7594111" y="6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13188</xdr:rowOff>
    </xdr:from>
    <xdr:to>
      <xdr:col>36</xdr:col>
      <xdr:colOff>165100</xdr:colOff>
      <xdr:row>38</xdr:row>
      <xdr:rowOff>114788</xdr:rowOff>
    </xdr:to>
    <xdr:sp macro="" textlink="">
      <xdr:nvSpPr>
        <xdr:cNvPr id="314" name="楕円 313"/>
        <xdr:cNvSpPr/>
      </xdr:nvSpPr>
      <xdr:spPr>
        <a:xfrm>
          <a:off x="69215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105915</xdr:rowOff>
    </xdr:from>
    <xdr:ext cx="534377" cy="259045"/>
    <xdr:sp macro="" textlink="">
      <xdr:nvSpPr>
        <xdr:cNvPr id="315" name="テキスト ボックス 314"/>
        <xdr:cNvSpPr txBox="1"/>
      </xdr:nvSpPr>
      <xdr:spPr>
        <a:xfrm>
          <a:off x="67051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73895</xdr:rowOff>
    </xdr:from>
    <xdr:to>
      <xdr:col>55</xdr:col>
      <xdr:colOff>0</xdr:colOff>
      <xdr:row>56</xdr:row>
      <xdr:rowOff>129707</xdr:rowOff>
    </xdr:to>
    <xdr:cxnSp macro="">
      <xdr:nvCxnSpPr>
        <xdr:cNvPr id="345" name="直線コネクタ 344"/>
        <xdr:cNvCxnSpPr/>
      </xdr:nvCxnSpPr>
      <xdr:spPr>
        <a:xfrm>
          <a:off x="9639300" y="9675095"/>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6"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73895</xdr:rowOff>
    </xdr:from>
    <xdr:to>
      <xdr:col>50</xdr:col>
      <xdr:colOff>114300</xdr:colOff>
      <xdr:row>56</xdr:row>
      <xdr:rowOff>89881</xdr:rowOff>
    </xdr:to>
    <xdr:cxnSp macro="">
      <xdr:nvCxnSpPr>
        <xdr:cNvPr id="348" name="直線コネクタ 347"/>
        <xdr:cNvCxnSpPr/>
      </xdr:nvCxnSpPr>
      <xdr:spPr>
        <a:xfrm flipV="1">
          <a:off x="8750300" y="9675095"/>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89881</xdr:rowOff>
    </xdr:from>
    <xdr:to>
      <xdr:col>45</xdr:col>
      <xdr:colOff>177800</xdr:colOff>
      <xdr:row>56</xdr:row>
      <xdr:rowOff>140696</xdr:rowOff>
    </xdr:to>
    <xdr:cxnSp macro="">
      <xdr:nvCxnSpPr>
        <xdr:cNvPr id="351" name="直線コネクタ 350"/>
        <xdr:cNvCxnSpPr/>
      </xdr:nvCxnSpPr>
      <xdr:spPr>
        <a:xfrm flipV="1">
          <a:off x="7861300" y="9691081"/>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3" name="テキスト ボックス 352"/>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73178</xdr:rowOff>
    </xdr:from>
    <xdr:to>
      <xdr:col>41</xdr:col>
      <xdr:colOff>50800</xdr:colOff>
      <xdr:row>56</xdr:row>
      <xdr:rowOff>140696</xdr:rowOff>
    </xdr:to>
    <xdr:cxnSp macro="">
      <xdr:nvCxnSpPr>
        <xdr:cNvPr id="354" name="直線コネクタ 353"/>
        <xdr:cNvCxnSpPr/>
      </xdr:nvCxnSpPr>
      <xdr:spPr>
        <a:xfrm>
          <a:off x="6972300" y="9674378"/>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6" name="テキスト ボックス 355"/>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57" name="フローチャート: 判断 356"/>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8" name="テキスト ボックス 357"/>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78907</xdr:rowOff>
    </xdr:from>
    <xdr:to>
      <xdr:col>55</xdr:col>
      <xdr:colOff>50800</xdr:colOff>
      <xdr:row>57</xdr:row>
      <xdr:rowOff>9057</xdr:rowOff>
    </xdr:to>
    <xdr:sp macro="" textlink="">
      <xdr:nvSpPr>
        <xdr:cNvPr id="364" name="楕円 363"/>
        <xdr:cNvSpPr/>
      </xdr:nvSpPr>
      <xdr:spPr>
        <a:xfrm>
          <a:off x="10426700" y="9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57334</xdr:rowOff>
    </xdr:from>
    <xdr:ext cx="534377" cy="259045"/>
    <xdr:sp macro="" textlink="">
      <xdr:nvSpPr>
        <xdr:cNvPr id="365" name="普通建設事業費該当値テキスト"/>
        <xdr:cNvSpPr txBox="1"/>
      </xdr:nvSpPr>
      <xdr:spPr>
        <a:xfrm>
          <a:off x="10528300" y="96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23095</xdr:rowOff>
    </xdr:from>
    <xdr:to>
      <xdr:col>50</xdr:col>
      <xdr:colOff>165100</xdr:colOff>
      <xdr:row>56</xdr:row>
      <xdr:rowOff>124695</xdr:rowOff>
    </xdr:to>
    <xdr:sp macro="" textlink="">
      <xdr:nvSpPr>
        <xdr:cNvPr id="366" name="楕円 365"/>
        <xdr:cNvSpPr/>
      </xdr:nvSpPr>
      <xdr:spPr>
        <a:xfrm>
          <a:off x="9588500" y="9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115822</xdr:rowOff>
    </xdr:from>
    <xdr:ext cx="534377" cy="259045"/>
    <xdr:sp macro="" textlink="">
      <xdr:nvSpPr>
        <xdr:cNvPr id="367" name="テキスト ボックス 366"/>
        <xdr:cNvSpPr txBox="1"/>
      </xdr:nvSpPr>
      <xdr:spPr>
        <a:xfrm>
          <a:off x="9359411" y="97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39081</xdr:rowOff>
    </xdr:from>
    <xdr:to>
      <xdr:col>46</xdr:col>
      <xdr:colOff>38100</xdr:colOff>
      <xdr:row>56</xdr:row>
      <xdr:rowOff>140681</xdr:rowOff>
    </xdr:to>
    <xdr:sp macro="" textlink="">
      <xdr:nvSpPr>
        <xdr:cNvPr id="368" name="楕円 367"/>
        <xdr:cNvSpPr/>
      </xdr:nvSpPr>
      <xdr:spPr>
        <a:xfrm>
          <a:off x="8699500" y="96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131808</xdr:rowOff>
    </xdr:from>
    <xdr:ext cx="534377" cy="259045"/>
    <xdr:sp macro="" textlink="">
      <xdr:nvSpPr>
        <xdr:cNvPr id="369" name="テキスト ボックス 368"/>
        <xdr:cNvSpPr txBox="1"/>
      </xdr:nvSpPr>
      <xdr:spPr>
        <a:xfrm>
          <a:off x="8483111" y="97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89896</xdr:rowOff>
    </xdr:from>
    <xdr:to>
      <xdr:col>41</xdr:col>
      <xdr:colOff>101600</xdr:colOff>
      <xdr:row>57</xdr:row>
      <xdr:rowOff>20046</xdr:rowOff>
    </xdr:to>
    <xdr:sp macro="" textlink="">
      <xdr:nvSpPr>
        <xdr:cNvPr id="370" name="楕円 369"/>
        <xdr:cNvSpPr/>
      </xdr:nvSpPr>
      <xdr:spPr>
        <a:xfrm>
          <a:off x="7810500" y="96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36573</xdr:rowOff>
    </xdr:from>
    <xdr:ext cx="534377" cy="259045"/>
    <xdr:sp macro="" textlink="">
      <xdr:nvSpPr>
        <xdr:cNvPr id="371" name="テキスト ボックス 370"/>
        <xdr:cNvSpPr txBox="1"/>
      </xdr:nvSpPr>
      <xdr:spPr>
        <a:xfrm>
          <a:off x="7594111" y="94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22378</xdr:rowOff>
    </xdr:from>
    <xdr:to>
      <xdr:col>36</xdr:col>
      <xdr:colOff>165100</xdr:colOff>
      <xdr:row>56</xdr:row>
      <xdr:rowOff>123978</xdr:rowOff>
    </xdr:to>
    <xdr:sp macro="" textlink="">
      <xdr:nvSpPr>
        <xdr:cNvPr id="372" name="楕円 371"/>
        <xdr:cNvSpPr/>
      </xdr:nvSpPr>
      <xdr:spPr>
        <a:xfrm>
          <a:off x="6921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115105</xdr:rowOff>
    </xdr:from>
    <xdr:ext cx="534377" cy="259045"/>
    <xdr:sp macro="" textlink="">
      <xdr:nvSpPr>
        <xdr:cNvPr id="373" name="テキスト ボックス 372"/>
        <xdr:cNvSpPr txBox="1"/>
      </xdr:nvSpPr>
      <xdr:spPr>
        <a:xfrm>
          <a:off x="6705111" y="97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26085</xdr:rowOff>
    </xdr:from>
    <xdr:to>
      <xdr:col>55</xdr:col>
      <xdr:colOff>0</xdr:colOff>
      <xdr:row>78</xdr:row>
      <xdr:rowOff>148310</xdr:rowOff>
    </xdr:to>
    <xdr:cxnSp macro="">
      <xdr:nvCxnSpPr>
        <xdr:cNvPr id="401" name="直線コネクタ 400"/>
        <xdr:cNvCxnSpPr/>
      </xdr:nvCxnSpPr>
      <xdr:spPr>
        <a:xfrm flipV="1">
          <a:off x="9639300" y="13399185"/>
          <a:ext cx="8382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93866</xdr:rowOff>
    </xdr:from>
    <xdr:to>
      <xdr:col>50</xdr:col>
      <xdr:colOff>114300</xdr:colOff>
      <xdr:row>78</xdr:row>
      <xdr:rowOff>148310</xdr:rowOff>
    </xdr:to>
    <xdr:cxnSp macro="">
      <xdr:nvCxnSpPr>
        <xdr:cNvPr id="404" name="直線コネクタ 403"/>
        <xdr:cNvCxnSpPr/>
      </xdr:nvCxnSpPr>
      <xdr:spPr>
        <a:xfrm>
          <a:off x="8750300" y="13466966"/>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34239</xdr:rowOff>
    </xdr:from>
    <xdr:to>
      <xdr:col>45</xdr:col>
      <xdr:colOff>177800</xdr:colOff>
      <xdr:row>78</xdr:row>
      <xdr:rowOff>93866</xdr:rowOff>
    </xdr:to>
    <xdr:cxnSp macro="">
      <xdr:nvCxnSpPr>
        <xdr:cNvPr id="407" name="直線コネクタ 406"/>
        <xdr:cNvCxnSpPr/>
      </xdr:nvCxnSpPr>
      <xdr:spPr>
        <a:xfrm>
          <a:off x="7861300" y="12892989"/>
          <a:ext cx="8890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34239</xdr:rowOff>
    </xdr:from>
    <xdr:to>
      <xdr:col>41</xdr:col>
      <xdr:colOff>50800</xdr:colOff>
      <xdr:row>75</xdr:row>
      <xdr:rowOff>51574</xdr:rowOff>
    </xdr:to>
    <xdr:cxnSp macro="">
      <xdr:nvCxnSpPr>
        <xdr:cNvPr id="410" name="直線コネクタ 409"/>
        <xdr:cNvCxnSpPr/>
      </xdr:nvCxnSpPr>
      <xdr:spPr>
        <a:xfrm flipV="1">
          <a:off x="6972300" y="12892989"/>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6011</xdr:rowOff>
    </xdr:from>
    <xdr:ext cx="534377" cy="259045"/>
    <xdr:sp macro="" textlink="">
      <xdr:nvSpPr>
        <xdr:cNvPr id="412" name="テキスト ボックス 411"/>
        <xdr:cNvSpPr txBox="1"/>
      </xdr:nvSpPr>
      <xdr:spPr>
        <a:xfrm>
          <a:off x="7594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13" name="フローチャート: 判断 412"/>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48493</xdr:rowOff>
    </xdr:from>
    <xdr:ext cx="534377" cy="259045"/>
    <xdr:sp macro="" textlink="">
      <xdr:nvSpPr>
        <xdr:cNvPr id="414" name="テキスト ボックス 413"/>
        <xdr:cNvSpPr txBox="1"/>
      </xdr:nvSpPr>
      <xdr:spPr>
        <a:xfrm>
          <a:off x="6705111" y="120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146735</xdr:rowOff>
    </xdr:from>
    <xdr:to>
      <xdr:col>55</xdr:col>
      <xdr:colOff>50800</xdr:colOff>
      <xdr:row>78</xdr:row>
      <xdr:rowOff>76885</xdr:rowOff>
    </xdr:to>
    <xdr:sp macro="" textlink="">
      <xdr:nvSpPr>
        <xdr:cNvPr id="420" name="楕円 419"/>
        <xdr:cNvSpPr/>
      </xdr:nvSpPr>
      <xdr:spPr>
        <a:xfrm>
          <a:off x="104267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61662</xdr:rowOff>
    </xdr:from>
    <xdr:ext cx="534377" cy="259045"/>
    <xdr:sp macro="" textlink="">
      <xdr:nvSpPr>
        <xdr:cNvPr id="421" name="普通建設事業費 （ うち新規整備　）該当値テキスト"/>
        <xdr:cNvSpPr txBox="1"/>
      </xdr:nvSpPr>
      <xdr:spPr>
        <a:xfrm>
          <a:off x="10528300" y="132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97510</xdr:rowOff>
    </xdr:from>
    <xdr:to>
      <xdr:col>50</xdr:col>
      <xdr:colOff>165100</xdr:colOff>
      <xdr:row>79</xdr:row>
      <xdr:rowOff>27660</xdr:rowOff>
    </xdr:to>
    <xdr:sp macro="" textlink="">
      <xdr:nvSpPr>
        <xdr:cNvPr id="422" name="楕円 421"/>
        <xdr:cNvSpPr/>
      </xdr:nvSpPr>
      <xdr:spPr>
        <a:xfrm>
          <a:off x="95885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18787</xdr:rowOff>
    </xdr:from>
    <xdr:ext cx="534377" cy="259045"/>
    <xdr:sp macro="" textlink="">
      <xdr:nvSpPr>
        <xdr:cNvPr id="423" name="テキスト ボックス 422"/>
        <xdr:cNvSpPr txBox="1"/>
      </xdr:nvSpPr>
      <xdr:spPr>
        <a:xfrm>
          <a:off x="9359411" y="135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43066</xdr:rowOff>
    </xdr:from>
    <xdr:to>
      <xdr:col>46</xdr:col>
      <xdr:colOff>38100</xdr:colOff>
      <xdr:row>78</xdr:row>
      <xdr:rowOff>144666</xdr:rowOff>
    </xdr:to>
    <xdr:sp macro="" textlink="">
      <xdr:nvSpPr>
        <xdr:cNvPr id="424" name="楕円 423"/>
        <xdr:cNvSpPr/>
      </xdr:nvSpPr>
      <xdr:spPr>
        <a:xfrm>
          <a:off x="8699500" y="134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135793</xdr:rowOff>
    </xdr:from>
    <xdr:ext cx="534377" cy="259045"/>
    <xdr:sp macro="" textlink="">
      <xdr:nvSpPr>
        <xdr:cNvPr id="425" name="テキスト ボックス 424"/>
        <xdr:cNvSpPr txBox="1"/>
      </xdr:nvSpPr>
      <xdr:spPr>
        <a:xfrm>
          <a:off x="8483111" y="135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154889</xdr:rowOff>
    </xdr:from>
    <xdr:to>
      <xdr:col>41</xdr:col>
      <xdr:colOff>101600</xdr:colOff>
      <xdr:row>75</xdr:row>
      <xdr:rowOff>85039</xdr:rowOff>
    </xdr:to>
    <xdr:sp macro="" textlink="">
      <xdr:nvSpPr>
        <xdr:cNvPr id="426" name="楕円 425"/>
        <xdr:cNvSpPr/>
      </xdr:nvSpPr>
      <xdr:spPr>
        <a:xfrm>
          <a:off x="7810500" y="128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76166</xdr:rowOff>
    </xdr:from>
    <xdr:ext cx="534377" cy="259045"/>
    <xdr:sp macro="" textlink="">
      <xdr:nvSpPr>
        <xdr:cNvPr id="427" name="テキスト ボックス 426"/>
        <xdr:cNvSpPr txBox="1"/>
      </xdr:nvSpPr>
      <xdr:spPr>
        <a:xfrm>
          <a:off x="7594111" y="129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774</xdr:rowOff>
    </xdr:from>
    <xdr:to>
      <xdr:col>36</xdr:col>
      <xdr:colOff>165100</xdr:colOff>
      <xdr:row>75</xdr:row>
      <xdr:rowOff>102374</xdr:rowOff>
    </xdr:to>
    <xdr:sp macro="" textlink="">
      <xdr:nvSpPr>
        <xdr:cNvPr id="428" name="楕円 427"/>
        <xdr:cNvSpPr/>
      </xdr:nvSpPr>
      <xdr:spPr>
        <a:xfrm>
          <a:off x="6921500" y="12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93501</xdr:rowOff>
    </xdr:from>
    <xdr:ext cx="534377" cy="259045"/>
    <xdr:sp macro="" textlink="">
      <xdr:nvSpPr>
        <xdr:cNvPr id="429" name="テキスト ボックス 428"/>
        <xdr:cNvSpPr txBox="1"/>
      </xdr:nvSpPr>
      <xdr:spPr>
        <a:xfrm>
          <a:off x="6705111" y="129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15036</xdr:rowOff>
    </xdr:from>
    <xdr:to>
      <xdr:col>55</xdr:col>
      <xdr:colOff>0</xdr:colOff>
      <xdr:row>93</xdr:row>
      <xdr:rowOff>119050</xdr:rowOff>
    </xdr:to>
    <xdr:cxnSp macro="">
      <xdr:nvCxnSpPr>
        <xdr:cNvPr id="457" name="直線コネクタ 456"/>
        <xdr:cNvCxnSpPr/>
      </xdr:nvCxnSpPr>
      <xdr:spPr>
        <a:xfrm>
          <a:off x="9639300" y="15959886"/>
          <a:ext cx="8382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8"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15036</xdr:rowOff>
    </xdr:from>
    <xdr:to>
      <xdr:col>50</xdr:col>
      <xdr:colOff>114300</xdr:colOff>
      <xdr:row>93</xdr:row>
      <xdr:rowOff>75692</xdr:rowOff>
    </xdr:to>
    <xdr:cxnSp macro="">
      <xdr:nvCxnSpPr>
        <xdr:cNvPr id="460" name="直線コネクタ 459"/>
        <xdr:cNvCxnSpPr/>
      </xdr:nvCxnSpPr>
      <xdr:spPr>
        <a:xfrm flipV="1">
          <a:off x="8750300" y="15959886"/>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2" name="テキスト ボックス 461"/>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75692</xdr:rowOff>
    </xdr:from>
    <xdr:to>
      <xdr:col>45</xdr:col>
      <xdr:colOff>177800</xdr:colOff>
      <xdr:row>97</xdr:row>
      <xdr:rowOff>60795</xdr:rowOff>
    </xdr:to>
    <xdr:cxnSp macro="">
      <xdr:nvCxnSpPr>
        <xdr:cNvPr id="463" name="直線コネクタ 462"/>
        <xdr:cNvCxnSpPr/>
      </xdr:nvCxnSpPr>
      <xdr:spPr>
        <a:xfrm flipV="1">
          <a:off x="7861300" y="16020542"/>
          <a:ext cx="889000" cy="6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5" name="テキスト ボックス 464"/>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97713</xdr:rowOff>
    </xdr:from>
    <xdr:to>
      <xdr:col>41</xdr:col>
      <xdr:colOff>50800</xdr:colOff>
      <xdr:row>97</xdr:row>
      <xdr:rowOff>60795</xdr:rowOff>
    </xdr:to>
    <xdr:cxnSp macro="">
      <xdr:nvCxnSpPr>
        <xdr:cNvPr id="466" name="直線コネクタ 465"/>
        <xdr:cNvCxnSpPr/>
      </xdr:nvCxnSpPr>
      <xdr:spPr>
        <a:xfrm>
          <a:off x="6972300" y="16556913"/>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30827</xdr:rowOff>
    </xdr:from>
    <xdr:ext cx="534377" cy="259045"/>
    <xdr:sp macro="" textlink="">
      <xdr:nvSpPr>
        <xdr:cNvPr id="468" name="テキスト ボックス 467"/>
        <xdr:cNvSpPr txBox="1"/>
      </xdr:nvSpPr>
      <xdr:spPr>
        <a:xfrm>
          <a:off x="7594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9" name="フローチャート: 判断 468"/>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70" name="テキスト ボックス 469"/>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68250</xdr:rowOff>
    </xdr:from>
    <xdr:to>
      <xdr:col>55</xdr:col>
      <xdr:colOff>50800</xdr:colOff>
      <xdr:row>93</xdr:row>
      <xdr:rowOff>169850</xdr:rowOff>
    </xdr:to>
    <xdr:sp macro="" textlink="">
      <xdr:nvSpPr>
        <xdr:cNvPr id="476" name="楕円 475"/>
        <xdr:cNvSpPr/>
      </xdr:nvSpPr>
      <xdr:spPr>
        <a:xfrm>
          <a:off x="10426700" y="160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91127</xdr:rowOff>
    </xdr:from>
    <xdr:ext cx="534377" cy="259045"/>
    <xdr:sp macro="" textlink="">
      <xdr:nvSpPr>
        <xdr:cNvPr id="477" name="普通建設事業費 （ うち更新整備　）該当値テキスト"/>
        <xdr:cNvSpPr txBox="1"/>
      </xdr:nvSpPr>
      <xdr:spPr>
        <a:xfrm>
          <a:off x="10528300" y="15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135686</xdr:rowOff>
    </xdr:from>
    <xdr:to>
      <xdr:col>50</xdr:col>
      <xdr:colOff>165100</xdr:colOff>
      <xdr:row>93</xdr:row>
      <xdr:rowOff>65836</xdr:rowOff>
    </xdr:to>
    <xdr:sp macro="" textlink="">
      <xdr:nvSpPr>
        <xdr:cNvPr id="478" name="楕円 477"/>
        <xdr:cNvSpPr/>
      </xdr:nvSpPr>
      <xdr:spPr>
        <a:xfrm>
          <a:off x="9588500" y="159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82363</xdr:rowOff>
    </xdr:from>
    <xdr:ext cx="534377" cy="259045"/>
    <xdr:sp macro="" textlink="">
      <xdr:nvSpPr>
        <xdr:cNvPr id="479" name="テキスト ボックス 478"/>
        <xdr:cNvSpPr txBox="1"/>
      </xdr:nvSpPr>
      <xdr:spPr>
        <a:xfrm>
          <a:off x="9359411" y="156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24892</xdr:rowOff>
    </xdr:from>
    <xdr:to>
      <xdr:col>46</xdr:col>
      <xdr:colOff>38100</xdr:colOff>
      <xdr:row>93</xdr:row>
      <xdr:rowOff>126492</xdr:rowOff>
    </xdr:to>
    <xdr:sp macro="" textlink="">
      <xdr:nvSpPr>
        <xdr:cNvPr id="480" name="楕円 479"/>
        <xdr:cNvSpPr/>
      </xdr:nvSpPr>
      <xdr:spPr>
        <a:xfrm>
          <a:off x="86995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143019</xdr:rowOff>
    </xdr:from>
    <xdr:ext cx="534377" cy="259045"/>
    <xdr:sp macro="" textlink="">
      <xdr:nvSpPr>
        <xdr:cNvPr id="481" name="テキスト ボックス 480"/>
        <xdr:cNvSpPr txBox="1"/>
      </xdr:nvSpPr>
      <xdr:spPr>
        <a:xfrm>
          <a:off x="8483111" y="157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9995</xdr:rowOff>
    </xdr:from>
    <xdr:to>
      <xdr:col>41</xdr:col>
      <xdr:colOff>101600</xdr:colOff>
      <xdr:row>97</xdr:row>
      <xdr:rowOff>111595</xdr:rowOff>
    </xdr:to>
    <xdr:sp macro="" textlink="">
      <xdr:nvSpPr>
        <xdr:cNvPr id="482" name="楕円 481"/>
        <xdr:cNvSpPr/>
      </xdr:nvSpPr>
      <xdr:spPr>
        <a:xfrm>
          <a:off x="7810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128122</xdr:rowOff>
    </xdr:from>
    <xdr:ext cx="534377" cy="259045"/>
    <xdr:sp macro="" textlink="">
      <xdr:nvSpPr>
        <xdr:cNvPr id="483" name="テキスト ボックス 482"/>
        <xdr:cNvSpPr txBox="1"/>
      </xdr:nvSpPr>
      <xdr:spPr>
        <a:xfrm>
          <a:off x="7594111" y="164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46913</xdr:rowOff>
    </xdr:from>
    <xdr:to>
      <xdr:col>36</xdr:col>
      <xdr:colOff>165100</xdr:colOff>
      <xdr:row>96</xdr:row>
      <xdr:rowOff>148513</xdr:rowOff>
    </xdr:to>
    <xdr:sp macro="" textlink="">
      <xdr:nvSpPr>
        <xdr:cNvPr id="484" name="楕円 483"/>
        <xdr:cNvSpPr/>
      </xdr:nvSpPr>
      <xdr:spPr>
        <a:xfrm>
          <a:off x="6921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139640</xdr:rowOff>
    </xdr:from>
    <xdr:ext cx="534377" cy="259045"/>
    <xdr:sp macro="" textlink="">
      <xdr:nvSpPr>
        <xdr:cNvPr id="485" name="テキスト ボックス 484"/>
        <xdr:cNvSpPr txBox="1"/>
      </xdr:nvSpPr>
      <xdr:spPr>
        <a:xfrm>
          <a:off x="6705111" y="165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81750</xdr:rowOff>
    </xdr:from>
    <xdr:to>
      <xdr:col>85</xdr:col>
      <xdr:colOff>127000</xdr:colOff>
      <xdr:row>38</xdr:row>
      <xdr:rowOff>88516</xdr:rowOff>
    </xdr:to>
    <xdr:cxnSp macro="">
      <xdr:nvCxnSpPr>
        <xdr:cNvPr id="510" name="直線コネクタ 509"/>
        <xdr:cNvCxnSpPr/>
      </xdr:nvCxnSpPr>
      <xdr:spPr>
        <a:xfrm flipV="1">
          <a:off x="15481300" y="6425400"/>
          <a:ext cx="8382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88516</xdr:rowOff>
    </xdr:from>
    <xdr:to>
      <xdr:col>81</xdr:col>
      <xdr:colOff>50800</xdr:colOff>
      <xdr:row>38</xdr:row>
      <xdr:rowOff>111742</xdr:rowOff>
    </xdr:to>
    <xdr:cxnSp macro="">
      <xdr:nvCxnSpPr>
        <xdr:cNvPr id="513" name="直線コネクタ 512"/>
        <xdr:cNvCxnSpPr/>
      </xdr:nvCxnSpPr>
      <xdr:spPr>
        <a:xfrm flipV="1">
          <a:off x="14592300" y="6603616"/>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111742</xdr:rowOff>
    </xdr:from>
    <xdr:to>
      <xdr:col>76</xdr:col>
      <xdr:colOff>114300</xdr:colOff>
      <xdr:row>38</xdr:row>
      <xdr:rowOff>112999</xdr:rowOff>
    </xdr:to>
    <xdr:cxnSp macro="">
      <xdr:nvCxnSpPr>
        <xdr:cNvPr id="516" name="直線コネクタ 515"/>
        <xdr:cNvCxnSpPr/>
      </xdr:nvCxnSpPr>
      <xdr:spPr>
        <a:xfrm flipV="1">
          <a:off x="13703300" y="6626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112999</xdr:rowOff>
    </xdr:from>
    <xdr:to>
      <xdr:col>71</xdr:col>
      <xdr:colOff>177800</xdr:colOff>
      <xdr:row>38</xdr:row>
      <xdr:rowOff>113685</xdr:rowOff>
    </xdr:to>
    <xdr:cxnSp macro="">
      <xdr:nvCxnSpPr>
        <xdr:cNvPr id="519" name="直線コネクタ 518"/>
        <xdr:cNvCxnSpPr/>
      </xdr:nvCxnSpPr>
      <xdr:spPr>
        <a:xfrm flipV="1">
          <a:off x="12814300" y="66280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22" name="フローチャート: 判断 521"/>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23" name="テキスト ボックス 522"/>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30950</xdr:rowOff>
    </xdr:from>
    <xdr:to>
      <xdr:col>85</xdr:col>
      <xdr:colOff>177800</xdr:colOff>
      <xdr:row>37</xdr:row>
      <xdr:rowOff>132550</xdr:rowOff>
    </xdr:to>
    <xdr:sp macro="" textlink="">
      <xdr:nvSpPr>
        <xdr:cNvPr id="529" name="楕円 528"/>
        <xdr:cNvSpPr/>
      </xdr:nvSpPr>
      <xdr:spPr>
        <a:xfrm>
          <a:off x="16268700" y="63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9377</xdr:rowOff>
    </xdr:from>
    <xdr:ext cx="534377" cy="259045"/>
    <xdr:sp macro="" textlink="">
      <xdr:nvSpPr>
        <xdr:cNvPr id="530" name="災害復旧事業費該当値テキスト"/>
        <xdr:cNvSpPr txBox="1"/>
      </xdr:nvSpPr>
      <xdr:spPr>
        <a:xfrm>
          <a:off x="16370300" y="63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37716</xdr:rowOff>
    </xdr:from>
    <xdr:to>
      <xdr:col>81</xdr:col>
      <xdr:colOff>101600</xdr:colOff>
      <xdr:row>38</xdr:row>
      <xdr:rowOff>139316</xdr:rowOff>
    </xdr:to>
    <xdr:sp macro="" textlink="">
      <xdr:nvSpPr>
        <xdr:cNvPr id="531" name="楕円 530"/>
        <xdr:cNvSpPr/>
      </xdr:nvSpPr>
      <xdr:spPr>
        <a:xfrm>
          <a:off x="154305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130443</xdr:rowOff>
    </xdr:from>
    <xdr:ext cx="469744" cy="259045"/>
    <xdr:sp macro="" textlink="">
      <xdr:nvSpPr>
        <xdr:cNvPr id="532" name="テキスト ボックス 531"/>
        <xdr:cNvSpPr txBox="1"/>
      </xdr:nvSpPr>
      <xdr:spPr>
        <a:xfrm>
          <a:off x="15233728" y="664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60942</xdr:rowOff>
    </xdr:from>
    <xdr:to>
      <xdr:col>76</xdr:col>
      <xdr:colOff>165100</xdr:colOff>
      <xdr:row>38</xdr:row>
      <xdr:rowOff>162542</xdr:rowOff>
    </xdr:to>
    <xdr:sp macro="" textlink="">
      <xdr:nvSpPr>
        <xdr:cNvPr id="533" name="楕円 532"/>
        <xdr:cNvSpPr/>
      </xdr:nvSpPr>
      <xdr:spPr>
        <a:xfrm>
          <a:off x="14541500" y="65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153669</xdr:rowOff>
    </xdr:from>
    <xdr:ext cx="469744" cy="259045"/>
    <xdr:sp macro="" textlink="">
      <xdr:nvSpPr>
        <xdr:cNvPr id="534" name="テキスト ボックス 533"/>
        <xdr:cNvSpPr txBox="1"/>
      </xdr:nvSpPr>
      <xdr:spPr>
        <a:xfrm>
          <a:off x="14357428" y="666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62199</xdr:rowOff>
    </xdr:from>
    <xdr:to>
      <xdr:col>72</xdr:col>
      <xdr:colOff>38100</xdr:colOff>
      <xdr:row>38</xdr:row>
      <xdr:rowOff>163799</xdr:rowOff>
    </xdr:to>
    <xdr:sp macro="" textlink="">
      <xdr:nvSpPr>
        <xdr:cNvPr id="535" name="楕円 534"/>
        <xdr:cNvSpPr/>
      </xdr:nvSpPr>
      <xdr:spPr>
        <a:xfrm>
          <a:off x="13652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154926</xdr:rowOff>
    </xdr:from>
    <xdr:ext cx="469744" cy="259045"/>
    <xdr:sp macro="" textlink="">
      <xdr:nvSpPr>
        <xdr:cNvPr id="536" name="テキスト ボックス 535"/>
        <xdr:cNvSpPr txBox="1"/>
      </xdr:nvSpPr>
      <xdr:spPr>
        <a:xfrm>
          <a:off x="13468428" y="66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62885</xdr:rowOff>
    </xdr:from>
    <xdr:to>
      <xdr:col>67</xdr:col>
      <xdr:colOff>101600</xdr:colOff>
      <xdr:row>38</xdr:row>
      <xdr:rowOff>164485</xdr:rowOff>
    </xdr:to>
    <xdr:sp macro="" textlink="">
      <xdr:nvSpPr>
        <xdr:cNvPr id="537" name="楕円 536"/>
        <xdr:cNvSpPr/>
      </xdr:nvSpPr>
      <xdr:spPr>
        <a:xfrm>
          <a:off x="127635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155612</xdr:rowOff>
    </xdr:from>
    <xdr:ext cx="469744" cy="259045"/>
    <xdr:sp macro="" textlink="">
      <xdr:nvSpPr>
        <xdr:cNvPr id="538" name="テキスト ボックス 537"/>
        <xdr:cNvSpPr txBox="1"/>
      </xdr:nvSpPr>
      <xdr:spPr>
        <a:xfrm>
          <a:off x="12579428" y="66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108420</xdr:rowOff>
    </xdr:from>
    <xdr:to>
      <xdr:col>85</xdr:col>
      <xdr:colOff>127000</xdr:colOff>
      <xdr:row>78</xdr:row>
      <xdr:rowOff>158635</xdr:rowOff>
    </xdr:to>
    <xdr:cxnSp macro="">
      <xdr:nvCxnSpPr>
        <xdr:cNvPr id="613" name="直線コネクタ 612"/>
        <xdr:cNvCxnSpPr/>
      </xdr:nvCxnSpPr>
      <xdr:spPr>
        <a:xfrm>
          <a:off x="15481300" y="13481520"/>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4"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75501</xdr:rowOff>
    </xdr:from>
    <xdr:to>
      <xdr:col>81</xdr:col>
      <xdr:colOff>50800</xdr:colOff>
      <xdr:row>78</xdr:row>
      <xdr:rowOff>108420</xdr:rowOff>
    </xdr:to>
    <xdr:cxnSp macro="">
      <xdr:nvCxnSpPr>
        <xdr:cNvPr id="616" name="直線コネクタ 615"/>
        <xdr:cNvCxnSpPr/>
      </xdr:nvCxnSpPr>
      <xdr:spPr>
        <a:xfrm>
          <a:off x="14592300" y="13448601"/>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8" name="テキスト ボックス 617"/>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39345</xdr:rowOff>
    </xdr:from>
    <xdr:to>
      <xdr:col>76</xdr:col>
      <xdr:colOff>114300</xdr:colOff>
      <xdr:row>78</xdr:row>
      <xdr:rowOff>75501</xdr:rowOff>
    </xdr:to>
    <xdr:cxnSp macro="">
      <xdr:nvCxnSpPr>
        <xdr:cNvPr id="619" name="直線コネクタ 618"/>
        <xdr:cNvCxnSpPr/>
      </xdr:nvCxnSpPr>
      <xdr:spPr>
        <a:xfrm>
          <a:off x="13703300" y="13412445"/>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76192</xdr:rowOff>
    </xdr:from>
    <xdr:ext cx="534377" cy="259045"/>
    <xdr:sp macro="" textlink="">
      <xdr:nvSpPr>
        <xdr:cNvPr id="621" name="テキスト ボックス 620"/>
        <xdr:cNvSpPr txBox="1"/>
      </xdr:nvSpPr>
      <xdr:spPr>
        <a:xfrm>
          <a:off x="14325111" y="12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39345</xdr:rowOff>
    </xdr:from>
    <xdr:to>
      <xdr:col>71</xdr:col>
      <xdr:colOff>177800</xdr:colOff>
      <xdr:row>78</xdr:row>
      <xdr:rowOff>79273</xdr:rowOff>
    </xdr:to>
    <xdr:cxnSp macro="">
      <xdr:nvCxnSpPr>
        <xdr:cNvPr id="622" name="直線コネクタ 621"/>
        <xdr:cNvCxnSpPr/>
      </xdr:nvCxnSpPr>
      <xdr:spPr>
        <a:xfrm flipV="1">
          <a:off x="12814300" y="13412445"/>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76116</xdr:rowOff>
    </xdr:from>
    <xdr:ext cx="534377" cy="259045"/>
    <xdr:sp macro="" textlink="">
      <xdr:nvSpPr>
        <xdr:cNvPr id="624" name="テキスト ボックス 623"/>
        <xdr:cNvSpPr txBox="1"/>
      </xdr:nvSpPr>
      <xdr:spPr>
        <a:xfrm>
          <a:off x="13436111"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25" name="フローチャート: 判断 624"/>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26" name="テキスト ボックス 625"/>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107835</xdr:rowOff>
    </xdr:from>
    <xdr:to>
      <xdr:col>85</xdr:col>
      <xdr:colOff>177800</xdr:colOff>
      <xdr:row>79</xdr:row>
      <xdr:rowOff>37985</xdr:rowOff>
    </xdr:to>
    <xdr:sp macro="" textlink="">
      <xdr:nvSpPr>
        <xdr:cNvPr id="632" name="楕円 631"/>
        <xdr:cNvSpPr/>
      </xdr:nvSpPr>
      <xdr:spPr>
        <a:xfrm>
          <a:off x="162687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22762</xdr:rowOff>
    </xdr:from>
    <xdr:ext cx="534377" cy="259045"/>
    <xdr:sp macro="" textlink="">
      <xdr:nvSpPr>
        <xdr:cNvPr id="633" name="公債費該当値テキスト"/>
        <xdr:cNvSpPr txBox="1"/>
      </xdr:nvSpPr>
      <xdr:spPr>
        <a:xfrm>
          <a:off x="16370300" y="133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57620</xdr:rowOff>
    </xdr:from>
    <xdr:to>
      <xdr:col>81</xdr:col>
      <xdr:colOff>101600</xdr:colOff>
      <xdr:row>78</xdr:row>
      <xdr:rowOff>159220</xdr:rowOff>
    </xdr:to>
    <xdr:sp macro="" textlink="">
      <xdr:nvSpPr>
        <xdr:cNvPr id="634" name="楕円 633"/>
        <xdr:cNvSpPr/>
      </xdr:nvSpPr>
      <xdr:spPr>
        <a:xfrm>
          <a:off x="15430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150347</xdr:rowOff>
    </xdr:from>
    <xdr:ext cx="534377" cy="259045"/>
    <xdr:sp macro="" textlink="">
      <xdr:nvSpPr>
        <xdr:cNvPr id="635" name="テキスト ボックス 634"/>
        <xdr:cNvSpPr txBox="1"/>
      </xdr:nvSpPr>
      <xdr:spPr>
        <a:xfrm>
          <a:off x="15201411" y="135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24701</xdr:rowOff>
    </xdr:from>
    <xdr:to>
      <xdr:col>76</xdr:col>
      <xdr:colOff>165100</xdr:colOff>
      <xdr:row>78</xdr:row>
      <xdr:rowOff>126301</xdr:rowOff>
    </xdr:to>
    <xdr:sp macro="" textlink="">
      <xdr:nvSpPr>
        <xdr:cNvPr id="636" name="楕円 635"/>
        <xdr:cNvSpPr/>
      </xdr:nvSpPr>
      <xdr:spPr>
        <a:xfrm>
          <a:off x="145415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117428</xdr:rowOff>
    </xdr:from>
    <xdr:ext cx="534377" cy="259045"/>
    <xdr:sp macro="" textlink="">
      <xdr:nvSpPr>
        <xdr:cNvPr id="637" name="テキスト ボックス 636"/>
        <xdr:cNvSpPr txBox="1"/>
      </xdr:nvSpPr>
      <xdr:spPr>
        <a:xfrm>
          <a:off x="14325111" y="1349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159995</xdr:rowOff>
    </xdr:from>
    <xdr:to>
      <xdr:col>72</xdr:col>
      <xdr:colOff>38100</xdr:colOff>
      <xdr:row>78</xdr:row>
      <xdr:rowOff>90145</xdr:rowOff>
    </xdr:to>
    <xdr:sp macro="" textlink="">
      <xdr:nvSpPr>
        <xdr:cNvPr id="638" name="楕円 637"/>
        <xdr:cNvSpPr/>
      </xdr:nvSpPr>
      <xdr:spPr>
        <a:xfrm>
          <a:off x="13652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81272</xdr:rowOff>
    </xdr:from>
    <xdr:ext cx="534377" cy="259045"/>
    <xdr:sp macro="" textlink="">
      <xdr:nvSpPr>
        <xdr:cNvPr id="639" name="テキスト ボックス 638"/>
        <xdr:cNvSpPr txBox="1"/>
      </xdr:nvSpPr>
      <xdr:spPr>
        <a:xfrm>
          <a:off x="13436111" y="134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28473</xdr:rowOff>
    </xdr:from>
    <xdr:to>
      <xdr:col>67</xdr:col>
      <xdr:colOff>101600</xdr:colOff>
      <xdr:row>78</xdr:row>
      <xdr:rowOff>130073</xdr:rowOff>
    </xdr:to>
    <xdr:sp macro="" textlink="">
      <xdr:nvSpPr>
        <xdr:cNvPr id="640" name="楕円 639"/>
        <xdr:cNvSpPr/>
      </xdr:nvSpPr>
      <xdr:spPr>
        <a:xfrm>
          <a:off x="12763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121200</xdr:rowOff>
    </xdr:from>
    <xdr:ext cx="534377" cy="259045"/>
    <xdr:sp macro="" textlink="">
      <xdr:nvSpPr>
        <xdr:cNvPr id="641" name="テキスト ボックス 640"/>
        <xdr:cNvSpPr txBox="1"/>
      </xdr:nvSpPr>
      <xdr:spPr>
        <a:xfrm>
          <a:off x="12547111" y="134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3" name="テキスト ボックス 65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5" name="テキスト ボックス 65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57" name="テキスト ボックス 656"/>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35415</xdr:rowOff>
    </xdr:from>
    <xdr:to>
      <xdr:col>85</xdr:col>
      <xdr:colOff>126364</xdr:colOff>
      <xdr:row>98</xdr:row>
      <xdr:rowOff>83530</xdr:rowOff>
    </xdr:to>
    <xdr:cxnSp macro="">
      <xdr:nvCxnSpPr>
        <xdr:cNvPr id="665" name="直線コネクタ 664"/>
        <xdr:cNvCxnSpPr/>
      </xdr:nvCxnSpPr>
      <xdr:spPr>
        <a:xfrm flipV="1">
          <a:off x="16317595" y="15980265"/>
          <a:ext cx="1269" cy="90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87357</xdr:rowOff>
    </xdr:from>
    <xdr:ext cx="469744" cy="259045"/>
    <xdr:sp macro="" textlink="">
      <xdr:nvSpPr>
        <xdr:cNvPr id="666" name="積立金最小値テキスト"/>
        <xdr:cNvSpPr txBox="1"/>
      </xdr:nvSpPr>
      <xdr:spPr>
        <a:xfrm>
          <a:off x="16370300" y="168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83530</xdr:rowOff>
    </xdr:from>
    <xdr:to>
      <xdr:col>86</xdr:col>
      <xdr:colOff>25400</xdr:colOff>
      <xdr:row>98</xdr:row>
      <xdr:rowOff>83530</xdr:rowOff>
    </xdr:to>
    <xdr:cxnSp macro="">
      <xdr:nvCxnSpPr>
        <xdr:cNvPr id="667" name="直線コネクタ 666"/>
        <xdr:cNvCxnSpPr/>
      </xdr:nvCxnSpPr>
      <xdr:spPr>
        <a:xfrm>
          <a:off x="16230600" y="1688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153542</xdr:rowOff>
    </xdr:from>
    <xdr:ext cx="534377" cy="259045"/>
    <xdr:sp macro="" textlink="">
      <xdr:nvSpPr>
        <xdr:cNvPr id="668" name="積立金最大値テキスト"/>
        <xdr:cNvSpPr txBox="1"/>
      </xdr:nvSpPr>
      <xdr:spPr>
        <a:xfrm>
          <a:off x="16370300" y="157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35415</xdr:rowOff>
    </xdr:from>
    <xdr:to>
      <xdr:col>86</xdr:col>
      <xdr:colOff>25400</xdr:colOff>
      <xdr:row>93</xdr:row>
      <xdr:rowOff>35415</xdr:rowOff>
    </xdr:to>
    <xdr:cxnSp macro="">
      <xdr:nvCxnSpPr>
        <xdr:cNvPr id="669" name="直線コネクタ 668"/>
        <xdr:cNvCxnSpPr/>
      </xdr:nvCxnSpPr>
      <xdr:spPr>
        <a:xfrm>
          <a:off x="16230600" y="1598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5479</xdr:rowOff>
    </xdr:from>
    <xdr:to>
      <xdr:col>85</xdr:col>
      <xdr:colOff>127000</xdr:colOff>
      <xdr:row>93</xdr:row>
      <xdr:rowOff>35415</xdr:rowOff>
    </xdr:to>
    <xdr:cxnSp macro="">
      <xdr:nvCxnSpPr>
        <xdr:cNvPr id="670" name="直線コネクタ 669"/>
        <xdr:cNvCxnSpPr/>
      </xdr:nvCxnSpPr>
      <xdr:spPr>
        <a:xfrm>
          <a:off x="15481300" y="15607429"/>
          <a:ext cx="838200" cy="37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71463</xdr:rowOff>
    </xdr:from>
    <xdr:ext cx="469744" cy="259045"/>
    <xdr:sp macro="" textlink="">
      <xdr:nvSpPr>
        <xdr:cNvPr id="671" name="積立金平均値テキスト"/>
        <xdr:cNvSpPr txBox="1"/>
      </xdr:nvSpPr>
      <xdr:spPr>
        <a:xfrm>
          <a:off x="16370300" y="16359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93036</xdr:rowOff>
    </xdr:from>
    <xdr:to>
      <xdr:col>85</xdr:col>
      <xdr:colOff>177800</xdr:colOff>
      <xdr:row>96</xdr:row>
      <xdr:rowOff>23186</xdr:rowOff>
    </xdr:to>
    <xdr:sp macro="" textlink="">
      <xdr:nvSpPr>
        <xdr:cNvPr id="672" name="フローチャート: 判断 671"/>
        <xdr:cNvSpPr/>
      </xdr:nvSpPr>
      <xdr:spPr>
        <a:xfrm>
          <a:off x="16268700" y="1638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5479</xdr:rowOff>
    </xdr:from>
    <xdr:to>
      <xdr:col>81</xdr:col>
      <xdr:colOff>50800</xdr:colOff>
      <xdr:row>93</xdr:row>
      <xdr:rowOff>129902</xdr:rowOff>
    </xdr:to>
    <xdr:cxnSp macro="">
      <xdr:nvCxnSpPr>
        <xdr:cNvPr id="673" name="直線コネクタ 672"/>
        <xdr:cNvCxnSpPr/>
      </xdr:nvCxnSpPr>
      <xdr:spPr>
        <a:xfrm flipV="1">
          <a:off x="14592300" y="15607429"/>
          <a:ext cx="889000" cy="4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80409</xdr:rowOff>
    </xdr:from>
    <xdr:to>
      <xdr:col>81</xdr:col>
      <xdr:colOff>101600</xdr:colOff>
      <xdr:row>95</xdr:row>
      <xdr:rowOff>10559</xdr:rowOff>
    </xdr:to>
    <xdr:sp macro="" textlink="">
      <xdr:nvSpPr>
        <xdr:cNvPr id="674" name="フローチャート: 判断 673"/>
        <xdr:cNvSpPr/>
      </xdr:nvSpPr>
      <xdr:spPr>
        <a:xfrm>
          <a:off x="15430500" y="1619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1686</xdr:rowOff>
    </xdr:from>
    <xdr:ext cx="469744" cy="259045"/>
    <xdr:sp macro="" textlink="">
      <xdr:nvSpPr>
        <xdr:cNvPr id="675" name="テキスト ボックス 674"/>
        <xdr:cNvSpPr txBox="1"/>
      </xdr:nvSpPr>
      <xdr:spPr>
        <a:xfrm>
          <a:off x="15233728" y="1628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21264</xdr:rowOff>
    </xdr:from>
    <xdr:to>
      <xdr:col>76</xdr:col>
      <xdr:colOff>114300</xdr:colOff>
      <xdr:row>93</xdr:row>
      <xdr:rowOff>129902</xdr:rowOff>
    </xdr:to>
    <xdr:cxnSp macro="">
      <xdr:nvCxnSpPr>
        <xdr:cNvPr id="676" name="直線コネクタ 675"/>
        <xdr:cNvCxnSpPr/>
      </xdr:nvCxnSpPr>
      <xdr:spPr>
        <a:xfrm>
          <a:off x="13703300" y="15623214"/>
          <a:ext cx="889000" cy="45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150840</xdr:rowOff>
    </xdr:from>
    <xdr:to>
      <xdr:col>76</xdr:col>
      <xdr:colOff>165100</xdr:colOff>
      <xdr:row>96</xdr:row>
      <xdr:rowOff>80990</xdr:rowOff>
    </xdr:to>
    <xdr:sp macro="" textlink="">
      <xdr:nvSpPr>
        <xdr:cNvPr id="677" name="フローチャート: 判断 676"/>
        <xdr:cNvSpPr/>
      </xdr:nvSpPr>
      <xdr:spPr>
        <a:xfrm>
          <a:off x="14541500" y="1643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72117</xdr:rowOff>
    </xdr:from>
    <xdr:ext cx="469744" cy="259045"/>
    <xdr:sp macro="" textlink="">
      <xdr:nvSpPr>
        <xdr:cNvPr id="678" name="テキスト ボックス 677"/>
        <xdr:cNvSpPr txBox="1"/>
      </xdr:nvSpPr>
      <xdr:spPr>
        <a:xfrm>
          <a:off x="14357428" y="165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21264</xdr:rowOff>
    </xdr:from>
    <xdr:to>
      <xdr:col>71</xdr:col>
      <xdr:colOff>177800</xdr:colOff>
      <xdr:row>93</xdr:row>
      <xdr:rowOff>64044</xdr:rowOff>
    </xdr:to>
    <xdr:cxnSp macro="">
      <xdr:nvCxnSpPr>
        <xdr:cNvPr id="679" name="直線コネクタ 678"/>
        <xdr:cNvCxnSpPr/>
      </xdr:nvCxnSpPr>
      <xdr:spPr>
        <a:xfrm flipV="1">
          <a:off x="12814300" y="15623214"/>
          <a:ext cx="889000" cy="3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91295</xdr:rowOff>
    </xdr:from>
    <xdr:to>
      <xdr:col>72</xdr:col>
      <xdr:colOff>38100</xdr:colOff>
      <xdr:row>95</xdr:row>
      <xdr:rowOff>21445</xdr:rowOff>
    </xdr:to>
    <xdr:sp macro="" textlink="">
      <xdr:nvSpPr>
        <xdr:cNvPr id="680" name="フローチャート: 判断 679"/>
        <xdr:cNvSpPr/>
      </xdr:nvSpPr>
      <xdr:spPr>
        <a:xfrm>
          <a:off x="13652500" y="1620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12572</xdr:rowOff>
    </xdr:from>
    <xdr:ext cx="469744" cy="259045"/>
    <xdr:sp macro="" textlink="">
      <xdr:nvSpPr>
        <xdr:cNvPr id="681" name="テキスト ボックス 680"/>
        <xdr:cNvSpPr txBox="1"/>
      </xdr:nvSpPr>
      <xdr:spPr>
        <a:xfrm>
          <a:off x="13468428" y="1630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36213</xdr:rowOff>
    </xdr:from>
    <xdr:to>
      <xdr:col>67</xdr:col>
      <xdr:colOff>101600</xdr:colOff>
      <xdr:row>93</xdr:row>
      <xdr:rowOff>137813</xdr:rowOff>
    </xdr:to>
    <xdr:sp macro="" textlink="">
      <xdr:nvSpPr>
        <xdr:cNvPr id="682" name="フローチャート: 判断 681"/>
        <xdr:cNvSpPr/>
      </xdr:nvSpPr>
      <xdr:spPr>
        <a:xfrm>
          <a:off x="12763500" y="1598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128940</xdr:rowOff>
    </xdr:from>
    <xdr:ext cx="469744" cy="259045"/>
    <xdr:sp macro="" textlink="">
      <xdr:nvSpPr>
        <xdr:cNvPr id="683" name="テキスト ボックス 682"/>
        <xdr:cNvSpPr txBox="1"/>
      </xdr:nvSpPr>
      <xdr:spPr>
        <a:xfrm>
          <a:off x="12579428" y="16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156065</xdr:rowOff>
    </xdr:from>
    <xdr:to>
      <xdr:col>85</xdr:col>
      <xdr:colOff>177800</xdr:colOff>
      <xdr:row>93</xdr:row>
      <xdr:rowOff>86215</xdr:rowOff>
    </xdr:to>
    <xdr:sp macro="" textlink="">
      <xdr:nvSpPr>
        <xdr:cNvPr id="689" name="楕円 688"/>
        <xdr:cNvSpPr/>
      </xdr:nvSpPr>
      <xdr:spPr>
        <a:xfrm>
          <a:off x="16268700" y="159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109092</xdr:rowOff>
    </xdr:from>
    <xdr:ext cx="534377" cy="259045"/>
    <xdr:sp macro="" textlink="">
      <xdr:nvSpPr>
        <xdr:cNvPr id="690" name="積立金該当値テキスト"/>
        <xdr:cNvSpPr txBox="1"/>
      </xdr:nvSpPr>
      <xdr:spPr>
        <a:xfrm>
          <a:off x="16370300" y="158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126129</xdr:rowOff>
    </xdr:from>
    <xdr:to>
      <xdr:col>81</xdr:col>
      <xdr:colOff>101600</xdr:colOff>
      <xdr:row>91</xdr:row>
      <xdr:rowOff>56279</xdr:rowOff>
    </xdr:to>
    <xdr:sp macro="" textlink="">
      <xdr:nvSpPr>
        <xdr:cNvPr id="691" name="楕円 690"/>
        <xdr:cNvSpPr/>
      </xdr:nvSpPr>
      <xdr:spPr>
        <a:xfrm>
          <a:off x="15430500" y="155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72806</xdr:rowOff>
    </xdr:from>
    <xdr:ext cx="534377" cy="259045"/>
    <xdr:sp macro="" textlink="">
      <xdr:nvSpPr>
        <xdr:cNvPr id="692" name="テキスト ボックス 691"/>
        <xdr:cNvSpPr txBox="1"/>
      </xdr:nvSpPr>
      <xdr:spPr>
        <a:xfrm>
          <a:off x="15201411" y="153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79102</xdr:rowOff>
    </xdr:from>
    <xdr:to>
      <xdr:col>76</xdr:col>
      <xdr:colOff>165100</xdr:colOff>
      <xdr:row>94</xdr:row>
      <xdr:rowOff>9252</xdr:rowOff>
    </xdr:to>
    <xdr:sp macro="" textlink="">
      <xdr:nvSpPr>
        <xdr:cNvPr id="693" name="楕円 692"/>
        <xdr:cNvSpPr/>
      </xdr:nvSpPr>
      <xdr:spPr>
        <a:xfrm>
          <a:off x="14541500" y="160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25779</xdr:rowOff>
    </xdr:from>
    <xdr:ext cx="469744" cy="259045"/>
    <xdr:sp macro="" textlink="">
      <xdr:nvSpPr>
        <xdr:cNvPr id="694" name="テキスト ボックス 693"/>
        <xdr:cNvSpPr txBox="1"/>
      </xdr:nvSpPr>
      <xdr:spPr>
        <a:xfrm>
          <a:off x="14357428" y="1579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141914</xdr:rowOff>
    </xdr:from>
    <xdr:to>
      <xdr:col>72</xdr:col>
      <xdr:colOff>38100</xdr:colOff>
      <xdr:row>91</xdr:row>
      <xdr:rowOff>72064</xdr:rowOff>
    </xdr:to>
    <xdr:sp macro="" textlink="">
      <xdr:nvSpPr>
        <xdr:cNvPr id="695" name="楕円 694"/>
        <xdr:cNvSpPr/>
      </xdr:nvSpPr>
      <xdr:spPr>
        <a:xfrm>
          <a:off x="13652500" y="155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88591</xdr:rowOff>
    </xdr:from>
    <xdr:ext cx="534377" cy="259045"/>
    <xdr:sp macro="" textlink="">
      <xdr:nvSpPr>
        <xdr:cNvPr id="696" name="テキスト ボックス 695"/>
        <xdr:cNvSpPr txBox="1"/>
      </xdr:nvSpPr>
      <xdr:spPr>
        <a:xfrm>
          <a:off x="13436111" y="153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13244</xdr:rowOff>
    </xdr:from>
    <xdr:to>
      <xdr:col>67</xdr:col>
      <xdr:colOff>101600</xdr:colOff>
      <xdr:row>93</xdr:row>
      <xdr:rowOff>114844</xdr:rowOff>
    </xdr:to>
    <xdr:sp macro="" textlink="">
      <xdr:nvSpPr>
        <xdr:cNvPr id="697" name="楕円 696"/>
        <xdr:cNvSpPr/>
      </xdr:nvSpPr>
      <xdr:spPr>
        <a:xfrm>
          <a:off x="12763500" y="15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131371</xdr:rowOff>
    </xdr:from>
    <xdr:ext cx="469744" cy="259045"/>
    <xdr:sp macro="" textlink="">
      <xdr:nvSpPr>
        <xdr:cNvPr id="698" name="テキスト ボックス 697"/>
        <xdr:cNvSpPr txBox="1"/>
      </xdr:nvSpPr>
      <xdr:spPr>
        <a:xfrm>
          <a:off x="12579428" y="1573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0" name="テキスト ボックス 70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2" name="テキスト ボックス 71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4" name="テキスト ボックス 71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8" name="直線コネクタ 717"/>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21"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2" name="直線コネクタ 721"/>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4"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5" name="フローチャート: 判断 724"/>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26" name="直線コネクタ 725"/>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7" name="フローチャート: 判断 726"/>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8" name="テキスト ボックス 727"/>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134214</xdr:rowOff>
    </xdr:to>
    <xdr:cxnSp macro="">
      <xdr:nvCxnSpPr>
        <xdr:cNvPr id="729" name="直線コネクタ 728"/>
        <xdr:cNvCxnSpPr/>
      </xdr:nvCxnSpPr>
      <xdr:spPr>
        <a:xfrm>
          <a:off x="19545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0" name="フローチャート: 判断 729"/>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31" name="テキスト ボックス 730"/>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134214</xdr:rowOff>
    </xdr:from>
    <xdr:to>
      <xdr:col>102</xdr:col>
      <xdr:colOff>114300</xdr:colOff>
      <xdr:row>38</xdr:row>
      <xdr:rowOff>134214</xdr:rowOff>
    </xdr:to>
    <xdr:cxnSp macro="">
      <xdr:nvCxnSpPr>
        <xdr:cNvPr id="732" name="直線コネクタ 731"/>
        <xdr:cNvCxnSpPr/>
      </xdr:nvCxnSpPr>
      <xdr:spPr>
        <a:xfrm>
          <a:off x="18656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3" name="フローチャート: 判断 732"/>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4" name="テキスト ボックス 733"/>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35" name="フローチャート: 判断 734"/>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36" name="テキスト ボックス 735"/>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5" name="テキスト ボックス 74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46" name="楕円 745"/>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4691</xdr:rowOff>
    </xdr:from>
    <xdr:ext cx="313932" cy="259045"/>
    <xdr:sp macro="" textlink="">
      <xdr:nvSpPr>
        <xdr:cNvPr id="747" name="テキスト ボックス 746"/>
        <xdr:cNvSpPr txBox="1"/>
      </xdr:nvSpPr>
      <xdr:spPr>
        <a:xfrm>
          <a:off x="2027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48" name="楕円 747"/>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4691</xdr:rowOff>
    </xdr:from>
    <xdr:ext cx="313932" cy="259045"/>
    <xdr:sp macro="" textlink="">
      <xdr:nvSpPr>
        <xdr:cNvPr id="749" name="テキスト ボックス 748"/>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83414</xdr:rowOff>
    </xdr:from>
    <xdr:to>
      <xdr:col>98</xdr:col>
      <xdr:colOff>38100</xdr:colOff>
      <xdr:row>39</xdr:row>
      <xdr:rowOff>13564</xdr:rowOff>
    </xdr:to>
    <xdr:sp macro="" textlink="">
      <xdr:nvSpPr>
        <xdr:cNvPr id="750" name="楕円 749"/>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4691</xdr:rowOff>
    </xdr:from>
    <xdr:ext cx="313932" cy="259045"/>
    <xdr:sp macro="" textlink="">
      <xdr:nvSpPr>
        <xdr:cNvPr id="751" name="テキスト ボックス 750"/>
        <xdr:cNvSpPr txBox="1"/>
      </xdr:nvSpPr>
      <xdr:spPr>
        <a:xfrm>
          <a:off x="18499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5" name="直線コネクタ 774"/>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6"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7" name="直線コネクタ 776"/>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8"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9" name="直線コネクタ 778"/>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8157</xdr:rowOff>
    </xdr:from>
    <xdr:to>
      <xdr:col>116</xdr:col>
      <xdr:colOff>63500</xdr:colOff>
      <xdr:row>51</xdr:row>
      <xdr:rowOff>135487</xdr:rowOff>
    </xdr:to>
    <xdr:cxnSp macro="">
      <xdr:nvCxnSpPr>
        <xdr:cNvPr id="780" name="直線コネクタ 779"/>
        <xdr:cNvCxnSpPr/>
      </xdr:nvCxnSpPr>
      <xdr:spPr>
        <a:xfrm flipV="1">
          <a:off x="21323300" y="8752107"/>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81"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2" name="フローチャート: 判断 781"/>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97507</xdr:rowOff>
    </xdr:from>
    <xdr:to>
      <xdr:col>111</xdr:col>
      <xdr:colOff>177800</xdr:colOff>
      <xdr:row>51</xdr:row>
      <xdr:rowOff>135487</xdr:rowOff>
    </xdr:to>
    <xdr:cxnSp macro="">
      <xdr:nvCxnSpPr>
        <xdr:cNvPr id="783" name="直線コネクタ 782"/>
        <xdr:cNvCxnSpPr/>
      </xdr:nvCxnSpPr>
      <xdr:spPr>
        <a:xfrm>
          <a:off x="20434300" y="8841457"/>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4" name="フローチャート: 判断 783"/>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5" name="テキスト ボックス 784"/>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27327</xdr:rowOff>
    </xdr:from>
    <xdr:to>
      <xdr:col>107</xdr:col>
      <xdr:colOff>50800</xdr:colOff>
      <xdr:row>51</xdr:row>
      <xdr:rowOff>97507</xdr:rowOff>
    </xdr:to>
    <xdr:cxnSp macro="">
      <xdr:nvCxnSpPr>
        <xdr:cNvPr id="786" name="直線コネクタ 785"/>
        <xdr:cNvCxnSpPr/>
      </xdr:nvCxnSpPr>
      <xdr:spPr>
        <a:xfrm>
          <a:off x="19545300" y="8771277"/>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7" name="フローチャート: 判断 786"/>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8" name="テキスト ボックス 787"/>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160503</xdr:rowOff>
    </xdr:from>
    <xdr:to>
      <xdr:col>102</xdr:col>
      <xdr:colOff>114300</xdr:colOff>
      <xdr:row>51</xdr:row>
      <xdr:rowOff>27327</xdr:rowOff>
    </xdr:to>
    <xdr:cxnSp macro="">
      <xdr:nvCxnSpPr>
        <xdr:cNvPr id="789" name="直線コネクタ 788"/>
        <xdr:cNvCxnSpPr/>
      </xdr:nvCxnSpPr>
      <xdr:spPr>
        <a:xfrm>
          <a:off x="18656300" y="8733003"/>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90" name="フローチャート: 判断 789"/>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91" name="テキスト ボックス 790"/>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92" name="フローチャート: 判断 791"/>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92930</xdr:rowOff>
    </xdr:from>
    <xdr:ext cx="534377" cy="259045"/>
    <xdr:sp macro="" textlink="">
      <xdr:nvSpPr>
        <xdr:cNvPr id="793" name="テキスト ボックス 792"/>
        <xdr:cNvSpPr txBox="1"/>
      </xdr:nvSpPr>
      <xdr:spPr>
        <a:xfrm>
          <a:off x="18389111" y="90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128807</xdr:rowOff>
    </xdr:from>
    <xdr:to>
      <xdr:col>116</xdr:col>
      <xdr:colOff>114300</xdr:colOff>
      <xdr:row>51</xdr:row>
      <xdr:rowOff>58957</xdr:rowOff>
    </xdr:to>
    <xdr:sp macro="" textlink="">
      <xdr:nvSpPr>
        <xdr:cNvPr id="799" name="楕円 798"/>
        <xdr:cNvSpPr/>
      </xdr:nvSpPr>
      <xdr:spPr>
        <a:xfrm>
          <a:off x="22110700" y="8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81834</xdr:rowOff>
    </xdr:from>
    <xdr:ext cx="534377" cy="259045"/>
    <xdr:sp macro="" textlink="">
      <xdr:nvSpPr>
        <xdr:cNvPr id="800" name="貸付金該当値テキスト"/>
        <xdr:cNvSpPr txBox="1"/>
      </xdr:nvSpPr>
      <xdr:spPr>
        <a:xfrm>
          <a:off x="22212300" y="86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84687</xdr:rowOff>
    </xdr:from>
    <xdr:to>
      <xdr:col>112</xdr:col>
      <xdr:colOff>38100</xdr:colOff>
      <xdr:row>52</xdr:row>
      <xdr:rowOff>14837</xdr:rowOff>
    </xdr:to>
    <xdr:sp macro="" textlink="">
      <xdr:nvSpPr>
        <xdr:cNvPr id="801" name="楕円 800"/>
        <xdr:cNvSpPr/>
      </xdr:nvSpPr>
      <xdr:spPr>
        <a:xfrm>
          <a:off x="21272500" y="8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31364</xdr:rowOff>
    </xdr:from>
    <xdr:ext cx="534377" cy="259045"/>
    <xdr:sp macro="" textlink="">
      <xdr:nvSpPr>
        <xdr:cNvPr id="802" name="テキスト ボックス 801"/>
        <xdr:cNvSpPr txBox="1"/>
      </xdr:nvSpPr>
      <xdr:spPr>
        <a:xfrm>
          <a:off x="21043411" y="86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46707</xdr:rowOff>
    </xdr:from>
    <xdr:to>
      <xdr:col>107</xdr:col>
      <xdr:colOff>101600</xdr:colOff>
      <xdr:row>51</xdr:row>
      <xdr:rowOff>148307</xdr:rowOff>
    </xdr:to>
    <xdr:sp macro="" textlink="">
      <xdr:nvSpPr>
        <xdr:cNvPr id="803" name="楕円 802"/>
        <xdr:cNvSpPr/>
      </xdr:nvSpPr>
      <xdr:spPr>
        <a:xfrm>
          <a:off x="20383500" y="87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164834</xdr:rowOff>
    </xdr:from>
    <xdr:ext cx="534377" cy="259045"/>
    <xdr:sp macro="" textlink="">
      <xdr:nvSpPr>
        <xdr:cNvPr id="804" name="テキスト ボックス 803"/>
        <xdr:cNvSpPr txBox="1"/>
      </xdr:nvSpPr>
      <xdr:spPr>
        <a:xfrm>
          <a:off x="20167111" y="8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147977</xdr:rowOff>
    </xdr:from>
    <xdr:to>
      <xdr:col>102</xdr:col>
      <xdr:colOff>165100</xdr:colOff>
      <xdr:row>51</xdr:row>
      <xdr:rowOff>78127</xdr:rowOff>
    </xdr:to>
    <xdr:sp macro="" textlink="">
      <xdr:nvSpPr>
        <xdr:cNvPr id="805" name="楕円 804"/>
        <xdr:cNvSpPr/>
      </xdr:nvSpPr>
      <xdr:spPr>
        <a:xfrm>
          <a:off x="19494500" y="8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94654</xdr:rowOff>
    </xdr:from>
    <xdr:ext cx="534377" cy="259045"/>
    <xdr:sp macro="" textlink="">
      <xdr:nvSpPr>
        <xdr:cNvPr id="806" name="テキスト ボックス 805"/>
        <xdr:cNvSpPr txBox="1"/>
      </xdr:nvSpPr>
      <xdr:spPr>
        <a:xfrm>
          <a:off x="19278111" y="8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109703</xdr:rowOff>
    </xdr:from>
    <xdr:to>
      <xdr:col>98</xdr:col>
      <xdr:colOff>38100</xdr:colOff>
      <xdr:row>51</xdr:row>
      <xdr:rowOff>39853</xdr:rowOff>
    </xdr:to>
    <xdr:sp macro="" textlink="">
      <xdr:nvSpPr>
        <xdr:cNvPr id="807" name="楕円 806"/>
        <xdr:cNvSpPr/>
      </xdr:nvSpPr>
      <xdr:spPr>
        <a:xfrm>
          <a:off x="18605500" y="86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56380</xdr:rowOff>
    </xdr:from>
    <xdr:ext cx="534377" cy="259045"/>
    <xdr:sp macro="" textlink="">
      <xdr:nvSpPr>
        <xdr:cNvPr id="808" name="テキスト ボックス 807"/>
        <xdr:cNvSpPr txBox="1"/>
      </xdr:nvSpPr>
      <xdr:spPr>
        <a:xfrm>
          <a:off x="18389111" y="84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0" name="テキスト ボックス 81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2" name="テキスト ボックス 82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4" name="テキスト ボックス 82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6" name="テキスト ボックス 82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30" name="直線コネクタ 829"/>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31"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2" name="直線コネクタ 831"/>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3"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4" name="直線コネクタ 833"/>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127318</xdr:rowOff>
    </xdr:from>
    <xdr:to>
      <xdr:col>116</xdr:col>
      <xdr:colOff>63500</xdr:colOff>
      <xdr:row>79</xdr:row>
      <xdr:rowOff>43878</xdr:rowOff>
    </xdr:to>
    <xdr:cxnSp macro="">
      <xdr:nvCxnSpPr>
        <xdr:cNvPr id="835" name="直線コネクタ 834"/>
        <xdr:cNvCxnSpPr/>
      </xdr:nvCxnSpPr>
      <xdr:spPr>
        <a:xfrm flipV="1">
          <a:off x="21323300" y="12471718"/>
          <a:ext cx="838200" cy="11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6"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7" name="フローチャート: 判断 836"/>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43687</xdr:rowOff>
    </xdr:from>
    <xdr:to>
      <xdr:col>111</xdr:col>
      <xdr:colOff>177800</xdr:colOff>
      <xdr:row>79</xdr:row>
      <xdr:rowOff>43878</xdr:rowOff>
    </xdr:to>
    <xdr:cxnSp macro="">
      <xdr:nvCxnSpPr>
        <xdr:cNvPr id="838" name="直線コネクタ 837"/>
        <xdr:cNvCxnSpPr/>
      </xdr:nvCxnSpPr>
      <xdr:spPr>
        <a:xfrm>
          <a:off x="20434300" y="135882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9" name="フローチャート: 判断 838"/>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40" name="テキスト ボックス 839"/>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42545</xdr:rowOff>
    </xdr:from>
    <xdr:to>
      <xdr:col>107</xdr:col>
      <xdr:colOff>50800</xdr:colOff>
      <xdr:row>79</xdr:row>
      <xdr:rowOff>43687</xdr:rowOff>
    </xdr:to>
    <xdr:cxnSp macro="">
      <xdr:nvCxnSpPr>
        <xdr:cNvPr id="841" name="直線コネクタ 840"/>
        <xdr:cNvCxnSpPr/>
      </xdr:nvCxnSpPr>
      <xdr:spPr>
        <a:xfrm>
          <a:off x="19545300" y="135870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2" name="フローチャート: 判断 841"/>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3" name="テキスト ボックス 842"/>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42545</xdr:rowOff>
    </xdr:from>
    <xdr:to>
      <xdr:col>102</xdr:col>
      <xdr:colOff>114300</xdr:colOff>
      <xdr:row>79</xdr:row>
      <xdr:rowOff>42545</xdr:rowOff>
    </xdr:to>
    <xdr:cxnSp macro="">
      <xdr:nvCxnSpPr>
        <xdr:cNvPr id="844" name="直線コネクタ 843"/>
        <xdr:cNvCxnSpPr/>
      </xdr:nvCxnSpPr>
      <xdr:spPr>
        <a:xfrm>
          <a:off x="18656300" y="1358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5" name="フローチャート: 判断 844"/>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6" name="テキスト ボックス 845"/>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47" name="フローチャート: 判断 846"/>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122445</xdr:rowOff>
    </xdr:from>
    <xdr:ext cx="378565" cy="259045"/>
    <xdr:sp macro="" textlink="">
      <xdr:nvSpPr>
        <xdr:cNvPr id="848" name="テキスト ボックス 847"/>
        <xdr:cNvSpPr txBox="1"/>
      </xdr:nvSpPr>
      <xdr:spPr>
        <a:xfrm>
          <a:off x="18467017" y="1315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76518</xdr:rowOff>
    </xdr:from>
    <xdr:to>
      <xdr:col>116</xdr:col>
      <xdr:colOff>114300</xdr:colOff>
      <xdr:row>73</xdr:row>
      <xdr:rowOff>6668</xdr:rowOff>
    </xdr:to>
    <xdr:sp macro="" textlink="">
      <xdr:nvSpPr>
        <xdr:cNvPr id="854" name="楕円 853"/>
        <xdr:cNvSpPr/>
      </xdr:nvSpPr>
      <xdr:spPr>
        <a:xfrm>
          <a:off x="22110700" y="124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162895</xdr:rowOff>
    </xdr:from>
    <xdr:ext cx="469744" cy="259045"/>
    <xdr:sp macro="" textlink="">
      <xdr:nvSpPr>
        <xdr:cNvPr id="855" name="繰出金該当値テキスト"/>
        <xdr:cNvSpPr txBox="1"/>
      </xdr:nvSpPr>
      <xdr:spPr>
        <a:xfrm>
          <a:off x="22212300" y="123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164528</xdr:rowOff>
    </xdr:from>
    <xdr:to>
      <xdr:col>112</xdr:col>
      <xdr:colOff>38100</xdr:colOff>
      <xdr:row>79</xdr:row>
      <xdr:rowOff>94678</xdr:rowOff>
    </xdr:to>
    <xdr:sp macro="" textlink="">
      <xdr:nvSpPr>
        <xdr:cNvPr id="856" name="楕円 855"/>
        <xdr:cNvSpPr/>
      </xdr:nvSpPr>
      <xdr:spPr>
        <a:xfrm>
          <a:off x="21272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79</xdr:row>
      <xdr:rowOff>85805</xdr:rowOff>
    </xdr:from>
    <xdr:ext cx="249299" cy="259045"/>
    <xdr:sp macro="" textlink="">
      <xdr:nvSpPr>
        <xdr:cNvPr id="857" name="テキスト ボックス 856"/>
        <xdr:cNvSpPr txBox="1"/>
      </xdr:nvSpPr>
      <xdr:spPr>
        <a:xfrm>
          <a:off x="21185950" y="1363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164337</xdr:rowOff>
    </xdr:from>
    <xdr:to>
      <xdr:col>107</xdr:col>
      <xdr:colOff>101600</xdr:colOff>
      <xdr:row>79</xdr:row>
      <xdr:rowOff>94487</xdr:rowOff>
    </xdr:to>
    <xdr:sp macro="" textlink="">
      <xdr:nvSpPr>
        <xdr:cNvPr id="858" name="楕円 857"/>
        <xdr:cNvSpPr/>
      </xdr:nvSpPr>
      <xdr:spPr>
        <a:xfrm>
          <a:off x="2038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79</xdr:row>
      <xdr:rowOff>85614</xdr:rowOff>
    </xdr:from>
    <xdr:ext cx="249299" cy="259045"/>
    <xdr:sp macro="" textlink="">
      <xdr:nvSpPr>
        <xdr:cNvPr id="859" name="テキスト ボックス 858"/>
        <xdr:cNvSpPr txBox="1"/>
      </xdr:nvSpPr>
      <xdr:spPr>
        <a:xfrm>
          <a:off x="20309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163195</xdr:rowOff>
    </xdr:from>
    <xdr:to>
      <xdr:col>102</xdr:col>
      <xdr:colOff>165100</xdr:colOff>
      <xdr:row>79</xdr:row>
      <xdr:rowOff>93345</xdr:rowOff>
    </xdr:to>
    <xdr:sp macro="" textlink="">
      <xdr:nvSpPr>
        <xdr:cNvPr id="860" name="楕円 859"/>
        <xdr:cNvSpPr/>
      </xdr:nvSpPr>
      <xdr:spPr>
        <a:xfrm>
          <a:off x="19494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84472</xdr:rowOff>
    </xdr:from>
    <xdr:ext cx="313932" cy="259045"/>
    <xdr:sp macro="" textlink="">
      <xdr:nvSpPr>
        <xdr:cNvPr id="861" name="テキスト ボックス 860"/>
        <xdr:cNvSpPr txBox="1"/>
      </xdr:nvSpPr>
      <xdr:spPr>
        <a:xfrm>
          <a:off x="19388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163195</xdr:rowOff>
    </xdr:from>
    <xdr:to>
      <xdr:col>98</xdr:col>
      <xdr:colOff>38100</xdr:colOff>
      <xdr:row>79</xdr:row>
      <xdr:rowOff>93345</xdr:rowOff>
    </xdr:to>
    <xdr:sp macro="" textlink="">
      <xdr:nvSpPr>
        <xdr:cNvPr id="862" name="楕円 861"/>
        <xdr:cNvSpPr/>
      </xdr:nvSpPr>
      <xdr:spPr>
        <a:xfrm>
          <a:off x="18605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84472</xdr:rowOff>
    </xdr:from>
    <xdr:ext cx="313932" cy="259045"/>
    <xdr:sp macro="" textlink="">
      <xdr:nvSpPr>
        <xdr:cNvPr id="863" name="テキスト ボックス 862"/>
        <xdr:cNvSpPr txBox="1"/>
      </xdr:nvSpPr>
      <xdr:spPr>
        <a:xfrm>
          <a:off x="18499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121,168</a:t>
          </a:r>
          <a:r>
            <a:rPr kumimoji="1" lang="ja-JP" altLang="en-US" sz="1300">
              <a:latin typeface="ＭＳ Ｐゴシック" panose="020B0600070205080204" pitchFamily="50" charset="-128"/>
              <a:ea typeface="ＭＳ Ｐゴシック" panose="020B0600070205080204" pitchFamily="50" charset="-128"/>
            </a:rPr>
            <a:t>円で、増加傾向にある。これは、職員数の減少による職員給の減といった減少要因がある一方で、人事委員会勧告に基づく職員給与改定や退職者数の増加による退職手当の増等によるものである。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19,047</a:t>
          </a:r>
          <a:r>
            <a:rPr kumimoji="1" lang="ja-JP" altLang="en-US" sz="1300">
              <a:latin typeface="ＭＳ Ｐゴシック" panose="020B0600070205080204" pitchFamily="50" charset="-128"/>
              <a:ea typeface="ＭＳ Ｐゴシック" panose="020B0600070205080204" pitchFamily="50" charset="-128"/>
            </a:rPr>
            <a:t>円で、増加傾向にある。これは、障害者介護給付費等負担金や児童福祉施設入所措置費、障がい児入所給付費等負担金、子ども・子育て支援新制度の実施に伴う保育施設等運営費負担金の増等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88,374</a:t>
          </a:r>
          <a:r>
            <a:rPr kumimoji="1" lang="ja-JP" altLang="en-US" sz="1300">
              <a:latin typeface="ＭＳ Ｐゴシック" panose="020B0600070205080204" pitchFamily="50" charset="-128"/>
              <a:ea typeface="ＭＳ Ｐゴシック" panose="020B0600070205080204" pitchFamily="50" charset="-128"/>
            </a:rPr>
            <a:t>円で、増加傾向にある中、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これは、高齢化の進行に伴う社会保障関係経費の増といった増加要因がある一方で、国民健康保険の市町から県への移管に伴って関係経費が補助費から特別会計の繰出金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69,612</a:t>
          </a:r>
          <a:r>
            <a:rPr kumimoji="1" lang="ja-JP" altLang="en-US" sz="1300">
              <a:latin typeface="ＭＳ Ｐゴシック" panose="020B0600070205080204" pitchFamily="50" charset="-128"/>
              <a:ea typeface="ＭＳ Ｐゴシック" panose="020B0600070205080204" pitchFamily="50" charset="-128"/>
            </a:rPr>
            <a:t>円で、概ね横ばい傾向にある。これは、南海トラフ地震等に備えた防災減災対策に重点的に取り組んでいることや、国の補正予算対応事業によるものである。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61,503</a:t>
          </a:r>
          <a:r>
            <a:rPr kumimoji="1" lang="ja-JP" altLang="en-US" sz="1300">
              <a:latin typeface="ＭＳ Ｐゴシック" panose="020B0600070205080204" pitchFamily="50" charset="-128"/>
              <a:ea typeface="ＭＳ Ｐゴシック" panose="020B0600070205080204" pitchFamily="50" charset="-128"/>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15,977</a:t>
          </a:r>
          <a:r>
            <a:rPr kumimoji="1" lang="ja-JP" altLang="en-US" sz="1300">
              <a:latin typeface="ＭＳ Ｐゴシック" panose="020B0600070205080204" pitchFamily="50" charset="-128"/>
              <a:ea typeface="ＭＳ Ｐゴシック" panose="020B0600070205080204" pitchFamily="50" charset="-128"/>
            </a:rPr>
            <a:t>円、災害復旧事業費は、住民一人当たり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10,035</a:t>
          </a:r>
          <a:r>
            <a:rPr kumimoji="1" lang="ja-JP" altLang="en-US" sz="1300">
              <a:latin typeface="ＭＳ Ｐゴシック" panose="020B0600070205080204" pitchFamily="50" charset="-128"/>
              <a:ea typeface="ＭＳ Ｐゴシック" panose="020B0600070205080204" pitchFamily="50" charset="-128"/>
            </a:rPr>
            <a:t>円で、概ね横ばい傾向であったが、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年度は増加した。これは、西日本豪雨災害への対応によるものである。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13970</xdr:rowOff>
    </xdr:from>
    <xdr:to>
      <xdr:col>24</xdr:col>
      <xdr:colOff>63500</xdr:colOff>
      <xdr:row>35</xdr:row>
      <xdr:rowOff>48260</xdr:rowOff>
    </xdr:to>
    <xdr:cxnSp macro="">
      <xdr:nvCxnSpPr>
        <xdr:cNvPr id="59" name="直線コネクタ 58"/>
        <xdr:cNvCxnSpPr/>
      </xdr:nvCxnSpPr>
      <xdr:spPr>
        <a:xfrm flipV="1">
          <a:off x="3797300" y="6014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35</xdr:row>
      <xdr:rowOff>71120</xdr:rowOff>
    </xdr:to>
    <xdr:cxnSp macro="">
      <xdr:nvCxnSpPr>
        <xdr:cNvPr id="62" name="直線コネクタ 61"/>
        <xdr:cNvCxnSpPr/>
      </xdr:nvCxnSpPr>
      <xdr:spPr>
        <a:xfrm flipV="1">
          <a:off x="2908300" y="6049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71120</xdr:rowOff>
    </xdr:to>
    <xdr:cxnSp macro="">
      <xdr:nvCxnSpPr>
        <xdr:cNvPr id="65" name="直線コネクタ 64"/>
        <xdr:cNvCxnSpPr/>
      </xdr:nvCxnSpPr>
      <xdr:spPr>
        <a:xfrm>
          <a:off x="2019300" y="6055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107696</xdr:rowOff>
    </xdr:to>
    <xdr:cxnSp macro="">
      <xdr:nvCxnSpPr>
        <xdr:cNvPr id="68" name="直線コネクタ 67"/>
        <xdr:cNvCxnSpPr/>
      </xdr:nvCxnSpPr>
      <xdr:spPr>
        <a:xfrm flipV="1">
          <a:off x="1130300" y="60558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134620</xdr:rowOff>
    </xdr:from>
    <xdr:to>
      <xdr:col>24</xdr:col>
      <xdr:colOff>114300</xdr:colOff>
      <xdr:row>35</xdr:row>
      <xdr:rowOff>64770</xdr:rowOff>
    </xdr:to>
    <xdr:sp macro="" textlink="">
      <xdr:nvSpPr>
        <xdr:cNvPr id="78" name="楕円 77"/>
        <xdr:cNvSpPr/>
      </xdr:nvSpPr>
      <xdr:spPr>
        <a:xfrm>
          <a:off x="458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157497</xdr:rowOff>
    </xdr:from>
    <xdr:ext cx="378565" cy="259045"/>
    <xdr:sp macro="" textlink="">
      <xdr:nvSpPr>
        <xdr:cNvPr id="79" name="議会費該当値テキスト"/>
        <xdr:cNvSpPr txBox="1"/>
      </xdr:nvSpPr>
      <xdr:spPr>
        <a:xfrm>
          <a:off x="4686300"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168910</xdr:rowOff>
    </xdr:from>
    <xdr:to>
      <xdr:col>20</xdr:col>
      <xdr:colOff>38100</xdr:colOff>
      <xdr:row>35</xdr:row>
      <xdr:rowOff>99060</xdr:rowOff>
    </xdr:to>
    <xdr:sp macro="" textlink="">
      <xdr:nvSpPr>
        <xdr:cNvPr id="80" name="楕円 79"/>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115587</xdr:rowOff>
    </xdr:from>
    <xdr:ext cx="378565" cy="259045"/>
    <xdr:sp macro="" textlink="">
      <xdr:nvSpPr>
        <xdr:cNvPr id="81" name="テキスト ボックス 80"/>
        <xdr:cNvSpPr txBox="1"/>
      </xdr:nvSpPr>
      <xdr:spPr>
        <a:xfrm>
          <a:off x="35953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2" name="楕円 81"/>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138447</xdr:rowOff>
    </xdr:from>
    <xdr:ext cx="378565" cy="259045"/>
    <xdr:sp macro="" textlink="">
      <xdr:nvSpPr>
        <xdr:cNvPr id="83" name="テキスト ボックス 82"/>
        <xdr:cNvSpPr txBox="1"/>
      </xdr:nvSpPr>
      <xdr:spPr>
        <a:xfrm>
          <a:off x="27190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4" name="楕円 83"/>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122445</xdr:rowOff>
    </xdr:from>
    <xdr:ext cx="378565" cy="259045"/>
    <xdr:sp macro="" textlink="">
      <xdr:nvSpPr>
        <xdr:cNvPr id="85" name="テキスト ボックス 84"/>
        <xdr:cNvSpPr txBox="1"/>
      </xdr:nvSpPr>
      <xdr:spPr>
        <a:xfrm>
          <a:off x="1830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56896</xdr:rowOff>
    </xdr:from>
    <xdr:to>
      <xdr:col>6</xdr:col>
      <xdr:colOff>38100</xdr:colOff>
      <xdr:row>35</xdr:row>
      <xdr:rowOff>158496</xdr:rowOff>
    </xdr:to>
    <xdr:sp macro="" textlink="">
      <xdr:nvSpPr>
        <xdr:cNvPr id="86" name="楕円 85"/>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149623</xdr:rowOff>
    </xdr:from>
    <xdr:ext cx="378565" cy="259045"/>
    <xdr:sp macro="" textlink="">
      <xdr:nvSpPr>
        <xdr:cNvPr id="87" name="テキスト ボックス 86"/>
        <xdr:cNvSpPr txBox="1"/>
      </xdr:nvSpPr>
      <xdr:spPr>
        <a:xfrm>
          <a:off x="941017"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17552</xdr:rowOff>
    </xdr:from>
    <xdr:to>
      <xdr:col>24</xdr:col>
      <xdr:colOff>63500</xdr:colOff>
      <xdr:row>58</xdr:row>
      <xdr:rowOff>120879</xdr:rowOff>
    </xdr:to>
    <xdr:cxnSp macro="">
      <xdr:nvCxnSpPr>
        <xdr:cNvPr id="115" name="直線コネクタ 114"/>
        <xdr:cNvCxnSpPr/>
      </xdr:nvCxnSpPr>
      <xdr:spPr>
        <a:xfrm>
          <a:off x="3797300" y="9790202"/>
          <a:ext cx="8382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17552</xdr:rowOff>
    </xdr:from>
    <xdr:to>
      <xdr:col>19</xdr:col>
      <xdr:colOff>177800</xdr:colOff>
      <xdr:row>58</xdr:row>
      <xdr:rowOff>137414</xdr:rowOff>
    </xdr:to>
    <xdr:cxnSp macro="">
      <xdr:nvCxnSpPr>
        <xdr:cNvPr id="118" name="直線コネクタ 117"/>
        <xdr:cNvCxnSpPr/>
      </xdr:nvCxnSpPr>
      <xdr:spPr>
        <a:xfrm flipV="1">
          <a:off x="2908300" y="9790202"/>
          <a:ext cx="8890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66032</xdr:rowOff>
    </xdr:from>
    <xdr:ext cx="534377" cy="259045"/>
    <xdr:sp macro="" textlink="">
      <xdr:nvSpPr>
        <xdr:cNvPr id="120" name="テキスト ボックス 119"/>
        <xdr:cNvSpPr txBox="1"/>
      </xdr:nvSpPr>
      <xdr:spPr>
        <a:xfrm>
          <a:off x="35174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68796</xdr:rowOff>
    </xdr:from>
    <xdr:to>
      <xdr:col>15</xdr:col>
      <xdr:colOff>50800</xdr:colOff>
      <xdr:row>58</xdr:row>
      <xdr:rowOff>137414</xdr:rowOff>
    </xdr:to>
    <xdr:cxnSp macro="">
      <xdr:nvCxnSpPr>
        <xdr:cNvPr id="121" name="直線コネクタ 120"/>
        <xdr:cNvCxnSpPr/>
      </xdr:nvCxnSpPr>
      <xdr:spPr>
        <a:xfrm>
          <a:off x="2019300" y="10012896"/>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60795</xdr:rowOff>
    </xdr:from>
    <xdr:to>
      <xdr:col>10</xdr:col>
      <xdr:colOff>114300</xdr:colOff>
      <xdr:row>58</xdr:row>
      <xdr:rowOff>68796</xdr:rowOff>
    </xdr:to>
    <xdr:cxnSp macro="">
      <xdr:nvCxnSpPr>
        <xdr:cNvPr id="124" name="直線コネクタ 123"/>
        <xdr:cNvCxnSpPr/>
      </xdr:nvCxnSpPr>
      <xdr:spPr>
        <a:xfrm>
          <a:off x="1130300" y="100048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70079</xdr:rowOff>
    </xdr:from>
    <xdr:to>
      <xdr:col>24</xdr:col>
      <xdr:colOff>114300</xdr:colOff>
      <xdr:row>59</xdr:row>
      <xdr:rowOff>229</xdr:rowOff>
    </xdr:to>
    <xdr:sp macro="" textlink="">
      <xdr:nvSpPr>
        <xdr:cNvPr id="134" name="楕円 133"/>
        <xdr:cNvSpPr/>
      </xdr:nvSpPr>
      <xdr:spPr>
        <a:xfrm>
          <a:off x="45847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48506</xdr:rowOff>
    </xdr:from>
    <xdr:ext cx="534377" cy="259045"/>
    <xdr:sp macro="" textlink="">
      <xdr:nvSpPr>
        <xdr:cNvPr id="135" name="総務費該当値テキスト"/>
        <xdr:cNvSpPr txBox="1"/>
      </xdr:nvSpPr>
      <xdr:spPr>
        <a:xfrm>
          <a:off x="4686300"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138202</xdr:rowOff>
    </xdr:from>
    <xdr:to>
      <xdr:col>20</xdr:col>
      <xdr:colOff>38100</xdr:colOff>
      <xdr:row>57</xdr:row>
      <xdr:rowOff>68352</xdr:rowOff>
    </xdr:to>
    <xdr:sp macro="" textlink="">
      <xdr:nvSpPr>
        <xdr:cNvPr id="136" name="楕円 135"/>
        <xdr:cNvSpPr/>
      </xdr:nvSpPr>
      <xdr:spPr>
        <a:xfrm>
          <a:off x="37465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84879</xdr:rowOff>
    </xdr:from>
    <xdr:ext cx="534377" cy="259045"/>
    <xdr:sp macro="" textlink="">
      <xdr:nvSpPr>
        <xdr:cNvPr id="137" name="テキスト ボックス 136"/>
        <xdr:cNvSpPr txBox="1"/>
      </xdr:nvSpPr>
      <xdr:spPr>
        <a:xfrm>
          <a:off x="3517411"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86614</xdr:rowOff>
    </xdr:from>
    <xdr:to>
      <xdr:col>15</xdr:col>
      <xdr:colOff>101600</xdr:colOff>
      <xdr:row>59</xdr:row>
      <xdr:rowOff>16764</xdr:rowOff>
    </xdr:to>
    <xdr:sp macro="" textlink="">
      <xdr:nvSpPr>
        <xdr:cNvPr id="138" name="楕円 137"/>
        <xdr:cNvSpPr/>
      </xdr:nvSpPr>
      <xdr:spPr>
        <a:xfrm>
          <a:off x="2857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33291</xdr:rowOff>
    </xdr:from>
    <xdr:ext cx="534377" cy="259045"/>
    <xdr:sp macro="" textlink="">
      <xdr:nvSpPr>
        <xdr:cNvPr id="139" name="テキスト ボックス 138"/>
        <xdr:cNvSpPr txBox="1"/>
      </xdr:nvSpPr>
      <xdr:spPr>
        <a:xfrm>
          <a:off x="2641111" y="98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17996</xdr:rowOff>
    </xdr:from>
    <xdr:to>
      <xdr:col>10</xdr:col>
      <xdr:colOff>165100</xdr:colOff>
      <xdr:row>58</xdr:row>
      <xdr:rowOff>119596</xdr:rowOff>
    </xdr:to>
    <xdr:sp macro="" textlink="">
      <xdr:nvSpPr>
        <xdr:cNvPr id="140" name="楕円 139"/>
        <xdr:cNvSpPr/>
      </xdr:nvSpPr>
      <xdr:spPr>
        <a:xfrm>
          <a:off x="1968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136123</xdr:rowOff>
    </xdr:from>
    <xdr:ext cx="534377" cy="259045"/>
    <xdr:sp macro="" textlink="">
      <xdr:nvSpPr>
        <xdr:cNvPr id="141" name="テキスト ボックス 140"/>
        <xdr:cNvSpPr txBox="1"/>
      </xdr:nvSpPr>
      <xdr:spPr>
        <a:xfrm>
          <a:off x="1752111" y="97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9995</xdr:rowOff>
    </xdr:from>
    <xdr:to>
      <xdr:col>6</xdr:col>
      <xdr:colOff>38100</xdr:colOff>
      <xdr:row>58</xdr:row>
      <xdr:rowOff>111595</xdr:rowOff>
    </xdr:to>
    <xdr:sp macro="" textlink="">
      <xdr:nvSpPr>
        <xdr:cNvPr id="142" name="楕円 141"/>
        <xdr:cNvSpPr/>
      </xdr:nvSpPr>
      <xdr:spPr>
        <a:xfrm>
          <a:off x="10795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102722</xdr:rowOff>
    </xdr:from>
    <xdr:ext cx="534377" cy="259045"/>
    <xdr:sp macro="" textlink="">
      <xdr:nvSpPr>
        <xdr:cNvPr id="143" name="テキスト ボックス 142"/>
        <xdr:cNvSpPr txBox="1"/>
      </xdr:nvSpPr>
      <xdr:spPr>
        <a:xfrm>
          <a:off x="863111" y="10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80218</xdr:rowOff>
    </xdr:from>
    <xdr:to>
      <xdr:col>24</xdr:col>
      <xdr:colOff>62865</xdr:colOff>
      <xdr:row>77</xdr:row>
      <xdr:rowOff>31527</xdr:rowOff>
    </xdr:to>
    <xdr:cxnSp macro="">
      <xdr:nvCxnSpPr>
        <xdr:cNvPr id="164" name="直線コネクタ 163"/>
        <xdr:cNvCxnSpPr/>
      </xdr:nvCxnSpPr>
      <xdr:spPr>
        <a:xfrm flipV="1">
          <a:off x="4633595" y="12253168"/>
          <a:ext cx="1270" cy="98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35354</xdr:rowOff>
    </xdr:from>
    <xdr:ext cx="534377" cy="259045"/>
    <xdr:sp macro="" textlink="">
      <xdr:nvSpPr>
        <xdr:cNvPr id="165" name="民生費最小値テキスト"/>
        <xdr:cNvSpPr txBox="1"/>
      </xdr:nvSpPr>
      <xdr:spPr>
        <a:xfrm>
          <a:off x="4686300" y="132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31527</xdr:rowOff>
    </xdr:from>
    <xdr:to>
      <xdr:col>24</xdr:col>
      <xdr:colOff>152400</xdr:colOff>
      <xdr:row>77</xdr:row>
      <xdr:rowOff>31527</xdr:rowOff>
    </xdr:to>
    <xdr:cxnSp macro="">
      <xdr:nvCxnSpPr>
        <xdr:cNvPr id="166" name="直線コネクタ 165"/>
        <xdr:cNvCxnSpPr/>
      </xdr:nvCxnSpPr>
      <xdr:spPr>
        <a:xfrm>
          <a:off x="4546600" y="1323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26895</xdr:rowOff>
    </xdr:from>
    <xdr:ext cx="534377" cy="259045"/>
    <xdr:sp macro="" textlink="">
      <xdr:nvSpPr>
        <xdr:cNvPr id="167" name="民生費最大値テキスト"/>
        <xdr:cNvSpPr txBox="1"/>
      </xdr:nvSpPr>
      <xdr:spPr>
        <a:xfrm>
          <a:off x="4686300" y="12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80218</xdr:rowOff>
    </xdr:from>
    <xdr:to>
      <xdr:col>24</xdr:col>
      <xdr:colOff>152400</xdr:colOff>
      <xdr:row>71</xdr:row>
      <xdr:rowOff>80218</xdr:rowOff>
    </xdr:to>
    <xdr:cxnSp macro="">
      <xdr:nvCxnSpPr>
        <xdr:cNvPr id="168" name="直線コネクタ 167"/>
        <xdr:cNvCxnSpPr/>
      </xdr:nvCxnSpPr>
      <xdr:spPr>
        <a:xfrm>
          <a:off x="4546600" y="1225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29012</xdr:rowOff>
    </xdr:from>
    <xdr:to>
      <xdr:col>24</xdr:col>
      <xdr:colOff>63500</xdr:colOff>
      <xdr:row>74</xdr:row>
      <xdr:rowOff>4643</xdr:rowOff>
    </xdr:to>
    <xdr:cxnSp macro="">
      <xdr:nvCxnSpPr>
        <xdr:cNvPr id="169" name="直線コネクタ 168"/>
        <xdr:cNvCxnSpPr/>
      </xdr:nvCxnSpPr>
      <xdr:spPr>
        <a:xfrm flipV="1">
          <a:off x="3797300" y="12544862"/>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158310</xdr:rowOff>
    </xdr:from>
    <xdr:ext cx="534377" cy="259045"/>
    <xdr:sp macro="" textlink="">
      <xdr:nvSpPr>
        <xdr:cNvPr id="170" name="民生費平均値テキスト"/>
        <xdr:cNvSpPr txBox="1"/>
      </xdr:nvSpPr>
      <xdr:spPr>
        <a:xfrm>
          <a:off x="4686300" y="1267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8433</xdr:rowOff>
    </xdr:from>
    <xdr:to>
      <xdr:col>24</xdr:col>
      <xdr:colOff>114300</xdr:colOff>
      <xdr:row>74</xdr:row>
      <xdr:rowOff>110033</xdr:rowOff>
    </xdr:to>
    <xdr:sp macro="" textlink="">
      <xdr:nvSpPr>
        <xdr:cNvPr id="171" name="フローチャート: 判断 170"/>
        <xdr:cNvSpPr/>
      </xdr:nvSpPr>
      <xdr:spPr>
        <a:xfrm>
          <a:off x="45847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4643</xdr:rowOff>
    </xdr:from>
    <xdr:to>
      <xdr:col>19</xdr:col>
      <xdr:colOff>177800</xdr:colOff>
      <xdr:row>74</xdr:row>
      <xdr:rowOff>100884</xdr:rowOff>
    </xdr:to>
    <xdr:cxnSp macro="">
      <xdr:nvCxnSpPr>
        <xdr:cNvPr id="172" name="直線コネクタ 171"/>
        <xdr:cNvCxnSpPr/>
      </xdr:nvCxnSpPr>
      <xdr:spPr>
        <a:xfrm flipV="1">
          <a:off x="2908300" y="12691943"/>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100833</xdr:rowOff>
    </xdr:from>
    <xdr:to>
      <xdr:col>20</xdr:col>
      <xdr:colOff>38100</xdr:colOff>
      <xdr:row>74</xdr:row>
      <xdr:rowOff>30983</xdr:rowOff>
    </xdr:to>
    <xdr:sp macro="" textlink="">
      <xdr:nvSpPr>
        <xdr:cNvPr id="173" name="フローチャート: 判断 172"/>
        <xdr:cNvSpPr/>
      </xdr:nvSpPr>
      <xdr:spPr>
        <a:xfrm>
          <a:off x="3746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47510</xdr:rowOff>
    </xdr:from>
    <xdr:ext cx="534377" cy="259045"/>
    <xdr:sp macro="" textlink="">
      <xdr:nvSpPr>
        <xdr:cNvPr id="174" name="テキスト ボックス 173"/>
        <xdr:cNvSpPr txBox="1"/>
      </xdr:nvSpPr>
      <xdr:spPr>
        <a:xfrm>
          <a:off x="35174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100884</xdr:rowOff>
    </xdr:from>
    <xdr:to>
      <xdr:col>15</xdr:col>
      <xdr:colOff>50800</xdr:colOff>
      <xdr:row>75</xdr:row>
      <xdr:rowOff>31344</xdr:rowOff>
    </xdr:to>
    <xdr:cxnSp macro="">
      <xdr:nvCxnSpPr>
        <xdr:cNvPr id="175" name="直線コネクタ 174"/>
        <xdr:cNvCxnSpPr/>
      </xdr:nvCxnSpPr>
      <xdr:spPr>
        <a:xfrm flipV="1">
          <a:off x="2019300" y="12788184"/>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26264</xdr:rowOff>
    </xdr:from>
    <xdr:to>
      <xdr:col>15</xdr:col>
      <xdr:colOff>101600</xdr:colOff>
      <xdr:row>75</xdr:row>
      <xdr:rowOff>127864</xdr:rowOff>
    </xdr:to>
    <xdr:sp macro="" textlink="">
      <xdr:nvSpPr>
        <xdr:cNvPr id="176" name="フローチャート: 判断 175"/>
        <xdr:cNvSpPr/>
      </xdr:nvSpPr>
      <xdr:spPr>
        <a:xfrm>
          <a:off x="2857500" y="128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118991</xdr:rowOff>
    </xdr:from>
    <xdr:ext cx="534377" cy="259045"/>
    <xdr:sp macro="" textlink="">
      <xdr:nvSpPr>
        <xdr:cNvPr id="177" name="テキスト ボックス 176"/>
        <xdr:cNvSpPr txBox="1"/>
      </xdr:nvSpPr>
      <xdr:spPr>
        <a:xfrm>
          <a:off x="2641111" y="129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31344</xdr:rowOff>
    </xdr:from>
    <xdr:to>
      <xdr:col>10</xdr:col>
      <xdr:colOff>114300</xdr:colOff>
      <xdr:row>76</xdr:row>
      <xdr:rowOff>4688</xdr:rowOff>
    </xdr:to>
    <xdr:cxnSp macro="">
      <xdr:nvCxnSpPr>
        <xdr:cNvPr id="178" name="直線コネクタ 177"/>
        <xdr:cNvCxnSpPr/>
      </xdr:nvCxnSpPr>
      <xdr:spPr>
        <a:xfrm flipV="1">
          <a:off x="1130300" y="12890094"/>
          <a:ext cx="889000" cy="1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104628</xdr:rowOff>
    </xdr:from>
    <xdr:to>
      <xdr:col>10</xdr:col>
      <xdr:colOff>165100</xdr:colOff>
      <xdr:row>76</xdr:row>
      <xdr:rowOff>34778</xdr:rowOff>
    </xdr:to>
    <xdr:sp macro="" textlink="">
      <xdr:nvSpPr>
        <xdr:cNvPr id="179" name="フローチャート: 判断 178"/>
        <xdr:cNvSpPr/>
      </xdr:nvSpPr>
      <xdr:spPr>
        <a:xfrm>
          <a:off x="1968500" y="129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25905</xdr:rowOff>
    </xdr:from>
    <xdr:ext cx="534377" cy="259045"/>
    <xdr:sp macro="" textlink="">
      <xdr:nvSpPr>
        <xdr:cNvPr id="180" name="テキスト ボックス 179"/>
        <xdr:cNvSpPr txBox="1"/>
      </xdr:nvSpPr>
      <xdr:spPr>
        <a:xfrm>
          <a:off x="1752111" y="130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9713</xdr:rowOff>
    </xdr:from>
    <xdr:to>
      <xdr:col>6</xdr:col>
      <xdr:colOff>38100</xdr:colOff>
      <xdr:row>74</xdr:row>
      <xdr:rowOff>111313</xdr:rowOff>
    </xdr:to>
    <xdr:sp macro="" textlink="">
      <xdr:nvSpPr>
        <xdr:cNvPr id="181" name="フローチャート: 判断 180"/>
        <xdr:cNvSpPr/>
      </xdr:nvSpPr>
      <xdr:spPr>
        <a:xfrm>
          <a:off x="1079500" y="126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127840</xdr:rowOff>
    </xdr:from>
    <xdr:ext cx="534377" cy="259045"/>
    <xdr:sp macro="" textlink="">
      <xdr:nvSpPr>
        <xdr:cNvPr id="182" name="テキスト ボックス 181"/>
        <xdr:cNvSpPr txBox="1"/>
      </xdr:nvSpPr>
      <xdr:spPr>
        <a:xfrm>
          <a:off x="863111" y="12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149662</xdr:rowOff>
    </xdr:from>
    <xdr:to>
      <xdr:col>24</xdr:col>
      <xdr:colOff>114300</xdr:colOff>
      <xdr:row>73</xdr:row>
      <xdr:rowOff>79812</xdr:rowOff>
    </xdr:to>
    <xdr:sp macro="" textlink="">
      <xdr:nvSpPr>
        <xdr:cNvPr id="188" name="楕円 187"/>
        <xdr:cNvSpPr/>
      </xdr:nvSpPr>
      <xdr:spPr>
        <a:xfrm>
          <a:off x="4584700" y="124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1089</xdr:rowOff>
    </xdr:from>
    <xdr:ext cx="534377" cy="259045"/>
    <xdr:sp macro="" textlink="">
      <xdr:nvSpPr>
        <xdr:cNvPr id="189" name="民生費該当値テキスト"/>
        <xdr:cNvSpPr txBox="1"/>
      </xdr:nvSpPr>
      <xdr:spPr>
        <a:xfrm>
          <a:off x="4686300" y="123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125293</xdr:rowOff>
    </xdr:from>
    <xdr:to>
      <xdr:col>20</xdr:col>
      <xdr:colOff>38100</xdr:colOff>
      <xdr:row>74</xdr:row>
      <xdr:rowOff>55443</xdr:rowOff>
    </xdr:to>
    <xdr:sp macro="" textlink="">
      <xdr:nvSpPr>
        <xdr:cNvPr id="190" name="楕円 189"/>
        <xdr:cNvSpPr/>
      </xdr:nvSpPr>
      <xdr:spPr>
        <a:xfrm>
          <a:off x="3746500" y="126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46570</xdr:rowOff>
    </xdr:from>
    <xdr:ext cx="534377" cy="259045"/>
    <xdr:sp macro="" textlink="">
      <xdr:nvSpPr>
        <xdr:cNvPr id="191" name="テキスト ボックス 190"/>
        <xdr:cNvSpPr txBox="1"/>
      </xdr:nvSpPr>
      <xdr:spPr>
        <a:xfrm>
          <a:off x="35174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50084</xdr:rowOff>
    </xdr:from>
    <xdr:to>
      <xdr:col>15</xdr:col>
      <xdr:colOff>101600</xdr:colOff>
      <xdr:row>74</xdr:row>
      <xdr:rowOff>151684</xdr:rowOff>
    </xdr:to>
    <xdr:sp macro="" textlink="">
      <xdr:nvSpPr>
        <xdr:cNvPr id="192" name="楕円 191"/>
        <xdr:cNvSpPr/>
      </xdr:nvSpPr>
      <xdr:spPr>
        <a:xfrm>
          <a:off x="2857500" y="127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168211</xdr:rowOff>
    </xdr:from>
    <xdr:ext cx="534377" cy="259045"/>
    <xdr:sp macro="" textlink="">
      <xdr:nvSpPr>
        <xdr:cNvPr id="193" name="テキスト ボックス 192"/>
        <xdr:cNvSpPr txBox="1"/>
      </xdr:nvSpPr>
      <xdr:spPr>
        <a:xfrm>
          <a:off x="2641111" y="125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151994</xdr:rowOff>
    </xdr:from>
    <xdr:to>
      <xdr:col>10</xdr:col>
      <xdr:colOff>165100</xdr:colOff>
      <xdr:row>75</xdr:row>
      <xdr:rowOff>82144</xdr:rowOff>
    </xdr:to>
    <xdr:sp macro="" textlink="">
      <xdr:nvSpPr>
        <xdr:cNvPr id="194" name="楕円 193"/>
        <xdr:cNvSpPr/>
      </xdr:nvSpPr>
      <xdr:spPr>
        <a:xfrm>
          <a:off x="1968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98671</xdr:rowOff>
    </xdr:from>
    <xdr:ext cx="534377" cy="259045"/>
    <xdr:sp macro="" textlink="">
      <xdr:nvSpPr>
        <xdr:cNvPr id="195" name="テキスト ボックス 194"/>
        <xdr:cNvSpPr txBox="1"/>
      </xdr:nvSpPr>
      <xdr:spPr>
        <a:xfrm>
          <a:off x="1752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125339</xdr:rowOff>
    </xdr:from>
    <xdr:to>
      <xdr:col>6</xdr:col>
      <xdr:colOff>38100</xdr:colOff>
      <xdr:row>76</xdr:row>
      <xdr:rowOff>55488</xdr:rowOff>
    </xdr:to>
    <xdr:sp macro="" textlink="">
      <xdr:nvSpPr>
        <xdr:cNvPr id="196" name="楕円 195"/>
        <xdr:cNvSpPr/>
      </xdr:nvSpPr>
      <xdr:spPr>
        <a:xfrm>
          <a:off x="1079500" y="129840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46615</xdr:rowOff>
    </xdr:from>
    <xdr:ext cx="534377" cy="259045"/>
    <xdr:sp macro="" textlink="">
      <xdr:nvSpPr>
        <xdr:cNvPr id="197" name="テキスト ボックス 196"/>
        <xdr:cNvSpPr txBox="1"/>
      </xdr:nvSpPr>
      <xdr:spPr>
        <a:xfrm>
          <a:off x="863111" y="130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84550</xdr:rowOff>
    </xdr:from>
    <xdr:to>
      <xdr:col>24</xdr:col>
      <xdr:colOff>63500</xdr:colOff>
      <xdr:row>92</xdr:row>
      <xdr:rowOff>112982</xdr:rowOff>
    </xdr:to>
    <xdr:cxnSp macro="">
      <xdr:nvCxnSpPr>
        <xdr:cNvPr id="229" name="直線コネクタ 228"/>
        <xdr:cNvCxnSpPr/>
      </xdr:nvCxnSpPr>
      <xdr:spPr>
        <a:xfrm flipV="1">
          <a:off x="3797300" y="15857950"/>
          <a:ext cx="8382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0"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35688</xdr:rowOff>
    </xdr:from>
    <xdr:to>
      <xdr:col>19</xdr:col>
      <xdr:colOff>177800</xdr:colOff>
      <xdr:row>92</xdr:row>
      <xdr:rowOff>112982</xdr:rowOff>
    </xdr:to>
    <xdr:cxnSp macro="">
      <xdr:nvCxnSpPr>
        <xdr:cNvPr id="232" name="直線コネクタ 231"/>
        <xdr:cNvCxnSpPr/>
      </xdr:nvCxnSpPr>
      <xdr:spPr>
        <a:xfrm>
          <a:off x="2908300" y="15809088"/>
          <a:ext cx="889000" cy="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104188</xdr:rowOff>
    </xdr:from>
    <xdr:ext cx="534377" cy="259045"/>
    <xdr:sp macro="" textlink="">
      <xdr:nvSpPr>
        <xdr:cNvPr id="234" name="テキスト ボックス 233"/>
        <xdr:cNvSpPr txBox="1"/>
      </xdr:nvSpPr>
      <xdr:spPr>
        <a:xfrm>
          <a:off x="3517411" y="162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93266</xdr:rowOff>
    </xdr:from>
    <xdr:to>
      <xdr:col>15</xdr:col>
      <xdr:colOff>50800</xdr:colOff>
      <xdr:row>92</xdr:row>
      <xdr:rowOff>35688</xdr:rowOff>
    </xdr:to>
    <xdr:cxnSp macro="">
      <xdr:nvCxnSpPr>
        <xdr:cNvPr id="235" name="直線コネクタ 234"/>
        <xdr:cNvCxnSpPr/>
      </xdr:nvCxnSpPr>
      <xdr:spPr>
        <a:xfrm>
          <a:off x="2019300" y="15695216"/>
          <a:ext cx="889000" cy="1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6" name="フローチャート: 判断 235"/>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120620</xdr:rowOff>
    </xdr:from>
    <xdr:ext cx="534377" cy="259045"/>
    <xdr:sp macro="" textlink="">
      <xdr:nvSpPr>
        <xdr:cNvPr id="237" name="テキスト ボックス 236"/>
        <xdr:cNvSpPr txBox="1"/>
      </xdr:nvSpPr>
      <xdr:spPr>
        <a:xfrm>
          <a:off x="2641111" y="164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93266</xdr:rowOff>
    </xdr:from>
    <xdr:to>
      <xdr:col>10</xdr:col>
      <xdr:colOff>114300</xdr:colOff>
      <xdr:row>94</xdr:row>
      <xdr:rowOff>44831</xdr:rowOff>
    </xdr:to>
    <xdr:cxnSp macro="">
      <xdr:nvCxnSpPr>
        <xdr:cNvPr id="238" name="直線コネクタ 237"/>
        <xdr:cNvCxnSpPr/>
      </xdr:nvCxnSpPr>
      <xdr:spPr>
        <a:xfrm flipV="1">
          <a:off x="1130300" y="15695216"/>
          <a:ext cx="889000" cy="4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39" name="フローチャート: 判断 238"/>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30036</xdr:rowOff>
    </xdr:from>
    <xdr:ext cx="534377" cy="259045"/>
    <xdr:sp macro="" textlink="">
      <xdr:nvSpPr>
        <xdr:cNvPr id="240" name="テキスト ボックス 239"/>
        <xdr:cNvSpPr txBox="1"/>
      </xdr:nvSpPr>
      <xdr:spPr>
        <a:xfrm>
          <a:off x="1752111" y="163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129018</xdr:rowOff>
    </xdr:from>
    <xdr:ext cx="534377" cy="259045"/>
    <xdr:sp macro="" textlink="">
      <xdr:nvSpPr>
        <xdr:cNvPr id="242" name="テキスト ボックス 241"/>
        <xdr:cNvSpPr txBox="1"/>
      </xdr:nvSpPr>
      <xdr:spPr>
        <a:xfrm>
          <a:off x="863111" y="157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33750</xdr:rowOff>
    </xdr:from>
    <xdr:to>
      <xdr:col>24</xdr:col>
      <xdr:colOff>114300</xdr:colOff>
      <xdr:row>92</xdr:row>
      <xdr:rowOff>135350</xdr:rowOff>
    </xdr:to>
    <xdr:sp macro="" textlink="">
      <xdr:nvSpPr>
        <xdr:cNvPr id="248" name="楕円 247"/>
        <xdr:cNvSpPr/>
      </xdr:nvSpPr>
      <xdr:spPr>
        <a:xfrm>
          <a:off x="4584700" y="158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56627</xdr:rowOff>
    </xdr:from>
    <xdr:ext cx="534377" cy="259045"/>
    <xdr:sp macro="" textlink="">
      <xdr:nvSpPr>
        <xdr:cNvPr id="249" name="衛生費該当値テキスト"/>
        <xdr:cNvSpPr txBox="1"/>
      </xdr:nvSpPr>
      <xdr:spPr>
        <a:xfrm>
          <a:off x="4686300" y="156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62182</xdr:rowOff>
    </xdr:from>
    <xdr:to>
      <xdr:col>20</xdr:col>
      <xdr:colOff>38100</xdr:colOff>
      <xdr:row>92</xdr:row>
      <xdr:rowOff>163782</xdr:rowOff>
    </xdr:to>
    <xdr:sp macro="" textlink="">
      <xdr:nvSpPr>
        <xdr:cNvPr id="250" name="楕円 249"/>
        <xdr:cNvSpPr/>
      </xdr:nvSpPr>
      <xdr:spPr>
        <a:xfrm>
          <a:off x="3746500" y="158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8859</xdr:rowOff>
    </xdr:from>
    <xdr:ext cx="534377" cy="259045"/>
    <xdr:sp macro="" textlink="">
      <xdr:nvSpPr>
        <xdr:cNvPr id="251" name="テキスト ボックス 250"/>
        <xdr:cNvSpPr txBox="1"/>
      </xdr:nvSpPr>
      <xdr:spPr>
        <a:xfrm>
          <a:off x="3517411" y="156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156338</xdr:rowOff>
    </xdr:from>
    <xdr:to>
      <xdr:col>15</xdr:col>
      <xdr:colOff>101600</xdr:colOff>
      <xdr:row>92</xdr:row>
      <xdr:rowOff>86488</xdr:rowOff>
    </xdr:to>
    <xdr:sp macro="" textlink="">
      <xdr:nvSpPr>
        <xdr:cNvPr id="252" name="楕円 251"/>
        <xdr:cNvSpPr/>
      </xdr:nvSpPr>
      <xdr:spPr>
        <a:xfrm>
          <a:off x="2857500" y="15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103015</xdr:rowOff>
    </xdr:from>
    <xdr:ext cx="534377" cy="259045"/>
    <xdr:sp macro="" textlink="">
      <xdr:nvSpPr>
        <xdr:cNvPr id="253" name="テキスト ボックス 252"/>
        <xdr:cNvSpPr txBox="1"/>
      </xdr:nvSpPr>
      <xdr:spPr>
        <a:xfrm>
          <a:off x="2641111" y="155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42466</xdr:rowOff>
    </xdr:from>
    <xdr:to>
      <xdr:col>10</xdr:col>
      <xdr:colOff>165100</xdr:colOff>
      <xdr:row>91</xdr:row>
      <xdr:rowOff>144066</xdr:rowOff>
    </xdr:to>
    <xdr:sp macro="" textlink="">
      <xdr:nvSpPr>
        <xdr:cNvPr id="254" name="楕円 253"/>
        <xdr:cNvSpPr/>
      </xdr:nvSpPr>
      <xdr:spPr>
        <a:xfrm>
          <a:off x="1968500" y="156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160593</xdr:rowOff>
    </xdr:from>
    <xdr:ext cx="534377" cy="259045"/>
    <xdr:sp macro="" textlink="">
      <xdr:nvSpPr>
        <xdr:cNvPr id="255" name="テキスト ボックス 254"/>
        <xdr:cNvSpPr txBox="1"/>
      </xdr:nvSpPr>
      <xdr:spPr>
        <a:xfrm>
          <a:off x="1752111" y="154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165481</xdr:rowOff>
    </xdr:from>
    <xdr:to>
      <xdr:col>6</xdr:col>
      <xdr:colOff>38100</xdr:colOff>
      <xdr:row>94</xdr:row>
      <xdr:rowOff>95631</xdr:rowOff>
    </xdr:to>
    <xdr:sp macro="" textlink="">
      <xdr:nvSpPr>
        <xdr:cNvPr id="256" name="楕円 255"/>
        <xdr:cNvSpPr/>
      </xdr:nvSpPr>
      <xdr:spPr>
        <a:xfrm>
          <a:off x="1079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86758</xdr:rowOff>
    </xdr:from>
    <xdr:ext cx="534377" cy="259045"/>
    <xdr:sp macro="" textlink="">
      <xdr:nvSpPr>
        <xdr:cNvPr id="257" name="テキスト ボックス 256"/>
        <xdr:cNvSpPr txBox="1"/>
      </xdr:nvSpPr>
      <xdr:spPr>
        <a:xfrm>
          <a:off x="863111" y="1620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8" name="テキスト ボックス 267"/>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72" name="テキスト ボックス 271"/>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159131</xdr:rowOff>
    </xdr:from>
    <xdr:to>
      <xdr:col>54</xdr:col>
      <xdr:colOff>189865</xdr:colOff>
      <xdr:row>38</xdr:row>
      <xdr:rowOff>164846</xdr:rowOff>
    </xdr:to>
    <xdr:cxnSp macro="">
      <xdr:nvCxnSpPr>
        <xdr:cNvPr id="276" name="直線コネクタ 275"/>
        <xdr:cNvCxnSpPr/>
      </xdr:nvCxnSpPr>
      <xdr:spPr>
        <a:xfrm flipV="1">
          <a:off x="10475595" y="6159881"/>
          <a:ext cx="1270" cy="52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168673</xdr:rowOff>
    </xdr:from>
    <xdr:ext cx="378565" cy="259045"/>
    <xdr:sp macro="" textlink="">
      <xdr:nvSpPr>
        <xdr:cNvPr id="277" name="労働費最小値テキスト"/>
        <xdr:cNvSpPr txBox="1"/>
      </xdr:nvSpPr>
      <xdr:spPr>
        <a:xfrm>
          <a:off x="10528300"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164846</xdr:rowOff>
    </xdr:from>
    <xdr:to>
      <xdr:col>55</xdr:col>
      <xdr:colOff>88900</xdr:colOff>
      <xdr:row>38</xdr:row>
      <xdr:rowOff>164846</xdr:rowOff>
    </xdr:to>
    <xdr:cxnSp macro="">
      <xdr:nvCxnSpPr>
        <xdr:cNvPr id="278" name="直線コネクタ 277"/>
        <xdr:cNvCxnSpPr/>
      </xdr:nvCxnSpPr>
      <xdr:spPr>
        <a:xfrm>
          <a:off x="10388600" y="66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105808</xdr:rowOff>
    </xdr:from>
    <xdr:ext cx="469744" cy="259045"/>
    <xdr:sp macro="" textlink="">
      <xdr:nvSpPr>
        <xdr:cNvPr id="279" name="労働費最大値テキスト"/>
        <xdr:cNvSpPr txBox="1"/>
      </xdr:nvSpPr>
      <xdr:spPr>
        <a:xfrm>
          <a:off x="10528300" y="59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159131</xdr:rowOff>
    </xdr:from>
    <xdr:to>
      <xdr:col>55</xdr:col>
      <xdr:colOff>88900</xdr:colOff>
      <xdr:row>35</xdr:row>
      <xdr:rowOff>159131</xdr:rowOff>
    </xdr:to>
    <xdr:cxnSp macro="">
      <xdr:nvCxnSpPr>
        <xdr:cNvPr id="280" name="直線コネクタ 279"/>
        <xdr:cNvCxnSpPr/>
      </xdr:nvCxnSpPr>
      <xdr:spPr>
        <a:xfrm>
          <a:off x="10388600" y="615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xdr:rowOff>
    </xdr:from>
    <xdr:to>
      <xdr:col>55</xdr:col>
      <xdr:colOff>0</xdr:colOff>
      <xdr:row>37</xdr:row>
      <xdr:rowOff>68263</xdr:rowOff>
    </xdr:to>
    <xdr:cxnSp macro="">
      <xdr:nvCxnSpPr>
        <xdr:cNvPr id="281" name="直線コネクタ 280"/>
        <xdr:cNvCxnSpPr/>
      </xdr:nvCxnSpPr>
      <xdr:spPr>
        <a:xfrm flipV="1">
          <a:off x="9639300" y="6350762"/>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33609</xdr:rowOff>
    </xdr:from>
    <xdr:ext cx="469744" cy="259045"/>
    <xdr:sp macro="" textlink="">
      <xdr:nvSpPr>
        <xdr:cNvPr id="282" name="労働費平均値テキスト"/>
        <xdr:cNvSpPr txBox="1"/>
      </xdr:nvSpPr>
      <xdr:spPr>
        <a:xfrm>
          <a:off x="10528300" y="6377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55182</xdr:rowOff>
    </xdr:from>
    <xdr:to>
      <xdr:col>55</xdr:col>
      <xdr:colOff>50800</xdr:colOff>
      <xdr:row>37</xdr:row>
      <xdr:rowOff>156782</xdr:rowOff>
    </xdr:to>
    <xdr:sp macro="" textlink="">
      <xdr:nvSpPr>
        <xdr:cNvPr id="283" name="フローチャート: 判断 282"/>
        <xdr:cNvSpPr/>
      </xdr:nvSpPr>
      <xdr:spPr>
        <a:xfrm>
          <a:off x="104267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60261</xdr:rowOff>
    </xdr:from>
    <xdr:to>
      <xdr:col>50</xdr:col>
      <xdr:colOff>114300</xdr:colOff>
      <xdr:row>37</xdr:row>
      <xdr:rowOff>68263</xdr:rowOff>
    </xdr:to>
    <xdr:cxnSp macro="">
      <xdr:nvCxnSpPr>
        <xdr:cNvPr id="284" name="直線コネクタ 283"/>
        <xdr:cNvCxnSpPr/>
      </xdr:nvCxnSpPr>
      <xdr:spPr>
        <a:xfrm>
          <a:off x="8750300" y="6403911"/>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30607</xdr:rowOff>
    </xdr:from>
    <xdr:to>
      <xdr:col>50</xdr:col>
      <xdr:colOff>165100</xdr:colOff>
      <xdr:row>37</xdr:row>
      <xdr:rowOff>132207</xdr:rowOff>
    </xdr:to>
    <xdr:sp macro="" textlink="">
      <xdr:nvSpPr>
        <xdr:cNvPr id="285" name="フローチャート: 判断 28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123334</xdr:rowOff>
    </xdr:from>
    <xdr:ext cx="469744" cy="259045"/>
    <xdr:sp macro="" textlink="">
      <xdr:nvSpPr>
        <xdr:cNvPr id="286" name="テキスト ボックス 285"/>
        <xdr:cNvSpPr txBox="1"/>
      </xdr:nvSpPr>
      <xdr:spPr>
        <a:xfrm>
          <a:off x="93917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164274</xdr:rowOff>
    </xdr:from>
    <xdr:to>
      <xdr:col>45</xdr:col>
      <xdr:colOff>177800</xdr:colOff>
      <xdr:row>37</xdr:row>
      <xdr:rowOff>60261</xdr:rowOff>
    </xdr:to>
    <xdr:cxnSp macro="">
      <xdr:nvCxnSpPr>
        <xdr:cNvPr id="287" name="直線コネクタ 286"/>
        <xdr:cNvCxnSpPr/>
      </xdr:nvCxnSpPr>
      <xdr:spPr>
        <a:xfrm>
          <a:off x="7861300" y="5993574"/>
          <a:ext cx="889000" cy="4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4890</xdr:rowOff>
    </xdr:from>
    <xdr:to>
      <xdr:col>46</xdr:col>
      <xdr:colOff>38100</xdr:colOff>
      <xdr:row>36</xdr:row>
      <xdr:rowOff>106490</xdr:rowOff>
    </xdr:to>
    <xdr:sp macro="" textlink="">
      <xdr:nvSpPr>
        <xdr:cNvPr id="288" name="フローチャート: 判断 287"/>
        <xdr:cNvSpPr/>
      </xdr:nvSpPr>
      <xdr:spPr>
        <a:xfrm>
          <a:off x="8699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123017</xdr:rowOff>
    </xdr:from>
    <xdr:ext cx="469744" cy="259045"/>
    <xdr:sp macro="" textlink="">
      <xdr:nvSpPr>
        <xdr:cNvPr id="289" name="テキスト ボックス 288"/>
        <xdr:cNvSpPr txBox="1"/>
      </xdr:nvSpPr>
      <xdr:spPr>
        <a:xfrm>
          <a:off x="8515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153988</xdr:rowOff>
    </xdr:from>
    <xdr:to>
      <xdr:col>41</xdr:col>
      <xdr:colOff>50800</xdr:colOff>
      <xdr:row>34</xdr:row>
      <xdr:rowOff>164274</xdr:rowOff>
    </xdr:to>
    <xdr:cxnSp macro="">
      <xdr:nvCxnSpPr>
        <xdr:cNvPr id="290" name="直線コネクタ 289"/>
        <xdr:cNvCxnSpPr/>
      </xdr:nvCxnSpPr>
      <xdr:spPr>
        <a:xfrm>
          <a:off x="6972300" y="5811838"/>
          <a:ext cx="8890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xdr:rowOff>
    </xdr:from>
    <xdr:to>
      <xdr:col>41</xdr:col>
      <xdr:colOff>101600</xdr:colOff>
      <xdr:row>35</xdr:row>
      <xdr:rowOff>104775</xdr:rowOff>
    </xdr:to>
    <xdr:sp macro="" textlink="">
      <xdr:nvSpPr>
        <xdr:cNvPr id="291" name="フローチャート: 判断 290"/>
        <xdr:cNvSpPr/>
      </xdr:nvSpPr>
      <xdr:spPr>
        <a:xfrm>
          <a:off x="7810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95902</xdr:rowOff>
    </xdr:from>
    <xdr:ext cx="469744" cy="259045"/>
    <xdr:sp macro="" textlink="">
      <xdr:nvSpPr>
        <xdr:cNvPr id="292" name="テキスト ボックス 291"/>
        <xdr:cNvSpPr txBox="1"/>
      </xdr:nvSpPr>
      <xdr:spPr>
        <a:xfrm>
          <a:off x="7626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46038</xdr:rowOff>
    </xdr:from>
    <xdr:to>
      <xdr:col>36</xdr:col>
      <xdr:colOff>165100</xdr:colOff>
      <xdr:row>31</xdr:row>
      <xdr:rowOff>147638</xdr:rowOff>
    </xdr:to>
    <xdr:sp macro="" textlink="">
      <xdr:nvSpPr>
        <xdr:cNvPr id="293" name="フローチャート: 判断 292"/>
        <xdr:cNvSpPr/>
      </xdr:nvSpPr>
      <xdr:spPr>
        <a:xfrm>
          <a:off x="6921500" y="536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164165</xdr:rowOff>
    </xdr:from>
    <xdr:ext cx="469744" cy="259045"/>
    <xdr:sp macro="" textlink="">
      <xdr:nvSpPr>
        <xdr:cNvPr id="294" name="テキスト ボックス 293"/>
        <xdr:cNvSpPr txBox="1"/>
      </xdr:nvSpPr>
      <xdr:spPr>
        <a:xfrm>
          <a:off x="6737428" y="5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300" name="楕円 299"/>
        <xdr:cNvSpPr/>
      </xdr:nvSpPr>
      <xdr:spPr>
        <a:xfrm>
          <a:off x="10426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150639</xdr:rowOff>
    </xdr:from>
    <xdr:ext cx="469744" cy="259045"/>
    <xdr:sp macro="" textlink="">
      <xdr:nvSpPr>
        <xdr:cNvPr id="301" name="労働費該当値テキスト"/>
        <xdr:cNvSpPr txBox="1"/>
      </xdr:nvSpPr>
      <xdr:spPr>
        <a:xfrm>
          <a:off x="10528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17463</xdr:rowOff>
    </xdr:from>
    <xdr:to>
      <xdr:col>50</xdr:col>
      <xdr:colOff>165100</xdr:colOff>
      <xdr:row>37</xdr:row>
      <xdr:rowOff>119063</xdr:rowOff>
    </xdr:to>
    <xdr:sp macro="" textlink="">
      <xdr:nvSpPr>
        <xdr:cNvPr id="302" name="楕円 301"/>
        <xdr:cNvSpPr/>
      </xdr:nvSpPr>
      <xdr:spPr>
        <a:xfrm>
          <a:off x="9588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135590</xdr:rowOff>
    </xdr:from>
    <xdr:ext cx="469744" cy="259045"/>
    <xdr:sp macro="" textlink="">
      <xdr:nvSpPr>
        <xdr:cNvPr id="303" name="テキスト ボックス 302"/>
        <xdr:cNvSpPr txBox="1"/>
      </xdr:nvSpPr>
      <xdr:spPr>
        <a:xfrm>
          <a:off x="9391728" y="61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9461</xdr:rowOff>
    </xdr:from>
    <xdr:to>
      <xdr:col>46</xdr:col>
      <xdr:colOff>38100</xdr:colOff>
      <xdr:row>37</xdr:row>
      <xdr:rowOff>111061</xdr:rowOff>
    </xdr:to>
    <xdr:sp macro="" textlink="">
      <xdr:nvSpPr>
        <xdr:cNvPr id="304" name="楕円 303"/>
        <xdr:cNvSpPr/>
      </xdr:nvSpPr>
      <xdr:spPr>
        <a:xfrm>
          <a:off x="8699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102188</xdr:rowOff>
    </xdr:from>
    <xdr:ext cx="469744" cy="259045"/>
    <xdr:sp macro="" textlink="">
      <xdr:nvSpPr>
        <xdr:cNvPr id="305" name="テキスト ボックス 304"/>
        <xdr:cNvSpPr txBox="1"/>
      </xdr:nvSpPr>
      <xdr:spPr>
        <a:xfrm>
          <a:off x="8515428"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113474</xdr:rowOff>
    </xdr:from>
    <xdr:to>
      <xdr:col>41</xdr:col>
      <xdr:colOff>101600</xdr:colOff>
      <xdr:row>35</xdr:row>
      <xdr:rowOff>43624</xdr:rowOff>
    </xdr:to>
    <xdr:sp macro="" textlink="">
      <xdr:nvSpPr>
        <xdr:cNvPr id="306" name="楕円 305"/>
        <xdr:cNvSpPr/>
      </xdr:nvSpPr>
      <xdr:spPr>
        <a:xfrm>
          <a:off x="7810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60151</xdr:rowOff>
    </xdr:from>
    <xdr:ext cx="469744" cy="259045"/>
    <xdr:sp macro="" textlink="">
      <xdr:nvSpPr>
        <xdr:cNvPr id="307" name="テキスト ボックス 306"/>
        <xdr:cNvSpPr txBox="1"/>
      </xdr:nvSpPr>
      <xdr:spPr>
        <a:xfrm>
          <a:off x="7626428" y="571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103188</xdr:rowOff>
    </xdr:from>
    <xdr:to>
      <xdr:col>36</xdr:col>
      <xdr:colOff>165100</xdr:colOff>
      <xdr:row>34</xdr:row>
      <xdr:rowOff>33338</xdr:rowOff>
    </xdr:to>
    <xdr:sp macro="" textlink="">
      <xdr:nvSpPr>
        <xdr:cNvPr id="308" name="楕円 307"/>
        <xdr:cNvSpPr/>
      </xdr:nvSpPr>
      <xdr:spPr>
        <a:xfrm>
          <a:off x="6921500" y="5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24465</xdr:rowOff>
    </xdr:from>
    <xdr:ext cx="469744" cy="259045"/>
    <xdr:sp macro="" textlink="">
      <xdr:nvSpPr>
        <xdr:cNvPr id="309" name="テキスト ボックス 308"/>
        <xdr:cNvSpPr txBox="1"/>
      </xdr:nvSpPr>
      <xdr:spPr>
        <a:xfrm>
          <a:off x="6737428" y="58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2" name="直線コネクタ 331"/>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3"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4" name="直線コネクタ 333"/>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5"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6" name="直線コネクタ 335"/>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99657</xdr:rowOff>
    </xdr:from>
    <xdr:to>
      <xdr:col>55</xdr:col>
      <xdr:colOff>0</xdr:colOff>
      <xdr:row>55</xdr:row>
      <xdr:rowOff>120421</xdr:rowOff>
    </xdr:to>
    <xdr:cxnSp macro="">
      <xdr:nvCxnSpPr>
        <xdr:cNvPr id="337" name="直線コネクタ 336"/>
        <xdr:cNvCxnSpPr/>
      </xdr:nvCxnSpPr>
      <xdr:spPr>
        <a:xfrm flipV="1">
          <a:off x="9639300" y="9529407"/>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38"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39" name="フローチャート: 判断 338"/>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117907</xdr:rowOff>
    </xdr:from>
    <xdr:to>
      <xdr:col>50</xdr:col>
      <xdr:colOff>114300</xdr:colOff>
      <xdr:row>55</xdr:row>
      <xdr:rowOff>120421</xdr:rowOff>
    </xdr:to>
    <xdr:cxnSp macro="">
      <xdr:nvCxnSpPr>
        <xdr:cNvPr id="340" name="直線コネクタ 339"/>
        <xdr:cNvCxnSpPr/>
      </xdr:nvCxnSpPr>
      <xdr:spPr>
        <a:xfrm>
          <a:off x="8750300" y="954765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1" name="フローチャート: 判断 340"/>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2" name="テキスト ボックス 341"/>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117907</xdr:rowOff>
    </xdr:from>
    <xdr:to>
      <xdr:col>45</xdr:col>
      <xdr:colOff>177800</xdr:colOff>
      <xdr:row>55</xdr:row>
      <xdr:rowOff>139129</xdr:rowOff>
    </xdr:to>
    <xdr:cxnSp macro="">
      <xdr:nvCxnSpPr>
        <xdr:cNvPr id="343" name="直線コネクタ 342"/>
        <xdr:cNvCxnSpPr/>
      </xdr:nvCxnSpPr>
      <xdr:spPr>
        <a:xfrm flipV="1">
          <a:off x="7861300" y="954765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4" name="フローチャート: 判断 343"/>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5" name="テキスト ボックス 344"/>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49137</xdr:rowOff>
    </xdr:from>
    <xdr:to>
      <xdr:col>41</xdr:col>
      <xdr:colOff>50800</xdr:colOff>
      <xdr:row>55</xdr:row>
      <xdr:rowOff>139129</xdr:rowOff>
    </xdr:to>
    <xdr:cxnSp macro="">
      <xdr:nvCxnSpPr>
        <xdr:cNvPr id="346" name="直線コネクタ 345"/>
        <xdr:cNvCxnSpPr/>
      </xdr:nvCxnSpPr>
      <xdr:spPr>
        <a:xfrm>
          <a:off x="6972300" y="947888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47" name="フローチャート: 判断 346"/>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48" name="テキスト ボックス 347"/>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49" name="フローチャート: 判断 348"/>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65523</xdr:rowOff>
    </xdr:from>
    <xdr:ext cx="534377" cy="259045"/>
    <xdr:sp macro="" textlink="">
      <xdr:nvSpPr>
        <xdr:cNvPr id="350" name="テキスト ボックス 349"/>
        <xdr:cNvSpPr txBox="1"/>
      </xdr:nvSpPr>
      <xdr:spPr>
        <a:xfrm>
          <a:off x="6705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48857</xdr:rowOff>
    </xdr:from>
    <xdr:to>
      <xdr:col>55</xdr:col>
      <xdr:colOff>50800</xdr:colOff>
      <xdr:row>55</xdr:row>
      <xdr:rowOff>150457</xdr:rowOff>
    </xdr:to>
    <xdr:sp macro="" textlink="">
      <xdr:nvSpPr>
        <xdr:cNvPr id="356" name="楕円 355"/>
        <xdr:cNvSpPr/>
      </xdr:nvSpPr>
      <xdr:spPr>
        <a:xfrm>
          <a:off x="10426700" y="9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27284</xdr:rowOff>
    </xdr:from>
    <xdr:ext cx="534377" cy="259045"/>
    <xdr:sp macro="" textlink="">
      <xdr:nvSpPr>
        <xdr:cNvPr id="357" name="農林水産業費該当値テキスト"/>
        <xdr:cNvSpPr txBox="1"/>
      </xdr:nvSpPr>
      <xdr:spPr>
        <a:xfrm>
          <a:off x="10528300" y="9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69621</xdr:rowOff>
    </xdr:from>
    <xdr:to>
      <xdr:col>50</xdr:col>
      <xdr:colOff>165100</xdr:colOff>
      <xdr:row>55</xdr:row>
      <xdr:rowOff>171221</xdr:rowOff>
    </xdr:to>
    <xdr:sp macro="" textlink="">
      <xdr:nvSpPr>
        <xdr:cNvPr id="358" name="楕円 357"/>
        <xdr:cNvSpPr/>
      </xdr:nvSpPr>
      <xdr:spPr>
        <a:xfrm>
          <a:off x="9588500" y="94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162348</xdr:rowOff>
    </xdr:from>
    <xdr:ext cx="534377" cy="259045"/>
    <xdr:sp macro="" textlink="">
      <xdr:nvSpPr>
        <xdr:cNvPr id="359" name="テキスト ボックス 358"/>
        <xdr:cNvSpPr txBox="1"/>
      </xdr:nvSpPr>
      <xdr:spPr>
        <a:xfrm>
          <a:off x="9359411" y="95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67107</xdr:rowOff>
    </xdr:from>
    <xdr:to>
      <xdr:col>46</xdr:col>
      <xdr:colOff>38100</xdr:colOff>
      <xdr:row>55</xdr:row>
      <xdr:rowOff>168707</xdr:rowOff>
    </xdr:to>
    <xdr:sp macro="" textlink="">
      <xdr:nvSpPr>
        <xdr:cNvPr id="360" name="楕円 359"/>
        <xdr:cNvSpPr/>
      </xdr:nvSpPr>
      <xdr:spPr>
        <a:xfrm>
          <a:off x="8699500" y="94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159834</xdr:rowOff>
    </xdr:from>
    <xdr:ext cx="534377" cy="259045"/>
    <xdr:sp macro="" textlink="">
      <xdr:nvSpPr>
        <xdr:cNvPr id="361" name="テキスト ボックス 360"/>
        <xdr:cNvSpPr txBox="1"/>
      </xdr:nvSpPr>
      <xdr:spPr>
        <a:xfrm>
          <a:off x="8483111" y="95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88329</xdr:rowOff>
    </xdr:from>
    <xdr:to>
      <xdr:col>41</xdr:col>
      <xdr:colOff>101600</xdr:colOff>
      <xdr:row>56</xdr:row>
      <xdr:rowOff>18479</xdr:rowOff>
    </xdr:to>
    <xdr:sp macro="" textlink="">
      <xdr:nvSpPr>
        <xdr:cNvPr id="362" name="楕円 361"/>
        <xdr:cNvSpPr/>
      </xdr:nvSpPr>
      <xdr:spPr>
        <a:xfrm>
          <a:off x="7810500" y="9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9606</xdr:rowOff>
    </xdr:from>
    <xdr:ext cx="534377" cy="259045"/>
    <xdr:sp macro="" textlink="">
      <xdr:nvSpPr>
        <xdr:cNvPr id="363" name="テキスト ボックス 362"/>
        <xdr:cNvSpPr txBox="1"/>
      </xdr:nvSpPr>
      <xdr:spPr>
        <a:xfrm>
          <a:off x="7594111" y="9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169787</xdr:rowOff>
    </xdr:from>
    <xdr:to>
      <xdr:col>36</xdr:col>
      <xdr:colOff>165100</xdr:colOff>
      <xdr:row>55</xdr:row>
      <xdr:rowOff>99937</xdr:rowOff>
    </xdr:to>
    <xdr:sp macro="" textlink="">
      <xdr:nvSpPr>
        <xdr:cNvPr id="364" name="楕円 363"/>
        <xdr:cNvSpPr/>
      </xdr:nvSpPr>
      <xdr:spPr>
        <a:xfrm>
          <a:off x="6921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91064</xdr:rowOff>
    </xdr:from>
    <xdr:ext cx="534377" cy="259045"/>
    <xdr:sp macro="" textlink="">
      <xdr:nvSpPr>
        <xdr:cNvPr id="365" name="テキスト ボックス 364"/>
        <xdr:cNvSpPr txBox="1"/>
      </xdr:nvSpPr>
      <xdr:spPr>
        <a:xfrm>
          <a:off x="6705111" y="9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89" name="直線コネクタ 388"/>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0"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1" name="直線コネクタ 390"/>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2"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3" name="直線コネクタ 392"/>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21155</xdr:rowOff>
    </xdr:from>
    <xdr:to>
      <xdr:col>55</xdr:col>
      <xdr:colOff>0</xdr:colOff>
      <xdr:row>72</xdr:row>
      <xdr:rowOff>44341</xdr:rowOff>
    </xdr:to>
    <xdr:cxnSp macro="">
      <xdr:nvCxnSpPr>
        <xdr:cNvPr id="394" name="直線コネクタ 393"/>
        <xdr:cNvCxnSpPr/>
      </xdr:nvCxnSpPr>
      <xdr:spPr>
        <a:xfrm flipV="1">
          <a:off x="9639300" y="12194105"/>
          <a:ext cx="8382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42736</xdr:rowOff>
    </xdr:from>
    <xdr:ext cx="534377" cy="259045"/>
    <xdr:sp macro="" textlink="">
      <xdr:nvSpPr>
        <xdr:cNvPr id="395" name="商工費平均値テキスト"/>
        <xdr:cNvSpPr txBox="1"/>
      </xdr:nvSpPr>
      <xdr:spPr>
        <a:xfrm>
          <a:off x="10528300" y="1273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6" name="フローチャート: 判断 395"/>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146068</xdr:rowOff>
    </xdr:from>
    <xdr:to>
      <xdr:col>50</xdr:col>
      <xdr:colOff>114300</xdr:colOff>
      <xdr:row>72</xdr:row>
      <xdr:rowOff>44341</xdr:rowOff>
    </xdr:to>
    <xdr:cxnSp macro="">
      <xdr:nvCxnSpPr>
        <xdr:cNvPr id="397" name="直線コネクタ 396"/>
        <xdr:cNvCxnSpPr/>
      </xdr:nvCxnSpPr>
      <xdr:spPr>
        <a:xfrm>
          <a:off x="8750300" y="1231901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398" name="フローチャート: 判断 397"/>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75296</xdr:rowOff>
    </xdr:from>
    <xdr:ext cx="534377" cy="259045"/>
    <xdr:sp macro="" textlink="">
      <xdr:nvSpPr>
        <xdr:cNvPr id="399" name="テキスト ボックス 398"/>
        <xdr:cNvSpPr txBox="1"/>
      </xdr:nvSpPr>
      <xdr:spPr>
        <a:xfrm>
          <a:off x="93594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60278</xdr:rowOff>
    </xdr:from>
    <xdr:to>
      <xdr:col>45</xdr:col>
      <xdr:colOff>177800</xdr:colOff>
      <xdr:row>71</xdr:row>
      <xdr:rowOff>146068</xdr:rowOff>
    </xdr:to>
    <xdr:cxnSp macro="">
      <xdr:nvCxnSpPr>
        <xdr:cNvPr id="400" name="直線コネクタ 399"/>
        <xdr:cNvCxnSpPr/>
      </xdr:nvCxnSpPr>
      <xdr:spPr>
        <a:xfrm>
          <a:off x="7861300" y="12233228"/>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1" name="フローチャート: 判断 400"/>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85419</xdr:rowOff>
    </xdr:from>
    <xdr:ext cx="534377" cy="259045"/>
    <xdr:sp macro="" textlink="">
      <xdr:nvSpPr>
        <xdr:cNvPr id="402" name="テキスト ボックス 401"/>
        <xdr:cNvSpPr txBox="1"/>
      </xdr:nvSpPr>
      <xdr:spPr>
        <a:xfrm>
          <a:off x="8483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53844</xdr:rowOff>
    </xdr:from>
    <xdr:to>
      <xdr:col>41</xdr:col>
      <xdr:colOff>50800</xdr:colOff>
      <xdr:row>71</xdr:row>
      <xdr:rowOff>60278</xdr:rowOff>
    </xdr:to>
    <xdr:cxnSp macro="">
      <xdr:nvCxnSpPr>
        <xdr:cNvPr id="403" name="直線コネクタ 402"/>
        <xdr:cNvCxnSpPr/>
      </xdr:nvCxnSpPr>
      <xdr:spPr>
        <a:xfrm>
          <a:off x="6972300" y="1222679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4" name="フローチャート: 判断 403"/>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5" name="テキスト ボックス 404"/>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73224</xdr:rowOff>
    </xdr:from>
    <xdr:to>
      <xdr:col>36</xdr:col>
      <xdr:colOff>165100</xdr:colOff>
      <xdr:row>73</xdr:row>
      <xdr:rowOff>3374</xdr:rowOff>
    </xdr:to>
    <xdr:sp macro="" textlink="">
      <xdr:nvSpPr>
        <xdr:cNvPr id="406" name="フローチャート: 判断 405"/>
        <xdr:cNvSpPr/>
      </xdr:nvSpPr>
      <xdr:spPr>
        <a:xfrm>
          <a:off x="6921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165951</xdr:rowOff>
    </xdr:from>
    <xdr:ext cx="534377" cy="259045"/>
    <xdr:sp macro="" textlink="">
      <xdr:nvSpPr>
        <xdr:cNvPr id="407" name="テキスト ボックス 406"/>
        <xdr:cNvSpPr txBox="1"/>
      </xdr:nvSpPr>
      <xdr:spPr>
        <a:xfrm>
          <a:off x="67051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141805</xdr:rowOff>
    </xdr:from>
    <xdr:to>
      <xdr:col>55</xdr:col>
      <xdr:colOff>50800</xdr:colOff>
      <xdr:row>71</xdr:row>
      <xdr:rowOff>71955</xdr:rowOff>
    </xdr:to>
    <xdr:sp macro="" textlink="">
      <xdr:nvSpPr>
        <xdr:cNvPr id="413" name="楕円 412"/>
        <xdr:cNvSpPr/>
      </xdr:nvSpPr>
      <xdr:spPr>
        <a:xfrm>
          <a:off x="10426700" y="121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56732</xdr:rowOff>
    </xdr:from>
    <xdr:ext cx="534377" cy="259045"/>
    <xdr:sp macro="" textlink="">
      <xdr:nvSpPr>
        <xdr:cNvPr id="414" name="商工費該当値テキスト"/>
        <xdr:cNvSpPr txBox="1"/>
      </xdr:nvSpPr>
      <xdr:spPr>
        <a:xfrm>
          <a:off x="10528300" y="120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164991</xdr:rowOff>
    </xdr:from>
    <xdr:to>
      <xdr:col>50</xdr:col>
      <xdr:colOff>165100</xdr:colOff>
      <xdr:row>72</xdr:row>
      <xdr:rowOff>95141</xdr:rowOff>
    </xdr:to>
    <xdr:sp macro="" textlink="">
      <xdr:nvSpPr>
        <xdr:cNvPr id="415" name="楕円 414"/>
        <xdr:cNvSpPr/>
      </xdr:nvSpPr>
      <xdr:spPr>
        <a:xfrm>
          <a:off x="9588500" y="12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111668</xdr:rowOff>
    </xdr:from>
    <xdr:ext cx="534377" cy="259045"/>
    <xdr:sp macro="" textlink="">
      <xdr:nvSpPr>
        <xdr:cNvPr id="416" name="テキスト ボックス 415"/>
        <xdr:cNvSpPr txBox="1"/>
      </xdr:nvSpPr>
      <xdr:spPr>
        <a:xfrm>
          <a:off x="9359411" y="12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95268</xdr:rowOff>
    </xdr:from>
    <xdr:to>
      <xdr:col>46</xdr:col>
      <xdr:colOff>38100</xdr:colOff>
      <xdr:row>72</xdr:row>
      <xdr:rowOff>25418</xdr:rowOff>
    </xdr:to>
    <xdr:sp macro="" textlink="">
      <xdr:nvSpPr>
        <xdr:cNvPr id="417" name="楕円 416"/>
        <xdr:cNvSpPr/>
      </xdr:nvSpPr>
      <xdr:spPr>
        <a:xfrm>
          <a:off x="86995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41945</xdr:rowOff>
    </xdr:from>
    <xdr:ext cx="534377" cy="259045"/>
    <xdr:sp macro="" textlink="">
      <xdr:nvSpPr>
        <xdr:cNvPr id="418" name="テキスト ボックス 417"/>
        <xdr:cNvSpPr txBox="1"/>
      </xdr:nvSpPr>
      <xdr:spPr>
        <a:xfrm>
          <a:off x="8483111" y="12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9478</xdr:rowOff>
    </xdr:from>
    <xdr:to>
      <xdr:col>41</xdr:col>
      <xdr:colOff>101600</xdr:colOff>
      <xdr:row>71</xdr:row>
      <xdr:rowOff>111078</xdr:rowOff>
    </xdr:to>
    <xdr:sp macro="" textlink="">
      <xdr:nvSpPr>
        <xdr:cNvPr id="419" name="楕円 418"/>
        <xdr:cNvSpPr/>
      </xdr:nvSpPr>
      <xdr:spPr>
        <a:xfrm>
          <a:off x="7810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127605</xdr:rowOff>
    </xdr:from>
    <xdr:ext cx="534377" cy="259045"/>
    <xdr:sp macro="" textlink="">
      <xdr:nvSpPr>
        <xdr:cNvPr id="420" name="テキスト ボックス 419"/>
        <xdr:cNvSpPr txBox="1"/>
      </xdr:nvSpPr>
      <xdr:spPr>
        <a:xfrm>
          <a:off x="7594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3044</xdr:rowOff>
    </xdr:from>
    <xdr:to>
      <xdr:col>36</xdr:col>
      <xdr:colOff>165100</xdr:colOff>
      <xdr:row>71</xdr:row>
      <xdr:rowOff>104644</xdr:rowOff>
    </xdr:to>
    <xdr:sp macro="" textlink="">
      <xdr:nvSpPr>
        <xdr:cNvPr id="421" name="楕円 420"/>
        <xdr:cNvSpPr/>
      </xdr:nvSpPr>
      <xdr:spPr>
        <a:xfrm>
          <a:off x="6921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121171</xdr:rowOff>
    </xdr:from>
    <xdr:ext cx="534377" cy="259045"/>
    <xdr:sp macro="" textlink="">
      <xdr:nvSpPr>
        <xdr:cNvPr id="422" name="テキスト ボックス 421"/>
        <xdr:cNvSpPr txBox="1"/>
      </xdr:nvSpPr>
      <xdr:spPr>
        <a:xfrm>
          <a:off x="67051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127721</xdr:rowOff>
    </xdr:from>
    <xdr:to>
      <xdr:col>55</xdr:col>
      <xdr:colOff>0</xdr:colOff>
      <xdr:row>96</xdr:row>
      <xdr:rowOff>169715</xdr:rowOff>
    </xdr:to>
    <xdr:cxnSp macro="">
      <xdr:nvCxnSpPr>
        <xdr:cNvPr id="448" name="直線コネクタ 447"/>
        <xdr:cNvCxnSpPr/>
      </xdr:nvCxnSpPr>
      <xdr:spPr>
        <a:xfrm flipV="1">
          <a:off x="9639300" y="16586921"/>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144638</xdr:rowOff>
    </xdr:from>
    <xdr:to>
      <xdr:col>50</xdr:col>
      <xdr:colOff>114300</xdr:colOff>
      <xdr:row>96</xdr:row>
      <xdr:rowOff>169715</xdr:rowOff>
    </xdr:to>
    <xdr:cxnSp macro="">
      <xdr:nvCxnSpPr>
        <xdr:cNvPr id="451" name="直線コネクタ 450"/>
        <xdr:cNvCxnSpPr/>
      </xdr:nvCxnSpPr>
      <xdr:spPr>
        <a:xfrm>
          <a:off x="8750300" y="16603838"/>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144638</xdr:rowOff>
    </xdr:from>
    <xdr:to>
      <xdr:col>45</xdr:col>
      <xdr:colOff>177800</xdr:colOff>
      <xdr:row>97</xdr:row>
      <xdr:rowOff>10106</xdr:rowOff>
    </xdr:to>
    <xdr:cxnSp macro="">
      <xdr:nvCxnSpPr>
        <xdr:cNvPr id="454" name="直線コネクタ 453"/>
        <xdr:cNvCxnSpPr/>
      </xdr:nvCxnSpPr>
      <xdr:spPr>
        <a:xfrm flipV="1">
          <a:off x="7861300" y="16603838"/>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56" name="テキスト ボックス 455"/>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168207</xdr:rowOff>
    </xdr:from>
    <xdr:to>
      <xdr:col>41</xdr:col>
      <xdr:colOff>50800</xdr:colOff>
      <xdr:row>97</xdr:row>
      <xdr:rowOff>10106</xdr:rowOff>
    </xdr:to>
    <xdr:cxnSp macro="">
      <xdr:nvCxnSpPr>
        <xdr:cNvPr id="457" name="直線コネクタ 456"/>
        <xdr:cNvCxnSpPr/>
      </xdr:nvCxnSpPr>
      <xdr:spPr>
        <a:xfrm>
          <a:off x="6972300" y="16627407"/>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0" name="フローチャート: 判断 459"/>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1" name="テキスト ボックス 460"/>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76921</xdr:rowOff>
    </xdr:from>
    <xdr:to>
      <xdr:col>55</xdr:col>
      <xdr:colOff>50800</xdr:colOff>
      <xdr:row>97</xdr:row>
      <xdr:rowOff>7071</xdr:rowOff>
    </xdr:to>
    <xdr:sp macro="" textlink="">
      <xdr:nvSpPr>
        <xdr:cNvPr id="467" name="楕円 466"/>
        <xdr:cNvSpPr/>
      </xdr:nvSpPr>
      <xdr:spPr>
        <a:xfrm>
          <a:off x="10426700" y="165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55348</xdr:rowOff>
    </xdr:from>
    <xdr:ext cx="534377" cy="259045"/>
    <xdr:sp macro="" textlink="">
      <xdr:nvSpPr>
        <xdr:cNvPr id="468" name="土木費該当値テキスト"/>
        <xdr:cNvSpPr txBox="1"/>
      </xdr:nvSpPr>
      <xdr:spPr>
        <a:xfrm>
          <a:off x="10528300" y="165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118915</xdr:rowOff>
    </xdr:from>
    <xdr:to>
      <xdr:col>50</xdr:col>
      <xdr:colOff>165100</xdr:colOff>
      <xdr:row>97</xdr:row>
      <xdr:rowOff>49065</xdr:rowOff>
    </xdr:to>
    <xdr:sp macro="" textlink="">
      <xdr:nvSpPr>
        <xdr:cNvPr id="469" name="楕円 468"/>
        <xdr:cNvSpPr/>
      </xdr:nvSpPr>
      <xdr:spPr>
        <a:xfrm>
          <a:off x="9588500" y="165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40192</xdr:rowOff>
    </xdr:from>
    <xdr:ext cx="534377" cy="259045"/>
    <xdr:sp macro="" textlink="">
      <xdr:nvSpPr>
        <xdr:cNvPr id="470" name="テキスト ボックス 469"/>
        <xdr:cNvSpPr txBox="1"/>
      </xdr:nvSpPr>
      <xdr:spPr>
        <a:xfrm>
          <a:off x="9359411" y="166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93838</xdr:rowOff>
    </xdr:from>
    <xdr:to>
      <xdr:col>46</xdr:col>
      <xdr:colOff>38100</xdr:colOff>
      <xdr:row>97</xdr:row>
      <xdr:rowOff>23988</xdr:rowOff>
    </xdr:to>
    <xdr:sp macro="" textlink="">
      <xdr:nvSpPr>
        <xdr:cNvPr id="471" name="楕円 470"/>
        <xdr:cNvSpPr/>
      </xdr:nvSpPr>
      <xdr:spPr>
        <a:xfrm>
          <a:off x="8699500" y="165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40515</xdr:rowOff>
    </xdr:from>
    <xdr:ext cx="534377" cy="259045"/>
    <xdr:sp macro="" textlink="">
      <xdr:nvSpPr>
        <xdr:cNvPr id="472" name="テキスト ボックス 471"/>
        <xdr:cNvSpPr txBox="1"/>
      </xdr:nvSpPr>
      <xdr:spPr>
        <a:xfrm>
          <a:off x="8483111" y="163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130756</xdr:rowOff>
    </xdr:from>
    <xdr:to>
      <xdr:col>41</xdr:col>
      <xdr:colOff>101600</xdr:colOff>
      <xdr:row>97</xdr:row>
      <xdr:rowOff>60906</xdr:rowOff>
    </xdr:to>
    <xdr:sp macro="" textlink="">
      <xdr:nvSpPr>
        <xdr:cNvPr id="473" name="楕円 472"/>
        <xdr:cNvSpPr/>
      </xdr:nvSpPr>
      <xdr:spPr>
        <a:xfrm>
          <a:off x="7810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52033</xdr:rowOff>
    </xdr:from>
    <xdr:ext cx="534377" cy="259045"/>
    <xdr:sp macro="" textlink="">
      <xdr:nvSpPr>
        <xdr:cNvPr id="474" name="テキスト ボックス 473"/>
        <xdr:cNvSpPr txBox="1"/>
      </xdr:nvSpPr>
      <xdr:spPr>
        <a:xfrm>
          <a:off x="7594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117407</xdr:rowOff>
    </xdr:from>
    <xdr:to>
      <xdr:col>36</xdr:col>
      <xdr:colOff>165100</xdr:colOff>
      <xdr:row>97</xdr:row>
      <xdr:rowOff>47557</xdr:rowOff>
    </xdr:to>
    <xdr:sp macro="" textlink="">
      <xdr:nvSpPr>
        <xdr:cNvPr id="475" name="楕円 474"/>
        <xdr:cNvSpPr/>
      </xdr:nvSpPr>
      <xdr:spPr>
        <a:xfrm>
          <a:off x="69215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38684</xdr:rowOff>
    </xdr:from>
    <xdr:ext cx="534377" cy="259045"/>
    <xdr:sp macro="" textlink="">
      <xdr:nvSpPr>
        <xdr:cNvPr id="476" name="テキスト ボックス 475"/>
        <xdr:cNvSpPr txBox="1"/>
      </xdr:nvSpPr>
      <xdr:spPr>
        <a:xfrm>
          <a:off x="6705111" y="166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138176</xdr:rowOff>
    </xdr:from>
    <xdr:to>
      <xdr:col>85</xdr:col>
      <xdr:colOff>127000</xdr:colOff>
      <xdr:row>38</xdr:row>
      <xdr:rowOff>22733</xdr:rowOff>
    </xdr:to>
    <xdr:cxnSp macro="">
      <xdr:nvCxnSpPr>
        <xdr:cNvPr id="504" name="直線コネクタ 503"/>
        <xdr:cNvCxnSpPr/>
      </xdr:nvCxnSpPr>
      <xdr:spPr>
        <a:xfrm flipV="1">
          <a:off x="15481300" y="6310376"/>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5"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161798</xdr:rowOff>
    </xdr:from>
    <xdr:to>
      <xdr:col>81</xdr:col>
      <xdr:colOff>50800</xdr:colOff>
      <xdr:row>38</xdr:row>
      <xdr:rowOff>22733</xdr:rowOff>
    </xdr:to>
    <xdr:cxnSp macro="">
      <xdr:nvCxnSpPr>
        <xdr:cNvPr id="507" name="直線コネクタ 506"/>
        <xdr:cNvCxnSpPr/>
      </xdr:nvCxnSpPr>
      <xdr:spPr>
        <a:xfrm>
          <a:off x="14592300" y="650544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09" name="テキスト ボックス 508"/>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161798</xdr:rowOff>
    </xdr:from>
    <xdr:to>
      <xdr:col>76</xdr:col>
      <xdr:colOff>114300</xdr:colOff>
      <xdr:row>38</xdr:row>
      <xdr:rowOff>69786</xdr:rowOff>
    </xdr:to>
    <xdr:cxnSp macro="">
      <xdr:nvCxnSpPr>
        <xdr:cNvPr id="510" name="直線コネクタ 509"/>
        <xdr:cNvCxnSpPr/>
      </xdr:nvCxnSpPr>
      <xdr:spPr>
        <a:xfrm flipV="1">
          <a:off x="13703300" y="650544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98061</xdr:rowOff>
    </xdr:from>
    <xdr:ext cx="534377" cy="259045"/>
    <xdr:sp macro="" textlink="">
      <xdr:nvSpPr>
        <xdr:cNvPr id="512" name="テキスト ボックス 511"/>
        <xdr:cNvSpPr txBox="1"/>
      </xdr:nvSpPr>
      <xdr:spPr>
        <a:xfrm>
          <a:off x="14325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69786</xdr:rowOff>
    </xdr:from>
    <xdr:to>
      <xdr:col>71</xdr:col>
      <xdr:colOff>177800</xdr:colOff>
      <xdr:row>39</xdr:row>
      <xdr:rowOff>3873</xdr:rowOff>
    </xdr:to>
    <xdr:cxnSp macro="">
      <xdr:nvCxnSpPr>
        <xdr:cNvPr id="513" name="直線コネクタ 512"/>
        <xdr:cNvCxnSpPr/>
      </xdr:nvCxnSpPr>
      <xdr:spPr>
        <a:xfrm flipV="1">
          <a:off x="12814300" y="658488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33291</xdr:rowOff>
    </xdr:from>
    <xdr:ext cx="534377" cy="259045"/>
    <xdr:sp macro="" textlink="">
      <xdr:nvSpPr>
        <xdr:cNvPr id="515" name="テキスト ボックス 514"/>
        <xdr:cNvSpPr txBox="1"/>
      </xdr:nvSpPr>
      <xdr:spPr>
        <a:xfrm>
          <a:off x="13436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16" name="フローチャート: 判断 515"/>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17" name="テキスト ボックス 516"/>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87376</xdr:rowOff>
    </xdr:from>
    <xdr:to>
      <xdr:col>85</xdr:col>
      <xdr:colOff>177800</xdr:colOff>
      <xdr:row>37</xdr:row>
      <xdr:rowOff>17526</xdr:rowOff>
    </xdr:to>
    <xdr:sp macro="" textlink="">
      <xdr:nvSpPr>
        <xdr:cNvPr id="523" name="楕円 522"/>
        <xdr:cNvSpPr/>
      </xdr:nvSpPr>
      <xdr:spPr>
        <a:xfrm>
          <a:off x="162687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65803</xdr:rowOff>
    </xdr:from>
    <xdr:ext cx="534377" cy="259045"/>
    <xdr:sp macro="" textlink="">
      <xdr:nvSpPr>
        <xdr:cNvPr id="524" name="警察費該当値テキスト"/>
        <xdr:cNvSpPr txBox="1"/>
      </xdr:nvSpPr>
      <xdr:spPr>
        <a:xfrm>
          <a:off x="16370300" y="62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143383</xdr:rowOff>
    </xdr:from>
    <xdr:to>
      <xdr:col>81</xdr:col>
      <xdr:colOff>101600</xdr:colOff>
      <xdr:row>38</xdr:row>
      <xdr:rowOff>73533</xdr:rowOff>
    </xdr:to>
    <xdr:sp macro="" textlink="">
      <xdr:nvSpPr>
        <xdr:cNvPr id="525" name="楕円 524"/>
        <xdr:cNvSpPr/>
      </xdr:nvSpPr>
      <xdr:spPr>
        <a:xfrm>
          <a:off x="15430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64660</xdr:rowOff>
    </xdr:from>
    <xdr:ext cx="534377" cy="259045"/>
    <xdr:sp macro="" textlink="">
      <xdr:nvSpPr>
        <xdr:cNvPr id="526" name="テキスト ボックス 525"/>
        <xdr:cNvSpPr txBox="1"/>
      </xdr:nvSpPr>
      <xdr:spPr>
        <a:xfrm>
          <a:off x="15201411" y="65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110998</xdr:rowOff>
    </xdr:from>
    <xdr:to>
      <xdr:col>76</xdr:col>
      <xdr:colOff>165100</xdr:colOff>
      <xdr:row>38</xdr:row>
      <xdr:rowOff>41148</xdr:rowOff>
    </xdr:to>
    <xdr:sp macro="" textlink="">
      <xdr:nvSpPr>
        <xdr:cNvPr id="527" name="楕円 526"/>
        <xdr:cNvSpPr/>
      </xdr:nvSpPr>
      <xdr:spPr>
        <a:xfrm>
          <a:off x="1454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32275</xdr:rowOff>
    </xdr:from>
    <xdr:ext cx="534377" cy="259045"/>
    <xdr:sp macro="" textlink="">
      <xdr:nvSpPr>
        <xdr:cNvPr id="528" name="テキスト ボックス 527"/>
        <xdr:cNvSpPr txBox="1"/>
      </xdr:nvSpPr>
      <xdr:spPr>
        <a:xfrm>
          <a:off x="14325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18986</xdr:rowOff>
    </xdr:from>
    <xdr:to>
      <xdr:col>72</xdr:col>
      <xdr:colOff>38100</xdr:colOff>
      <xdr:row>38</xdr:row>
      <xdr:rowOff>120586</xdr:rowOff>
    </xdr:to>
    <xdr:sp macro="" textlink="">
      <xdr:nvSpPr>
        <xdr:cNvPr id="529" name="楕円 528"/>
        <xdr:cNvSpPr/>
      </xdr:nvSpPr>
      <xdr:spPr>
        <a:xfrm>
          <a:off x="13652500" y="6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111713</xdr:rowOff>
    </xdr:from>
    <xdr:ext cx="534377" cy="259045"/>
    <xdr:sp macro="" textlink="">
      <xdr:nvSpPr>
        <xdr:cNvPr id="530" name="テキスト ボックス 529"/>
        <xdr:cNvSpPr txBox="1"/>
      </xdr:nvSpPr>
      <xdr:spPr>
        <a:xfrm>
          <a:off x="13436111" y="66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124523</xdr:rowOff>
    </xdr:from>
    <xdr:to>
      <xdr:col>67</xdr:col>
      <xdr:colOff>101600</xdr:colOff>
      <xdr:row>39</xdr:row>
      <xdr:rowOff>54673</xdr:rowOff>
    </xdr:to>
    <xdr:sp macro="" textlink="">
      <xdr:nvSpPr>
        <xdr:cNvPr id="531" name="楕円 530"/>
        <xdr:cNvSpPr/>
      </xdr:nvSpPr>
      <xdr:spPr>
        <a:xfrm>
          <a:off x="127635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45800</xdr:rowOff>
    </xdr:from>
    <xdr:ext cx="534377" cy="259045"/>
    <xdr:sp macro="" textlink="">
      <xdr:nvSpPr>
        <xdr:cNvPr id="532" name="テキスト ボックス 531"/>
        <xdr:cNvSpPr txBox="1"/>
      </xdr:nvSpPr>
      <xdr:spPr>
        <a:xfrm>
          <a:off x="12547111" y="67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13112</xdr:rowOff>
    </xdr:from>
    <xdr:to>
      <xdr:col>85</xdr:col>
      <xdr:colOff>127000</xdr:colOff>
      <xdr:row>55</xdr:row>
      <xdr:rowOff>153930</xdr:rowOff>
    </xdr:to>
    <xdr:cxnSp macro="">
      <xdr:nvCxnSpPr>
        <xdr:cNvPr id="564" name="直線コネクタ 563"/>
        <xdr:cNvCxnSpPr/>
      </xdr:nvCxnSpPr>
      <xdr:spPr>
        <a:xfrm>
          <a:off x="15481300" y="9442862"/>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5"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13112</xdr:rowOff>
    </xdr:from>
    <xdr:to>
      <xdr:col>81</xdr:col>
      <xdr:colOff>50800</xdr:colOff>
      <xdr:row>55</xdr:row>
      <xdr:rowOff>50746</xdr:rowOff>
    </xdr:to>
    <xdr:cxnSp macro="">
      <xdr:nvCxnSpPr>
        <xdr:cNvPr id="567" name="直線コネクタ 566"/>
        <xdr:cNvCxnSpPr/>
      </xdr:nvCxnSpPr>
      <xdr:spPr>
        <a:xfrm flipV="1">
          <a:off x="14592300" y="9442862"/>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69" name="テキスト ボックス 568"/>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50746</xdr:rowOff>
    </xdr:from>
    <xdr:to>
      <xdr:col>76</xdr:col>
      <xdr:colOff>114300</xdr:colOff>
      <xdr:row>55</xdr:row>
      <xdr:rowOff>90751</xdr:rowOff>
    </xdr:to>
    <xdr:cxnSp macro="">
      <xdr:nvCxnSpPr>
        <xdr:cNvPr id="570" name="直線コネクタ 569"/>
        <xdr:cNvCxnSpPr/>
      </xdr:nvCxnSpPr>
      <xdr:spPr>
        <a:xfrm flipV="1">
          <a:off x="13703300" y="948049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112930</xdr:rowOff>
    </xdr:from>
    <xdr:ext cx="534377" cy="259045"/>
    <xdr:sp macro="" textlink="">
      <xdr:nvSpPr>
        <xdr:cNvPr id="572" name="テキスト ボックス 571"/>
        <xdr:cNvSpPr txBox="1"/>
      </xdr:nvSpPr>
      <xdr:spPr>
        <a:xfrm>
          <a:off x="14325111" y="9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90751</xdr:rowOff>
    </xdr:from>
    <xdr:to>
      <xdr:col>71</xdr:col>
      <xdr:colOff>177800</xdr:colOff>
      <xdr:row>55</xdr:row>
      <xdr:rowOff>116097</xdr:rowOff>
    </xdr:to>
    <xdr:cxnSp macro="">
      <xdr:nvCxnSpPr>
        <xdr:cNvPr id="573" name="直線コネクタ 572"/>
        <xdr:cNvCxnSpPr/>
      </xdr:nvCxnSpPr>
      <xdr:spPr>
        <a:xfrm flipV="1">
          <a:off x="12814300" y="9520501"/>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5" name="テキスト ボックス 574"/>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76" name="フローチャート: 判断 575"/>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77" name="テキスト ボックス 576"/>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103130</xdr:rowOff>
    </xdr:from>
    <xdr:to>
      <xdr:col>85</xdr:col>
      <xdr:colOff>177800</xdr:colOff>
      <xdr:row>56</xdr:row>
      <xdr:rowOff>33280</xdr:rowOff>
    </xdr:to>
    <xdr:sp macro="" textlink="">
      <xdr:nvSpPr>
        <xdr:cNvPr id="583" name="楕円 582"/>
        <xdr:cNvSpPr/>
      </xdr:nvSpPr>
      <xdr:spPr>
        <a:xfrm>
          <a:off x="16268700" y="9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126007</xdr:rowOff>
    </xdr:from>
    <xdr:ext cx="534377" cy="259045"/>
    <xdr:sp macro="" textlink="">
      <xdr:nvSpPr>
        <xdr:cNvPr id="584" name="教育費該当値テキスト"/>
        <xdr:cNvSpPr txBox="1"/>
      </xdr:nvSpPr>
      <xdr:spPr>
        <a:xfrm>
          <a:off x="16370300" y="9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133762</xdr:rowOff>
    </xdr:from>
    <xdr:to>
      <xdr:col>81</xdr:col>
      <xdr:colOff>101600</xdr:colOff>
      <xdr:row>55</xdr:row>
      <xdr:rowOff>63912</xdr:rowOff>
    </xdr:to>
    <xdr:sp macro="" textlink="">
      <xdr:nvSpPr>
        <xdr:cNvPr id="585" name="楕円 584"/>
        <xdr:cNvSpPr/>
      </xdr:nvSpPr>
      <xdr:spPr>
        <a:xfrm>
          <a:off x="15430500" y="93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80439</xdr:rowOff>
    </xdr:from>
    <xdr:ext cx="534377" cy="259045"/>
    <xdr:sp macro="" textlink="">
      <xdr:nvSpPr>
        <xdr:cNvPr id="586" name="テキスト ボックス 585"/>
        <xdr:cNvSpPr txBox="1"/>
      </xdr:nvSpPr>
      <xdr:spPr>
        <a:xfrm>
          <a:off x="15201411" y="91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171396</xdr:rowOff>
    </xdr:from>
    <xdr:to>
      <xdr:col>76</xdr:col>
      <xdr:colOff>165100</xdr:colOff>
      <xdr:row>55</xdr:row>
      <xdr:rowOff>101546</xdr:rowOff>
    </xdr:to>
    <xdr:sp macro="" textlink="">
      <xdr:nvSpPr>
        <xdr:cNvPr id="587" name="楕円 586"/>
        <xdr:cNvSpPr/>
      </xdr:nvSpPr>
      <xdr:spPr>
        <a:xfrm>
          <a:off x="14541500" y="94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92673</xdr:rowOff>
    </xdr:from>
    <xdr:ext cx="534377" cy="259045"/>
    <xdr:sp macro="" textlink="">
      <xdr:nvSpPr>
        <xdr:cNvPr id="588" name="テキスト ボックス 587"/>
        <xdr:cNvSpPr txBox="1"/>
      </xdr:nvSpPr>
      <xdr:spPr>
        <a:xfrm>
          <a:off x="14325111" y="95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39951</xdr:rowOff>
    </xdr:from>
    <xdr:to>
      <xdr:col>72</xdr:col>
      <xdr:colOff>38100</xdr:colOff>
      <xdr:row>55</xdr:row>
      <xdr:rowOff>141551</xdr:rowOff>
    </xdr:to>
    <xdr:sp macro="" textlink="">
      <xdr:nvSpPr>
        <xdr:cNvPr id="589" name="楕円 588"/>
        <xdr:cNvSpPr/>
      </xdr:nvSpPr>
      <xdr:spPr>
        <a:xfrm>
          <a:off x="13652500" y="94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132678</xdr:rowOff>
    </xdr:from>
    <xdr:ext cx="534377" cy="259045"/>
    <xdr:sp macro="" textlink="">
      <xdr:nvSpPr>
        <xdr:cNvPr id="590" name="テキスト ボックス 589"/>
        <xdr:cNvSpPr txBox="1"/>
      </xdr:nvSpPr>
      <xdr:spPr>
        <a:xfrm>
          <a:off x="13436111" y="95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65297</xdr:rowOff>
    </xdr:from>
    <xdr:to>
      <xdr:col>67</xdr:col>
      <xdr:colOff>101600</xdr:colOff>
      <xdr:row>55</xdr:row>
      <xdr:rowOff>166897</xdr:rowOff>
    </xdr:to>
    <xdr:sp macro="" textlink="">
      <xdr:nvSpPr>
        <xdr:cNvPr id="591" name="楕円 590"/>
        <xdr:cNvSpPr/>
      </xdr:nvSpPr>
      <xdr:spPr>
        <a:xfrm>
          <a:off x="12763500" y="94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158024</xdr:rowOff>
    </xdr:from>
    <xdr:ext cx="534377" cy="259045"/>
    <xdr:sp macro="" textlink="">
      <xdr:nvSpPr>
        <xdr:cNvPr id="592" name="テキスト ボックス 591"/>
        <xdr:cNvSpPr txBox="1"/>
      </xdr:nvSpPr>
      <xdr:spPr>
        <a:xfrm>
          <a:off x="12547111" y="95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81750</xdr:rowOff>
    </xdr:from>
    <xdr:to>
      <xdr:col>85</xdr:col>
      <xdr:colOff>127000</xdr:colOff>
      <xdr:row>78</xdr:row>
      <xdr:rowOff>88517</xdr:rowOff>
    </xdr:to>
    <xdr:cxnSp macro="">
      <xdr:nvCxnSpPr>
        <xdr:cNvPr id="617" name="直線コネクタ 616"/>
        <xdr:cNvCxnSpPr/>
      </xdr:nvCxnSpPr>
      <xdr:spPr>
        <a:xfrm flipV="1">
          <a:off x="15481300" y="13283400"/>
          <a:ext cx="838200" cy="1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88517</xdr:rowOff>
    </xdr:from>
    <xdr:to>
      <xdr:col>81</xdr:col>
      <xdr:colOff>50800</xdr:colOff>
      <xdr:row>78</xdr:row>
      <xdr:rowOff>111742</xdr:rowOff>
    </xdr:to>
    <xdr:cxnSp macro="">
      <xdr:nvCxnSpPr>
        <xdr:cNvPr id="620" name="直線コネクタ 619"/>
        <xdr:cNvCxnSpPr/>
      </xdr:nvCxnSpPr>
      <xdr:spPr>
        <a:xfrm flipV="1">
          <a:off x="14592300" y="13461617"/>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111742</xdr:rowOff>
    </xdr:from>
    <xdr:to>
      <xdr:col>76</xdr:col>
      <xdr:colOff>114300</xdr:colOff>
      <xdr:row>78</xdr:row>
      <xdr:rowOff>112999</xdr:rowOff>
    </xdr:to>
    <xdr:cxnSp macro="">
      <xdr:nvCxnSpPr>
        <xdr:cNvPr id="623" name="直線コネクタ 622"/>
        <xdr:cNvCxnSpPr/>
      </xdr:nvCxnSpPr>
      <xdr:spPr>
        <a:xfrm flipV="1">
          <a:off x="13703300" y="13484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5" name="テキスト ボックス 624"/>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112999</xdr:rowOff>
    </xdr:from>
    <xdr:to>
      <xdr:col>71</xdr:col>
      <xdr:colOff>177800</xdr:colOff>
      <xdr:row>78</xdr:row>
      <xdr:rowOff>113686</xdr:rowOff>
    </xdr:to>
    <xdr:cxnSp macro="">
      <xdr:nvCxnSpPr>
        <xdr:cNvPr id="626" name="直線コネクタ 625"/>
        <xdr:cNvCxnSpPr/>
      </xdr:nvCxnSpPr>
      <xdr:spPr>
        <a:xfrm flipV="1">
          <a:off x="12814300" y="1348609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30950</xdr:rowOff>
    </xdr:from>
    <xdr:to>
      <xdr:col>85</xdr:col>
      <xdr:colOff>177800</xdr:colOff>
      <xdr:row>77</xdr:row>
      <xdr:rowOff>132550</xdr:rowOff>
    </xdr:to>
    <xdr:sp macro="" textlink="">
      <xdr:nvSpPr>
        <xdr:cNvPr id="636" name="楕円 635"/>
        <xdr:cNvSpPr/>
      </xdr:nvSpPr>
      <xdr:spPr>
        <a:xfrm>
          <a:off x="162687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9377</xdr:rowOff>
    </xdr:from>
    <xdr:ext cx="534377" cy="259045"/>
    <xdr:sp macro="" textlink="">
      <xdr:nvSpPr>
        <xdr:cNvPr id="637" name="災害復旧費該当値テキスト"/>
        <xdr:cNvSpPr txBox="1"/>
      </xdr:nvSpPr>
      <xdr:spPr>
        <a:xfrm>
          <a:off x="16370300"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37717</xdr:rowOff>
    </xdr:from>
    <xdr:to>
      <xdr:col>81</xdr:col>
      <xdr:colOff>101600</xdr:colOff>
      <xdr:row>78</xdr:row>
      <xdr:rowOff>139317</xdr:rowOff>
    </xdr:to>
    <xdr:sp macro="" textlink="">
      <xdr:nvSpPr>
        <xdr:cNvPr id="638" name="楕円 637"/>
        <xdr:cNvSpPr/>
      </xdr:nvSpPr>
      <xdr:spPr>
        <a:xfrm>
          <a:off x="154305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130444</xdr:rowOff>
    </xdr:from>
    <xdr:ext cx="469744" cy="259045"/>
    <xdr:sp macro="" textlink="">
      <xdr:nvSpPr>
        <xdr:cNvPr id="639" name="テキスト ボックス 638"/>
        <xdr:cNvSpPr txBox="1"/>
      </xdr:nvSpPr>
      <xdr:spPr>
        <a:xfrm>
          <a:off x="15233728" y="13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60942</xdr:rowOff>
    </xdr:from>
    <xdr:to>
      <xdr:col>76</xdr:col>
      <xdr:colOff>165100</xdr:colOff>
      <xdr:row>78</xdr:row>
      <xdr:rowOff>162542</xdr:rowOff>
    </xdr:to>
    <xdr:sp macro="" textlink="">
      <xdr:nvSpPr>
        <xdr:cNvPr id="640" name="楕円 639"/>
        <xdr:cNvSpPr/>
      </xdr:nvSpPr>
      <xdr:spPr>
        <a:xfrm>
          <a:off x="14541500" y="13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153669</xdr:rowOff>
    </xdr:from>
    <xdr:ext cx="469744" cy="259045"/>
    <xdr:sp macro="" textlink="">
      <xdr:nvSpPr>
        <xdr:cNvPr id="641" name="テキスト ボックス 640"/>
        <xdr:cNvSpPr txBox="1"/>
      </xdr:nvSpPr>
      <xdr:spPr>
        <a:xfrm>
          <a:off x="14357428" y="135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62199</xdr:rowOff>
    </xdr:from>
    <xdr:to>
      <xdr:col>72</xdr:col>
      <xdr:colOff>38100</xdr:colOff>
      <xdr:row>78</xdr:row>
      <xdr:rowOff>163799</xdr:rowOff>
    </xdr:to>
    <xdr:sp macro="" textlink="">
      <xdr:nvSpPr>
        <xdr:cNvPr id="642" name="楕円 641"/>
        <xdr:cNvSpPr/>
      </xdr:nvSpPr>
      <xdr:spPr>
        <a:xfrm>
          <a:off x="13652500" y="134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154926</xdr:rowOff>
    </xdr:from>
    <xdr:ext cx="469744" cy="259045"/>
    <xdr:sp macro="" textlink="">
      <xdr:nvSpPr>
        <xdr:cNvPr id="643" name="テキスト ボックス 642"/>
        <xdr:cNvSpPr txBox="1"/>
      </xdr:nvSpPr>
      <xdr:spPr>
        <a:xfrm>
          <a:off x="13468428" y="1352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62886</xdr:rowOff>
    </xdr:from>
    <xdr:to>
      <xdr:col>67</xdr:col>
      <xdr:colOff>101600</xdr:colOff>
      <xdr:row>78</xdr:row>
      <xdr:rowOff>164486</xdr:rowOff>
    </xdr:to>
    <xdr:sp macro="" textlink="">
      <xdr:nvSpPr>
        <xdr:cNvPr id="644" name="楕円 643"/>
        <xdr:cNvSpPr/>
      </xdr:nvSpPr>
      <xdr:spPr>
        <a:xfrm>
          <a:off x="12763500" y="134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155613</xdr:rowOff>
    </xdr:from>
    <xdr:ext cx="469744" cy="259045"/>
    <xdr:sp macro="" textlink="">
      <xdr:nvSpPr>
        <xdr:cNvPr id="645" name="テキスト ボックス 644"/>
        <xdr:cNvSpPr txBox="1"/>
      </xdr:nvSpPr>
      <xdr:spPr>
        <a:xfrm>
          <a:off x="12579428" y="1352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107277</xdr:rowOff>
    </xdr:from>
    <xdr:to>
      <xdr:col>85</xdr:col>
      <xdr:colOff>127000</xdr:colOff>
      <xdr:row>98</xdr:row>
      <xdr:rowOff>157417</xdr:rowOff>
    </xdr:to>
    <xdr:cxnSp macro="">
      <xdr:nvCxnSpPr>
        <xdr:cNvPr id="673" name="直線コネクタ 672"/>
        <xdr:cNvCxnSpPr/>
      </xdr:nvCxnSpPr>
      <xdr:spPr>
        <a:xfrm>
          <a:off x="15481300" y="16909377"/>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4"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74701</xdr:rowOff>
    </xdr:from>
    <xdr:to>
      <xdr:col>81</xdr:col>
      <xdr:colOff>50800</xdr:colOff>
      <xdr:row>98</xdr:row>
      <xdr:rowOff>107277</xdr:rowOff>
    </xdr:to>
    <xdr:cxnSp macro="">
      <xdr:nvCxnSpPr>
        <xdr:cNvPr id="676" name="直線コネクタ 675"/>
        <xdr:cNvCxnSpPr/>
      </xdr:nvCxnSpPr>
      <xdr:spPr>
        <a:xfrm>
          <a:off x="14592300" y="16876801"/>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78" name="テキスト ボックス 677"/>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38164</xdr:rowOff>
    </xdr:from>
    <xdr:to>
      <xdr:col>76</xdr:col>
      <xdr:colOff>114300</xdr:colOff>
      <xdr:row>98</xdr:row>
      <xdr:rowOff>74701</xdr:rowOff>
    </xdr:to>
    <xdr:cxnSp macro="">
      <xdr:nvCxnSpPr>
        <xdr:cNvPr id="679" name="直線コネクタ 678"/>
        <xdr:cNvCxnSpPr/>
      </xdr:nvCxnSpPr>
      <xdr:spPr>
        <a:xfrm>
          <a:off x="13703300" y="16840264"/>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70248</xdr:rowOff>
    </xdr:from>
    <xdr:ext cx="534377" cy="259045"/>
    <xdr:sp macro="" textlink="">
      <xdr:nvSpPr>
        <xdr:cNvPr id="681" name="テキスト ボックス 680"/>
        <xdr:cNvSpPr txBox="1"/>
      </xdr:nvSpPr>
      <xdr:spPr>
        <a:xfrm>
          <a:off x="14325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38164</xdr:rowOff>
    </xdr:from>
    <xdr:to>
      <xdr:col>71</xdr:col>
      <xdr:colOff>177800</xdr:colOff>
      <xdr:row>98</xdr:row>
      <xdr:rowOff>78206</xdr:rowOff>
    </xdr:to>
    <xdr:cxnSp macro="">
      <xdr:nvCxnSpPr>
        <xdr:cNvPr id="682" name="直線コネクタ 681"/>
        <xdr:cNvCxnSpPr/>
      </xdr:nvCxnSpPr>
      <xdr:spPr>
        <a:xfrm flipV="1">
          <a:off x="12814300" y="16840264"/>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70020</xdr:rowOff>
    </xdr:from>
    <xdr:ext cx="534377" cy="259045"/>
    <xdr:sp macro="" textlink="">
      <xdr:nvSpPr>
        <xdr:cNvPr id="684" name="テキスト ボックス 683"/>
        <xdr:cNvSpPr txBox="1"/>
      </xdr:nvSpPr>
      <xdr:spPr>
        <a:xfrm>
          <a:off x="13436111" y="161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5" name="フローチャート: 判断 684"/>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86" name="テキスト ボックス 685"/>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106617</xdr:rowOff>
    </xdr:from>
    <xdr:to>
      <xdr:col>85</xdr:col>
      <xdr:colOff>177800</xdr:colOff>
      <xdr:row>99</xdr:row>
      <xdr:rowOff>36767</xdr:rowOff>
    </xdr:to>
    <xdr:sp macro="" textlink="">
      <xdr:nvSpPr>
        <xdr:cNvPr id="692" name="楕円 691"/>
        <xdr:cNvSpPr/>
      </xdr:nvSpPr>
      <xdr:spPr>
        <a:xfrm>
          <a:off x="16268700" y="169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21544</xdr:rowOff>
    </xdr:from>
    <xdr:ext cx="534377" cy="259045"/>
    <xdr:sp macro="" textlink="">
      <xdr:nvSpPr>
        <xdr:cNvPr id="693" name="公債費該当値テキスト"/>
        <xdr:cNvSpPr txBox="1"/>
      </xdr:nvSpPr>
      <xdr:spPr>
        <a:xfrm>
          <a:off x="16370300" y="168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56477</xdr:rowOff>
    </xdr:from>
    <xdr:to>
      <xdr:col>81</xdr:col>
      <xdr:colOff>101600</xdr:colOff>
      <xdr:row>98</xdr:row>
      <xdr:rowOff>158077</xdr:rowOff>
    </xdr:to>
    <xdr:sp macro="" textlink="">
      <xdr:nvSpPr>
        <xdr:cNvPr id="694" name="楕円 693"/>
        <xdr:cNvSpPr/>
      </xdr:nvSpPr>
      <xdr:spPr>
        <a:xfrm>
          <a:off x="15430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149204</xdr:rowOff>
    </xdr:from>
    <xdr:ext cx="534377" cy="259045"/>
    <xdr:sp macro="" textlink="">
      <xdr:nvSpPr>
        <xdr:cNvPr id="695" name="テキスト ボックス 694"/>
        <xdr:cNvSpPr txBox="1"/>
      </xdr:nvSpPr>
      <xdr:spPr>
        <a:xfrm>
          <a:off x="152014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23901</xdr:rowOff>
    </xdr:from>
    <xdr:to>
      <xdr:col>76</xdr:col>
      <xdr:colOff>165100</xdr:colOff>
      <xdr:row>98</xdr:row>
      <xdr:rowOff>125501</xdr:rowOff>
    </xdr:to>
    <xdr:sp macro="" textlink="">
      <xdr:nvSpPr>
        <xdr:cNvPr id="696" name="楕円 695"/>
        <xdr:cNvSpPr/>
      </xdr:nvSpPr>
      <xdr:spPr>
        <a:xfrm>
          <a:off x="14541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116628</xdr:rowOff>
    </xdr:from>
    <xdr:ext cx="534377" cy="259045"/>
    <xdr:sp macro="" textlink="">
      <xdr:nvSpPr>
        <xdr:cNvPr id="697" name="テキスト ボックス 696"/>
        <xdr:cNvSpPr txBox="1"/>
      </xdr:nvSpPr>
      <xdr:spPr>
        <a:xfrm>
          <a:off x="14325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158814</xdr:rowOff>
    </xdr:from>
    <xdr:to>
      <xdr:col>72</xdr:col>
      <xdr:colOff>38100</xdr:colOff>
      <xdr:row>98</xdr:row>
      <xdr:rowOff>88964</xdr:rowOff>
    </xdr:to>
    <xdr:sp macro="" textlink="">
      <xdr:nvSpPr>
        <xdr:cNvPr id="698" name="楕円 697"/>
        <xdr:cNvSpPr/>
      </xdr:nvSpPr>
      <xdr:spPr>
        <a:xfrm>
          <a:off x="13652500" y="167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80091</xdr:rowOff>
    </xdr:from>
    <xdr:ext cx="534377" cy="259045"/>
    <xdr:sp macro="" textlink="">
      <xdr:nvSpPr>
        <xdr:cNvPr id="699" name="テキスト ボックス 698"/>
        <xdr:cNvSpPr txBox="1"/>
      </xdr:nvSpPr>
      <xdr:spPr>
        <a:xfrm>
          <a:off x="13436111" y="168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27406</xdr:rowOff>
    </xdr:from>
    <xdr:to>
      <xdr:col>67</xdr:col>
      <xdr:colOff>101600</xdr:colOff>
      <xdr:row>98</xdr:row>
      <xdr:rowOff>129006</xdr:rowOff>
    </xdr:to>
    <xdr:sp macro="" textlink="">
      <xdr:nvSpPr>
        <xdr:cNvPr id="700" name="楕円 699"/>
        <xdr:cNvSpPr/>
      </xdr:nvSpPr>
      <xdr:spPr>
        <a:xfrm>
          <a:off x="12763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120133</xdr:rowOff>
    </xdr:from>
    <xdr:ext cx="534377" cy="259045"/>
    <xdr:sp macro="" textlink="">
      <xdr:nvSpPr>
        <xdr:cNvPr id="701" name="テキスト ボックス 700"/>
        <xdr:cNvSpPr txBox="1"/>
      </xdr:nvSpPr>
      <xdr:spPr>
        <a:xfrm>
          <a:off x="12547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42926</xdr:rowOff>
    </xdr:to>
    <xdr:cxnSp macro="">
      <xdr:nvCxnSpPr>
        <xdr:cNvPr id="728" name="直線コネクタ 727"/>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31" name="直線コネクタ 730"/>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42926</xdr:rowOff>
    </xdr:to>
    <xdr:cxnSp macro="">
      <xdr:nvCxnSpPr>
        <xdr:cNvPr id="734" name="直線コネクタ 733"/>
        <xdr:cNvCxnSpPr/>
      </xdr:nvCxnSpPr>
      <xdr:spPr>
        <a:xfrm>
          <a:off x="19545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42926</xdr:rowOff>
    </xdr:to>
    <xdr:cxnSp macro="">
      <xdr:nvCxnSpPr>
        <xdr:cNvPr id="737" name="直線コネクタ 736"/>
        <xdr:cNvCxnSpPr/>
      </xdr:nvCxnSpPr>
      <xdr:spPr>
        <a:xfrm>
          <a:off x="18656300" y="67287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0" name="フローチャート: 判断 739"/>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1" name="テキスト ボックス 740"/>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47" name="楕円 746"/>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48" name="諸支出金該当値テキスト"/>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49" name="楕円 748"/>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84853</xdr:rowOff>
    </xdr:from>
    <xdr:ext cx="249299" cy="259045"/>
    <xdr:sp macro="" textlink="">
      <xdr:nvSpPr>
        <xdr:cNvPr id="750" name="テキスト ボックス 749"/>
        <xdr:cNvSpPr txBox="1"/>
      </xdr:nvSpPr>
      <xdr:spPr>
        <a:xfrm>
          <a:off x="211859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51" name="楕円 750"/>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84853</xdr:rowOff>
    </xdr:from>
    <xdr:ext cx="249299" cy="259045"/>
    <xdr:sp macro="" textlink="">
      <xdr:nvSpPr>
        <xdr:cNvPr id="752" name="テキスト ボックス 751"/>
        <xdr:cNvSpPr txBox="1"/>
      </xdr:nvSpPr>
      <xdr:spPr>
        <a:xfrm>
          <a:off x="2030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3" name="楕円 752"/>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84853</xdr:rowOff>
    </xdr:from>
    <xdr:ext cx="249299" cy="259045"/>
    <xdr:sp macro="" textlink="">
      <xdr:nvSpPr>
        <xdr:cNvPr id="754" name="テキスト ボックス 753"/>
        <xdr:cNvSpPr txBox="1"/>
      </xdr:nvSpPr>
      <xdr:spPr>
        <a:xfrm>
          <a:off x="19420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55" name="楕円 754"/>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56" name="テキスト ボックス 755"/>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71,171</a:t>
          </a:r>
          <a:r>
            <a:rPr kumimoji="1" lang="ja-JP" altLang="en-US" sz="1300">
              <a:latin typeface="ＭＳ Ｐゴシック" panose="020B0600070205080204" pitchFamily="50" charset="-128"/>
              <a:ea typeface="ＭＳ Ｐゴシック" panose="020B0600070205080204" pitchFamily="50" charset="-128"/>
            </a:rPr>
            <a:t>円で、増加傾向にある。これは、高齢化の進行に伴う後期高齢者医療公費負担事業費の増や子ども子育て支援新制度の実施に伴う保育施設運営費負担金等の増等によるものである。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1,332</a:t>
          </a:r>
          <a:r>
            <a:rPr kumimoji="1" lang="ja-JP" altLang="en-US" sz="1300">
              <a:latin typeface="ＭＳ Ｐゴシック" panose="020B0600070205080204" pitchFamily="50" charset="-128"/>
              <a:ea typeface="ＭＳ Ｐゴシック" panose="020B0600070205080204" pitchFamily="50" charset="-128"/>
            </a:rPr>
            <a:t>円で、減少傾向にある中、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緊急雇用創出事業臨時特例交付金を財源として造成した雇用創出事業臨時特例基金の活用事業の減といった減少要因がある一方で、中核産業人材確保支援基金の創設に伴う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44,380</a:t>
          </a:r>
          <a:r>
            <a:rPr kumimoji="1" lang="ja-JP" altLang="en-US" sz="1300">
              <a:latin typeface="ＭＳ Ｐゴシック" panose="020B0600070205080204" pitchFamily="50" charset="-128"/>
              <a:ea typeface="ＭＳ Ｐゴシック" panose="020B0600070205080204" pitchFamily="50" charset="-128"/>
            </a:rPr>
            <a:t>円で、減少傾向にある中、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年度は増加した。これは、中小企業振興資金貸付金の減といった減少要因がある一方で、西日本豪雨の被災事業者に対するグループ補助金や同補助金の交付対象事業者に対する貸付金の増によるものである。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93,502</a:t>
          </a:r>
          <a:r>
            <a:rPr kumimoji="1" lang="ja-JP" altLang="en-US" sz="1300">
              <a:latin typeface="ＭＳ Ｐゴシック" panose="020B0600070205080204" pitchFamily="50" charset="-128"/>
              <a:ea typeface="ＭＳ Ｐゴシック" panose="020B0600070205080204" pitchFamily="50" charset="-128"/>
            </a:rPr>
            <a:t>円で、増加傾向にあったが、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年度は減少した。これは、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年度末での県立学校耐震化率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％を目指して取り組んだ県立学校校舎整備事業費の完了によるものである。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10,035</a:t>
          </a:r>
          <a:r>
            <a:rPr kumimoji="1" lang="ja-JP" altLang="en-US" sz="1300">
              <a:latin typeface="ＭＳ Ｐゴシック" panose="020B0600070205080204" pitchFamily="50" charset="-128"/>
              <a:ea typeface="ＭＳ Ｐゴシック" panose="020B0600070205080204" pitchFamily="50" charset="-128"/>
            </a:rPr>
            <a:t>円で、概ね横ばい傾向であったが、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年度は増加した。これは、西日本豪雨災害への対応によるものである。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面では県税や国庫支出金の増等により増加し、歳出面では公債費等の減があるものの、社会保障関係経費や西日本豪雨災害対応の経費の増等により全体として増加した結果、実質収支としては前年度より増となった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年度は財政調整基金を取り崩したため、実質単年度収支は赤字となった。</a:t>
          </a: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R4</a:t>
          </a:r>
          <a:r>
            <a:rPr kumimoji="1" lang="ja-JP" altLang="en-US" sz="1100">
              <a:latin typeface="ＭＳ ゴシック" pitchFamily="49" charset="-128"/>
              <a:ea typeface="ＭＳ ゴシック" pitchFamily="49" charset="-128"/>
            </a:rPr>
            <a:t>）に基づき、職員定員の適正化による人件費の抑制や事務事業の見直し、自主財源の確保など歳入歳出両面にわたる徹底した見直しを行ってきたが、西日本豪雨災害への対応のため大幅に取り崩したことにより、財政調整基金の残高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年度決算に向けた目標の</a:t>
          </a:r>
          <a:r>
            <a:rPr kumimoji="1" lang="en-US" altLang="ja-JP" sz="1100">
              <a:latin typeface="ＭＳ ゴシック" pitchFamily="49" charset="-128"/>
              <a:ea typeface="ＭＳ ゴシック" pitchFamily="49" charset="-128"/>
            </a:rPr>
            <a:t>430</a:t>
          </a:r>
          <a:r>
            <a:rPr kumimoji="1" lang="ja-JP" altLang="en-US" sz="1100">
              <a:latin typeface="ＭＳ ゴシック" pitchFamily="49" charset="-128"/>
              <a:ea typeface="ＭＳ ゴシック" pitchFamily="49" charset="-128"/>
            </a:rPr>
            <a:t>億円を下回る</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年度は入院患者数の減や人件費の増などにより９年ぶりの経常赤字を計上したことから、資金剰余額が減少となった。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80008_&#24859;&#2319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149.30000000000001</v>
          </cell>
          <cell r="CN51">
            <v>149.69999999999999</v>
          </cell>
          <cell r="CV51">
            <v>150</v>
          </cell>
        </row>
        <row r="53">
          <cell r="CF53">
            <v>54.1</v>
          </cell>
          <cell r="CN53">
            <v>55.3</v>
          </cell>
          <cell r="CV53">
            <v>56.6</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158</v>
          </cell>
          <cell r="BX73">
            <v>150.69999999999999</v>
          </cell>
          <cell r="CF73">
            <v>149.30000000000001</v>
          </cell>
          <cell r="CN73">
            <v>149.69999999999999</v>
          </cell>
          <cell r="CV73">
            <v>150</v>
          </cell>
        </row>
        <row r="75">
          <cell r="BP75">
            <v>13.2</v>
          </cell>
          <cell r="BX75">
            <v>12.4</v>
          </cell>
          <cell r="CF75">
            <v>11.8</v>
          </cell>
          <cell r="CN75">
            <v>11.2</v>
          </cell>
          <cell r="CV75">
            <v>10.5</v>
          </cell>
        </row>
        <row r="77">
          <cell r="AN77" t="str">
            <v>グループ内平均値</v>
          </cell>
          <cell r="BP77">
            <v>216</v>
          </cell>
          <cell r="BX77">
            <v>239.1</v>
          </cell>
          <cell r="CF77">
            <v>244</v>
          </cell>
          <cell r="CN77">
            <v>245.1</v>
          </cell>
          <cell r="CV77">
            <v>246.9</v>
          </cell>
        </row>
        <row r="79">
          <cell r="BP79">
            <v>16.2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638820473</v>
      </c>
      <c r="BO4" s="419"/>
      <c r="BP4" s="419"/>
      <c r="BQ4" s="419"/>
      <c r="BR4" s="419"/>
      <c r="BS4" s="419"/>
      <c r="BT4" s="419"/>
      <c r="BU4" s="420"/>
      <c r="BV4" s="418">
        <v>629499168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0.6</v>
      </c>
      <c r="CU4" s="425"/>
      <c r="CV4" s="425"/>
      <c r="CW4" s="425"/>
      <c r="CX4" s="425"/>
      <c r="CY4" s="425"/>
      <c r="CZ4" s="425"/>
      <c r="DA4" s="426"/>
      <c r="DB4" s="424">
        <v>0.6</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620655222</v>
      </c>
      <c r="BO5" s="431"/>
      <c r="BP5" s="431"/>
      <c r="BQ5" s="431"/>
      <c r="BR5" s="431"/>
      <c r="BS5" s="431"/>
      <c r="BT5" s="431"/>
      <c r="BU5" s="432"/>
      <c r="BV5" s="430">
        <v>614958119</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90.9</v>
      </c>
      <c r="CU5" s="437"/>
      <c r="CV5" s="437"/>
      <c r="CW5" s="437"/>
      <c r="CX5" s="437"/>
      <c r="CY5" s="437"/>
      <c r="CZ5" s="437"/>
      <c r="DA5" s="438"/>
      <c r="DB5" s="436">
        <v>90.4</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11880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18165251</v>
      </c>
      <c r="BO6" s="431"/>
      <c r="BP6" s="431"/>
      <c r="BQ6" s="431"/>
      <c r="BR6" s="431"/>
      <c r="BS6" s="431"/>
      <c r="BT6" s="431"/>
      <c r="BU6" s="432"/>
      <c r="BV6" s="430">
        <v>14541049</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98.5</v>
      </c>
      <c r="CU6" s="453"/>
      <c r="CV6" s="453"/>
      <c r="CW6" s="453"/>
      <c r="CX6" s="453"/>
      <c r="CY6" s="453"/>
      <c r="CZ6" s="453"/>
      <c r="DA6" s="454"/>
      <c r="DB6" s="452">
        <v>98.6</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9494</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15947449</v>
      </c>
      <c r="BO7" s="431"/>
      <c r="BP7" s="431"/>
      <c r="BQ7" s="431"/>
      <c r="BR7" s="431"/>
      <c r="BS7" s="431"/>
      <c r="BT7" s="431"/>
      <c r="BU7" s="432"/>
      <c r="BV7" s="430">
        <v>12442769</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351897534</v>
      </c>
      <c r="CU7" s="431"/>
      <c r="CV7" s="431"/>
      <c r="CW7" s="431"/>
      <c r="CX7" s="431"/>
      <c r="CY7" s="431"/>
      <c r="CZ7" s="431"/>
      <c r="DA7" s="432"/>
      <c r="DB7" s="430">
        <v>352567141</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8360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2217802</v>
      </c>
      <c r="BO8" s="431"/>
      <c r="BP8" s="431"/>
      <c r="BQ8" s="431"/>
      <c r="BR8" s="431"/>
      <c r="BS8" s="431"/>
      <c r="BT8" s="431"/>
      <c r="BU8" s="432"/>
      <c r="BV8" s="430">
        <v>2098280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0.43852000000000002</v>
      </c>
      <c r="CU8" s="450"/>
      <c r="CV8" s="450"/>
      <c r="CW8" s="450"/>
      <c r="CX8" s="450"/>
      <c r="CY8" s="450"/>
      <c r="CZ8" s="450"/>
      <c r="DA8" s="451"/>
      <c r="DB8" s="449">
        <v>0.43419999999999997</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1385262</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9700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119522</v>
      </c>
      <c r="BO9" s="431"/>
      <c r="BP9" s="431"/>
      <c r="BQ9" s="431"/>
      <c r="BR9" s="431"/>
      <c r="BS9" s="431"/>
      <c r="BT9" s="431"/>
      <c r="BU9" s="432"/>
      <c r="BV9" s="430">
        <v>-356721</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19.899999999999999</v>
      </c>
      <c r="CU9" s="437"/>
      <c r="CV9" s="437"/>
      <c r="CW9" s="437"/>
      <c r="CX9" s="437"/>
      <c r="CY9" s="437"/>
      <c r="CZ9" s="437"/>
      <c r="DA9" s="438"/>
      <c r="DB9" s="436">
        <v>20.9</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1431493</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8700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2214255</v>
      </c>
      <c r="BO10" s="431"/>
      <c r="BP10" s="431"/>
      <c r="BQ10" s="431"/>
      <c r="BR10" s="431"/>
      <c r="BS10" s="431"/>
      <c r="BT10" s="431"/>
      <c r="BU10" s="432"/>
      <c r="BV10" s="430">
        <v>2409346</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45</v>
      </c>
      <c r="AJ11" s="446"/>
      <c r="AK11" s="446"/>
      <c r="AL11" s="446"/>
      <c r="AM11" s="446"/>
      <c r="AN11" s="446"/>
      <c r="AO11" s="446"/>
      <c r="AP11" s="447"/>
      <c r="AQ11" s="445">
        <v>8200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120</v>
      </c>
      <c r="DC11" s="503"/>
      <c r="DD11" s="503"/>
      <c r="DE11" s="503"/>
      <c r="DF11" s="503"/>
      <c r="DG11" s="503"/>
      <c r="DH11" s="503"/>
      <c r="DI11" s="504"/>
      <c r="DJ11" s="157"/>
      <c r="DK11" s="157"/>
      <c r="DL11" s="157"/>
      <c r="DM11" s="157"/>
      <c r="DN11" s="157"/>
      <c r="DO11" s="157"/>
    </row>
    <row r="12" spans="1:119" ht="18.75" customHeight="1" x14ac:dyDescent="0.2">
      <c r="A12" s="158"/>
      <c r="B12" s="505" t="s">
        <v>121</v>
      </c>
      <c r="C12" s="506"/>
      <c r="D12" s="506"/>
      <c r="E12" s="506"/>
      <c r="F12" s="506"/>
      <c r="G12" s="506"/>
      <c r="H12" s="506"/>
      <c r="I12" s="506"/>
      <c r="J12" s="506"/>
      <c r="K12" s="507"/>
      <c r="L12" s="514" t="s">
        <v>122</v>
      </c>
      <c r="M12" s="515"/>
      <c r="N12" s="515"/>
      <c r="O12" s="515"/>
      <c r="P12" s="515"/>
      <c r="Q12" s="516"/>
      <c r="R12" s="517">
        <v>1381761</v>
      </c>
      <c r="S12" s="518"/>
      <c r="T12" s="518"/>
      <c r="U12" s="518"/>
      <c r="V12" s="519"/>
      <c r="W12" s="469" t="s">
        <v>123</v>
      </c>
      <c r="X12" s="470"/>
      <c r="Y12" s="471"/>
      <c r="Z12" s="478" t="s">
        <v>1</v>
      </c>
      <c r="AA12" s="456"/>
      <c r="AB12" s="456"/>
      <c r="AC12" s="456"/>
      <c r="AD12" s="456"/>
      <c r="AE12" s="456"/>
      <c r="AF12" s="456"/>
      <c r="AG12" s="456"/>
      <c r="AH12" s="457"/>
      <c r="AI12" s="486" t="s">
        <v>124</v>
      </c>
      <c r="AJ12" s="456"/>
      <c r="AK12" s="456"/>
      <c r="AL12" s="456"/>
      <c r="AM12" s="457"/>
      <c r="AN12" s="486" t="s">
        <v>125</v>
      </c>
      <c r="AO12" s="487"/>
      <c r="AP12" s="487"/>
      <c r="AQ12" s="487"/>
      <c r="AR12" s="487"/>
      <c r="AS12" s="520"/>
      <c r="AT12" s="533" t="s">
        <v>126</v>
      </c>
      <c r="AU12" s="534"/>
      <c r="AV12" s="534"/>
      <c r="AW12" s="534"/>
      <c r="AX12" s="534"/>
      <c r="AY12" s="535"/>
      <c r="AZ12" s="427" t="s">
        <v>127</v>
      </c>
      <c r="BA12" s="428"/>
      <c r="BB12" s="428"/>
      <c r="BC12" s="428"/>
      <c r="BD12" s="428"/>
      <c r="BE12" s="428"/>
      <c r="BF12" s="428"/>
      <c r="BG12" s="428"/>
      <c r="BH12" s="428"/>
      <c r="BI12" s="428"/>
      <c r="BJ12" s="428"/>
      <c r="BK12" s="428"/>
      <c r="BL12" s="428"/>
      <c r="BM12" s="429"/>
      <c r="BN12" s="430">
        <v>11588857</v>
      </c>
      <c r="BO12" s="431"/>
      <c r="BP12" s="431"/>
      <c r="BQ12" s="431"/>
      <c r="BR12" s="431"/>
      <c r="BS12" s="431"/>
      <c r="BT12" s="431"/>
      <c r="BU12" s="432"/>
      <c r="BV12" s="430">
        <v>5942370</v>
      </c>
      <c r="BW12" s="431"/>
      <c r="BX12" s="431"/>
      <c r="BY12" s="431"/>
      <c r="BZ12" s="431"/>
      <c r="CA12" s="431"/>
      <c r="CB12" s="431"/>
      <c r="CC12" s="432"/>
      <c r="CD12" s="433" t="s">
        <v>128</v>
      </c>
      <c r="CE12" s="434"/>
      <c r="CF12" s="434"/>
      <c r="CG12" s="434"/>
      <c r="CH12" s="434"/>
      <c r="CI12" s="434"/>
      <c r="CJ12" s="434"/>
      <c r="CK12" s="434"/>
      <c r="CL12" s="434"/>
      <c r="CM12" s="434"/>
      <c r="CN12" s="434"/>
      <c r="CO12" s="434"/>
      <c r="CP12" s="434"/>
      <c r="CQ12" s="434"/>
      <c r="CR12" s="434"/>
      <c r="CS12" s="435"/>
      <c r="CT12" s="502" t="s">
        <v>129</v>
      </c>
      <c r="CU12" s="503"/>
      <c r="CV12" s="503"/>
      <c r="CW12" s="503"/>
      <c r="CX12" s="503"/>
      <c r="CY12" s="503"/>
      <c r="CZ12" s="503"/>
      <c r="DA12" s="504"/>
      <c r="DB12" s="502" t="s">
        <v>119</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130</v>
      </c>
      <c r="N13" s="525"/>
      <c r="O13" s="525"/>
      <c r="P13" s="525"/>
      <c r="Q13" s="526"/>
      <c r="R13" s="527">
        <v>1369853</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131</v>
      </c>
      <c r="BA13" s="531"/>
      <c r="BB13" s="531"/>
      <c r="BC13" s="531"/>
      <c r="BD13" s="531"/>
      <c r="BE13" s="531"/>
      <c r="BF13" s="531"/>
      <c r="BG13" s="531"/>
      <c r="BH13" s="531"/>
      <c r="BI13" s="531"/>
      <c r="BJ13" s="531"/>
      <c r="BK13" s="531"/>
      <c r="BL13" s="531"/>
      <c r="BM13" s="532"/>
      <c r="BN13" s="430">
        <v>-9255080</v>
      </c>
      <c r="BO13" s="431"/>
      <c r="BP13" s="431"/>
      <c r="BQ13" s="431"/>
      <c r="BR13" s="431"/>
      <c r="BS13" s="431"/>
      <c r="BT13" s="431"/>
      <c r="BU13" s="432"/>
      <c r="BV13" s="430">
        <v>-3889745</v>
      </c>
      <c r="BW13" s="431"/>
      <c r="BX13" s="431"/>
      <c r="BY13" s="431"/>
      <c r="BZ13" s="431"/>
      <c r="CA13" s="431"/>
      <c r="CB13" s="431"/>
      <c r="CC13" s="432"/>
      <c r="CD13" s="433" t="s">
        <v>132</v>
      </c>
      <c r="CE13" s="434"/>
      <c r="CF13" s="434"/>
      <c r="CG13" s="434"/>
      <c r="CH13" s="434"/>
      <c r="CI13" s="434"/>
      <c r="CJ13" s="434"/>
      <c r="CK13" s="434"/>
      <c r="CL13" s="434"/>
      <c r="CM13" s="434"/>
      <c r="CN13" s="434"/>
      <c r="CO13" s="434"/>
      <c r="CP13" s="434"/>
      <c r="CQ13" s="434"/>
      <c r="CR13" s="434"/>
      <c r="CS13" s="435"/>
      <c r="CT13" s="436">
        <v>10.5</v>
      </c>
      <c r="CU13" s="437"/>
      <c r="CV13" s="437"/>
      <c r="CW13" s="437"/>
      <c r="CX13" s="437"/>
      <c r="CY13" s="437"/>
      <c r="CZ13" s="437"/>
      <c r="DA13" s="438"/>
      <c r="DB13" s="436">
        <v>11.2</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133</v>
      </c>
      <c r="M14" s="543"/>
      <c r="N14" s="543"/>
      <c r="O14" s="543"/>
      <c r="P14" s="543"/>
      <c r="Q14" s="544"/>
      <c r="R14" s="545">
        <v>1394339</v>
      </c>
      <c r="S14" s="546"/>
      <c r="T14" s="546"/>
      <c r="U14" s="546"/>
      <c r="V14" s="547"/>
      <c r="W14" s="472"/>
      <c r="X14" s="473"/>
      <c r="Y14" s="474"/>
      <c r="Z14" s="499" t="s">
        <v>134</v>
      </c>
      <c r="AA14" s="500"/>
      <c r="AB14" s="500"/>
      <c r="AC14" s="500"/>
      <c r="AD14" s="500"/>
      <c r="AE14" s="500"/>
      <c r="AF14" s="500"/>
      <c r="AG14" s="500"/>
      <c r="AH14" s="501"/>
      <c r="AI14" s="445">
        <v>5000</v>
      </c>
      <c r="AJ14" s="446"/>
      <c r="AK14" s="446"/>
      <c r="AL14" s="446"/>
      <c r="AM14" s="447"/>
      <c r="AN14" s="445">
        <v>16400000</v>
      </c>
      <c r="AO14" s="446"/>
      <c r="AP14" s="446"/>
      <c r="AQ14" s="446"/>
      <c r="AR14" s="446"/>
      <c r="AS14" s="447"/>
      <c r="AT14" s="445">
        <v>3280</v>
      </c>
      <c r="AU14" s="446"/>
      <c r="AV14" s="446"/>
      <c r="AW14" s="446"/>
      <c r="AX14" s="446"/>
      <c r="AY14" s="448"/>
      <c r="AZ14" s="439" t="s">
        <v>135</v>
      </c>
      <c r="BA14" s="440"/>
      <c r="BB14" s="440"/>
      <c r="BC14" s="440"/>
      <c r="BD14" s="440"/>
      <c r="BE14" s="440"/>
      <c r="BF14" s="440"/>
      <c r="BG14" s="440"/>
      <c r="BH14" s="440"/>
      <c r="BI14" s="440"/>
      <c r="BJ14" s="440"/>
      <c r="BK14" s="440"/>
      <c r="BL14" s="440"/>
      <c r="BM14" s="441"/>
      <c r="BN14" s="418">
        <v>130735050</v>
      </c>
      <c r="BO14" s="419"/>
      <c r="BP14" s="419"/>
      <c r="BQ14" s="419"/>
      <c r="BR14" s="419"/>
      <c r="BS14" s="419"/>
      <c r="BT14" s="419"/>
      <c r="BU14" s="420"/>
      <c r="BV14" s="418">
        <v>126404123</v>
      </c>
      <c r="BW14" s="419"/>
      <c r="BX14" s="419"/>
      <c r="BY14" s="419"/>
      <c r="BZ14" s="419"/>
      <c r="CA14" s="419"/>
      <c r="CB14" s="419"/>
      <c r="CC14" s="420"/>
      <c r="CD14" s="496" t="s">
        <v>136</v>
      </c>
      <c r="CE14" s="497"/>
      <c r="CF14" s="497"/>
      <c r="CG14" s="497"/>
      <c r="CH14" s="497"/>
      <c r="CI14" s="497"/>
      <c r="CJ14" s="497"/>
      <c r="CK14" s="497"/>
      <c r="CL14" s="497"/>
      <c r="CM14" s="497"/>
      <c r="CN14" s="497"/>
      <c r="CO14" s="497"/>
      <c r="CP14" s="497"/>
      <c r="CQ14" s="497"/>
      <c r="CR14" s="497"/>
      <c r="CS14" s="498"/>
      <c r="CT14" s="539">
        <v>150</v>
      </c>
      <c r="CU14" s="540"/>
      <c r="CV14" s="540"/>
      <c r="CW14" s="540"/>
      <c r="CX14" s="540"/>
      <c r="CY14" s="540"/>
      <c r="CZ14" s="540"/>
      <c r="DA14" s="541"/>
      <c r="DB14" s="539">
        <v>149.69999999999999</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137</v>
      </c>
      <c r="N15" s="525"/>
      <c r="O15" s="525"/>
      <c r="P15" s="525"/>
      <c r="Q15" s="526"/>
      <c r="R15" s="545">
        <v>1382748</v>
      </c>
      <c r="S15" s="546"/>
      <c r="T15" s="546"/>
      <c r="U15" s="546"/>
      <c r="V15" s="547"/>
      <c r="W15" s="472"/>
      <c r="X15" s="473"/>
      <c r="Y15" s="474"/>
      <c r="Z15" s="499" t="s">
        <v>138</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139</v>
      </c>
      <c r="BA15" s="428"/>
      <c r="BB15" s="428"/>
      <c r="BC15" s="428"/>
      <c r="BD15" s="428"/>
      <c r="BE15" s="428"/>
      <c r="BF15" s="428"/>
      <c r="BG15" s="428"/>
      <c r="BH15" s="428"/>
      <c r="BI15" s="428"/>
      <c r="BJ15" s="428"/>
      <c r="BK15" s="428"/>
      <c r="BL15" s="428"/>
      <c r="BM15" s="429"/>
      <c r="BN15" s="430">
        <v>291554642</v>
      </c>
      <c r="BO15" s="431"/>
      <c r="BP15" s="431"/>
      <c r="BQ15" s="431"/>
      <c r="BR15" s="431"/>
      <c r="BS15" s="431"/>
      <c r="BT15" s="431"/>
      <c r="BU15" s="432"/>
      <c r="BV15" s="430">
        <v>291528309</v>
      </c>
      <c r="BW15" s="431"/>
      <c r="BX15" s="431"/>
      <c r="BY15" s="431"/>
      <c r="BZ15" s="431"/>
      <c r="CA15" s="431"/>
      <c r="CB15" s="431"/>
      <c r="CC15" s="432"/>
      <c r="CD15" s="550" t="s">
        <v>140</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141</v>
      </c>
      <c r="M16" s="559"/>
      <c r="N16" s="559"/>
      <c r="O16" s="559"/>
      <c r="P16" s="559"/>
      <c r="Q16" s="560"/>
      <c r="R16" s="556" t="s">
        <v>142</v>
      </c>
      <c r="S16" s="557"/>
      <c r="T16" s="557"/>
      <c r="U16" s="557"/>
      <c r="V16" s="558"/>
      <c r="W16" s="472"/>
      <c r="X16" s="473"/>
      <c r="Y16" s="474"/>
      <c r="Z16" s="499" t="s">
        <v>143</v>
      </c>
      <c r="AA16" s="500"/>
      <c r="AB16" s="500"/>
      <c r="AC16" s="500"/>
      <c r="AD16" s="500"/>
      <c r="AE16" s="500"/>
      <c r="AF16" s="500"/>
      <c r="AG16" s="500"/>
      <c r="AH16" s="501"/>
      <c r="AI16" s="445">
        <v>219</v>
      </c>
      <c r="AJ16" s="446"/>
      <c r="AK16" s="446"/>
      <c r="AL16" s="446"/>
      <c r="AM16" s="447"/>
      <c r="AN16" s="445">
        <v>725985</v>
      </c>
      <c r="AO16" s="446"/>
      <c r="AP16" s="446"/>
      <c r="AQ16" s="446"/>
      <c r="AR16" s="446"/>
      <c r="AS16" s="447"/>
      <c r="AT16" s="445">
        <v>3315</v>
      </c>
      <c r="AU16" s="446"/>
      <c r="AV16" s="446"/>
      <c r="AW16" s="446"/>
      <c r="AX16" s="446"/>
      <c r="AY16" s="448"/>
      <c r="AZ16" s="427" t="s">
        <v>144</v>
      </c>
      <c r="BA16" s="428"/>
      <c r="BB16" s="428"/>
      <c r="BC16" s="428"/>
      <c r="BD16" s="428"/>
      <c r="BE16" s="428"/>
      <c r="BF16" s="428"/>
      <c r="BG16" s="428"/>
      <c r="BH16" s="428"/>
      <c r="BI16" s="428"/>
      <c r="BJ16" s="428"/>
      <c r="BK16" s="428"/>
      <c r="BL16" s="428"/>
      <c r="BM16" s="429"/>
      <c r="BN16" s="430">
        <v>163717850</v>
      </c>
      <c r="BO16" s="431"/>
      <c r="BP16" s="431"/>
      <c r="BQ16" s="431"/>
      <c r="BR16" s="431"/>
      <c r="BS16" s="431"/>
      <c r="BT16" s="431"/>
      <c r="BU16" s="432"/>
      <c r="BV16" s="430">
        <v>158168425</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145</v>
      </c>
      <c r="N17" s="554"/>
      <c r="O17" s="554"/>
      <c r="P17" s="554"/>
      <c r="Q17" s="555"/>
      <c r="R17" s="556" t="s">
        <v>146</v>
      </c>
      <c r="S17" s="557"/>
      <c r="T17" s="557"/>
      <c r="U17" s="557"/>
      <c r="V17" s="558"/>
      <c r="W17" s="472"/>
      <c r="X17" s="473"/>
      <c r="Y17" s="474"/>
      <c r="Z17" s="499" t="s">
        <v>147</v>
      </c>
      <c r="AA17" s="500"/>
      <c r="AB17" s="500"/>
      <c r="AC17" s="500"/>
      <c r="AD17" s="500"/>
      <c r="AE17" s="500"/>
      <c r="AF17" s="500"/>
      <c r="AG17" s="500"/>
      <c r="AH17" s="501"/>
      <c r="AI17" s="445">
        <v>2480</v>
      </c>
      <c r="AJ17" s="446"/>
      <c r="AK17" s="446"/>
      <c r="AL17" s="446"/>
      <c r="AM17" s="447"/>
      <c r="AN17" s="445">
        <v>8020320</v>
      </c>
      <c r="AO17" s="446"/>
      <c r="AP17" s="446"/>
      <c r="AQ17" s="446"/>
      <c r="AR17" s="446"/>
      <c r="AS17" s="447"/>
      <c r="AT17" s="445">
        <v>3234</v>
      </c>
      <c r="AU17" s="446"/>
      <c r="AV17" s="446"/>
      <c r="AW17" s="446"/>
      <c r="AX17" s="446"/>
      <c r="AY17" s="448"/>
      <c r="AZ17" s="427" t="s">
        <v>148</v>
      </c>
      <c r="BA17" s="428"/>
      <c r="BB17" s="428"/>
      <c r="BC17" s="428"/>
      <c r="BD17" s="428"/>
      <c r="BE17" s="428"/>
      <c r="BF17" s="428"/>
      <c r="BG17" s="428"/>
      <c r="BH17" s="428"/>
      <c r="BI17" s="428"/>
      <c r="BJ17" s="428"/>
      <c r="BK17" s="428"/>
      <c r="BL17" s="428"/>
      <c r="BM17" s="429"/>
      <c r="BN17" s="430">
        <v>320184627</v>
      </c>
      <c r="BO17" s="431"/>
      <c r="BP17" s="431"/>
      <c r="BQ17" s="431"/>
      <c r="BR17" s="431"/>
      <c r="BS17" s="431"/>
      <c r="BT17" s="431"/>
      <c r="BU17" s="432"/>
      <c r="BV17" s="430">
        <v>320169722</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149</v>
      </c>
      <c r="C18" s="413"/>
      <c r="D18" s="413"/>
      <c r="E18" s="413"/>
      <c r="F18" s="413"/>
      <c r="G18" s="413"/>
      <c r="H18" s="413"/>
      <c r="I18" s="413"/>
      <c r="J18" s="413"/>
      <c r="K18" s="561"/>
      <c r="L18" s="562">
        <v>5676</v>
      </c>
      <c r="M18" s="563"/>
      <c r="N18" s="563"/>
      <c r="O18" s="563"/>
      <c r="P18" s="563"/>
      <c r="Q18" s="563"/>
      <c r="R18" s="563"/>
      <c r="S18" s="563"/>
      <c r="T18" s="563"/>
      <c r="U18" s="563"/>
      <c r="V18" s="563"/>
      <c r="W18" s="472"/>
      <c r="X18" s="473"/>
      <c r="Y18" s="474"/>
      <c r="Z18" s="499" t="s">
        <v>150</v>
      </c>
      <c r="AA18" s="500"/>
      <c r="AB18" s="500"/>
      <c r="AC18" s="500"/>
      <c r="AD18" s="500"/>
      <c r="AE18" s="500"/>
      <c r="AF18" s="500"/>
      <c r="AG18" s="500"/>
      <c r="AH18" s="501"/>
      <c r="AI18" s="445">
        <v>10834</v>
      </c>
      <c r="AJ18" s="446"/>
      <c r="AK18" s="446"/>
      <c r="AL18" s="446"/>
      <c r="AM18" s="447"/>
      <c r="AN18" s="445">
        <v>40153407</v>
      </c>
      <c r="AO18" s="446"/>
      <c r="AP18" s="446"/>
      <c r="AQ18" s="446"/>
      <c r="AR18" s="446"/>
      <c r="AS18" s="447"/>
      <c r="AT18" s="445">
        <v>3706</v>
      </c>
      <c r="AU18" s="446"/>
      <c r="AV18" s="446"/>
      <c r="AW18" s="446"/>
      <c r="AX18" s="446"/>
      <c r="AY18" s="448"/>
      <c r="AZ18" s="530" t="s">
        <v>151</v>
      </c>
      <c r="BA18" s="531"/>
      <c r="BB18" s="531"/>
      <c r="BC18" s="531"/>
      <c r="BD18" s="531"/>
      <c r="BE18" s="531"/>
      <c r="BF18" s="531"/>
      <c r="BG18" s="531"/>
      <c r="BH18" s="531"/>
      <c r="BI18" s="531"/>
      <c r="BJ18" s="531"/>
      <c r="BK18" s="531"/>
      <c r="BL18" s="531"/>
      <c r="BM18" s="532"/>
      <c r="BN18" s="564">
        <v>414573693</v>
      </c>
      <c r="BO18" s="565"/>
      <c r="BP18" s="565"/>
      <c r="BQ18" s="565"/>
      <c r="BR18" s="565"/>
      <c r="BS18" s="565"/>
      <c r="BT18" s="565"/>
      <c r="BU18" s="566"/>
      <c r="BV18" s="564">
        <v>407931656</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152</v>
      </c>
      <c r="C19" s="413"/>
      <c r="D19" s="413"/>
      <c r="E19" s="413"/>
      <c r="F19" s="413"/>
      <c r="G19" s="413"/>
      <c r="H19" s="413"/>
      <c r="I19" s="413"/>
      <c r="J19" s="413"/>
      <c r="K19" s="561"/>
      <c r="L19" s="562">
        <v>243</v>
      </c>
      <c r="M19" s="563"/>
      <c r="N19" s="563"/>
      <c r="O19" s="563"/>
      <c r="P19" s="563"/>
      <c r="Q19" s="563"/>
      <c r="R19" s="563"/>
      <c r="S19" s="563"/>
      <c r="T19" s="563"/>
      <c r="U19" s="563"/>
      <c r="V19" s="563"/>
      <c r="W19" s="472"/>
      <c r="X19" s="473"/>
      <c r="Y19" s="474"/>
      <c r="Z19" s="499" t="s">
        <v>153</v>
      </c>
      <c r="AA19" s="500"/>
      <c r="AB19" s="500"/>
      <c r="AC19" s="500"/>
      <c r="AD19" s="500"/>
      <c r="AE19" s="500"/>
      <c r="AF19" s="500"/>
      <c r="AG19" s="500"/>
      <c r="AH19" s="501"/>
      <c r="AI19" s="445" t="s">
        <v>119</v>
      </c>
      <c r="AJ19" s="446"/>
      <c r="AK19" s="446"/>
      <c r="AL19" s="446"/>
      <c r="AM19" s="447"/>
      <c r="AN19" s="445" t="s">
        <v>119</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1034724708</v>
      </c>
      <c r="BO19" s="419"/>
      <c r="BP19" s="419"/>
      <c r="BQ19" s="419"/>
      <c r="BR19" s="419"/>
      <c r="BS19" s="419"/>
      <c r="BT19" s="419"/>
      <c r="BU19" s="420"/>
      <c r="BV19" s="418">
        <v>1035114823</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155</v>
      </c>
      <c r="C20" s="413"/>
      <c r="D20" s="413"/>
      <c r="E20" s="413"/>
      <c r="F20" s="413"/>
      <c r="G20" s="413"/>
      <c r="H20" s="413"/>
      <c r="I20" s="413"/>
      <c r="J20" s="413"/>
      <c r="K20" s="561"/>
      <c r="L20" s="562">
        <v>591972</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18314</v>
      </c>
      <c r="AJ20" s="446"/>
      <c r="AK20" s="446"/>
      <c r="AL20" s="446"/>
      <c r="AM20" s="447"/>
      <c r="AN20" s="445">
        <v>64573727</v>
      </c>
      <c r="AO20" s="446"/>
      <c r="AP20" s="446"/>
      <c r="AQ20" s="446"/>
      <c r="AR20" s="446"/>
      <c r="AS20" s="447"/>
      <c r="AT20" s="445">
        <v>3526</v>
      </c>
      <c r="AU20" s="446"/>
      <c r="AV20" s="446"/>
      <c r="AW20" s="446"/>
      <c r="AX20" s="446"/>
      <c r="AY20" s="448"/>
      <c r="AZ20" s="530" t="s">
        <v>157</v>
      </c>
      <c r="BA20" s="531"/>
      <c r="BB20" s="531"/>
      <c r="BC20" s="531"/>
      <c r="BD20" s="531"/>
      <c r="BE20" s="531"/>
      <c r="BF20" s="531"/>
      <c r="BG20" s="531"/>
      <c r="BH20" s="531"/>
      <c r="BI20" s="531"/>
      <c r="BJ20" s="531"/>
      <c r="BK20" s="531"/>
      <c r="BL20" s="531"/>
      <c r="BM20" s="532"/>
      <c r="BN20" s="564">
        <v>307058224</v>
      </c>
      <c r="BO20" s="565"/>
      <c r="BP20" s="565"/>
      <c r="BQ20" s="565"/>
      <c r="BR20" s="565"/>
      <c r="BS20" s="565"/>
      <c r="BT20" s="565"/>
      <c r="BU20" s="566"/>
      <c r="BV20" s="564">
        <v>308587863</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98.5</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28402452</v>
      </c>
      <c r="BO21" s="419"/>
      <c r="BP21" s="419"/>
      <c r="BQ21" s="419"/>
      <c r="BR21" s="419"/>
      <c r="BS21" s="419"/>
      <c r="BT21" s="419"/>
      <c r="BU21" s="420"/>
      <c r="BV21" s="418">
        <v>26499244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4050461</v>
      </c>
      <c r="BO22" s="431"/>
      <c r="BP22" s="431"/>
      <c r="BQ22" s="431"/>
      <c r="BR22" s="431"/>
      <c r="BS22" s="431"/>
      <c r="BT22" s="431"/>
      <c r="BU22" s="432"/>
      <c r="BV22" s="430">
        <v>3327202</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28313928</v>
      </c>
      <c r="BO23" s="431"/>
      <c r="BP23" s="431"/>
      <c r="BQ23" s="431"/>
      <c r="BR23" s="431"/>
      <c r="BS23" s="431"/>
      <c r="BT23" s="431"/>
      <c r="BU23" s="432"/>
      <c r="BV23" s="430">
        <v>28311334</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v>6530000</v>
      </c>
      <c r="BO24" s="565"/>
      <c r="BP24" s="565"/>
      <c r="BQ24" s="565"/>
      <c r="BR24" s="565"/>
      <c r="BS24" s="565"/>
      <c r="BT24" s="565"/>
      <c r="BU24" s="566"/>
      <c r="BV24" s="564">
        <v>6530000</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163</v>
      </c>
      <c r="BA25" s="574"/>
      <c r="BB25" s="574"/>
      <c r="BC25" s="575"/>
      <c r="BD25" s="439" t="s">
        <v>45</v>
      </c>
      <c r="BE25" s="440"/>
      <c r="BF25" s="440"/>
      <c r="BG25" s="440"/>
      <c r="BH25" s="440"/>
      <c r="BI25" s="440"/>
      <c r="BJ25" s="440"/>
      <c r="BK25" s="440"/>
      <c r="BL25" s="440"/>
      <c r="BM25" s="441"/>
      <c r="BN25" s="418">
        <v>17243443</v>
      </c>
      <c r="BO25" s="419"/>
      <c r="BP25" s="419"/>
      <c r="BQ25" s="419"/>
      <c r="BR25" s="419"/>
      <c r="BS25" s="419"/>
      <c r="BT25" s="419"/>
      <c r="BU25" s="420"/>
      <c r="BV25" s="418">
        <v>26618045</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164</v>
      </c>
      <c r="BE26" s="428"/>
      <c r="BF26" s="428"/>
      <c r="BG26" s="428"/>
      <c r="BH26" s="428"/>
      <c r="BI26" s="428"/>
      <c r="BJ26" s="428"/>
      <c r="BK26" s="428"/>
      <c r="BL26" s="428"/>
      <c r="BM26" s="429"/>
      <c r="BN26" s="430">
        <v>17985128</v>
      </c>
      <c r="BO26" s="431"/>
      <c r="BP26" s="431"/>
      <c r="BQ26" s="431"/>
      <c r="BR26" s="431"/>
      <c r="BS26" s="431"/>
      <c r="BT26" s="431"/>
      <c r="BU26" s="432"/>
      <c r="BV26" s="430">
        <v>18980433</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47491734</v>
      </c>
      <c r="BO27" s="565"/>
      <c r="BP27" s="565"/>
      <c r="BQ27" s="565"/>
      <c r="BR27" s="565"/>
      <c r="BS27" s="565"/>
      <c r="BT27" s="565"/>
      <c r="BU27" s="566"/>
      <c r="BV27" s="564">
        <v>43879030</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171</v>
      </c>
      <c r="D30" s="587"/>
      <c r="E30" s="459" t="s">
        <v>172</v>
      </c>
      <c r="F30" s="459"/>
      <c r="G30" s="459"/>
      <c r="H30" s="459"/>
      <c r="I30" s="459"/>
      <c r="J30" s="459"/>
      <c r="K30" s="459"/>
      <c r="L30" s="459"/>
      <c r="M30" s="459"/>
      <c r="N30" s="459"/>
      <c r="O30" s="459"/>
      <c r="P30" s="459"/>
      <c r="Q30" s="459"/>
      <c r="R30" s="459"/>
      <c r="S30" s="459"/>
      <c r="T30" s="175"/>
      <c r="U30" s="587" t="s">
        <v>173</v>
      </c>
      <c r="V30" s="587"/>
      <c r="W30" s="459" t="s">
        <v>174</v>
      </c>
      <c r="X30" s="459"/>
      <c r="Y30" s="459"/>
      <c r="Z30" s="459"/>
      <c r="AA30" s="459"/>
      <c r="AB30" s="459"/>
      <c r="AC30" s="459"/>
      <c r="AD30" s="459"/>
      <c r="AE30" s="459"/>
      <c r="AF30" s="459"/>
      <c r="AG30" s="459"/>
      <c r="AH30" s="459"/>
      <c r="AI30" s="459"/>
      <c r="AJ30" s="459"/>
      <c r="AK30" s="459"/>
      <c r="AL30" s="175"/>
      <c r="AM30" s="587" t="s">
        <v>173</v>
      </c>
      <c r="AN30" s="587"/>
      <c r="AO30" s="459" t="s">
        <v>172</v>
      </c>
      <c r="AP30" s="459"/>
      <c r="AQ30" s="459"/>
      <c r="AR30" s="459"/>
      <c r="AS30" s="459"/>
      <c r="AT30" s="459"/>
      <c r="AU30" s="459"/>
      <c r="AV30" s="459"/>
      <c r="AW30" s="459"/>
      <c r="AX30" s="459"/>
      <c r="AY30" s="459"/>
      <c r="AZ30" s="459"/>
      <c r="BA30" s="459"/>
      <c r="BB30" s="459"/>
      <c r="BC30" s="459"/>
      <c r="BD30" s="200"/>
      <c r="BE30" s="587" t="s">
        <v>173</v>
      </c>
      <c r="BF30" s="587"/>
      <c r="BG30" s="459" t="s">
        <v>172</v>
      </c>
      <c r="BH30" s="459"/>
      <c r="BI30" s="459"/>
      <c r="BJ30" s="459"/>
      <c r="BK30" s="459"/>
      <c r="BL30" s="459"/>
      <c r="BM30" s="459"/>
      <c r="BN30" s="459"/>
      <c r="BO30" s="459"/>
      <c r="BP30" s="459"/>
      <c r="BQ30" s="459"/>
      <c r="BR30" s="459"/>
      <c r="BS30" s="459"/>
      <c r="BT30" s="459"/>
      <c r="BU30" s="459"/>
      <c r="BV30" s="201"/>
      <c r="BW30" s="587" t="s">
        <v>171</v>
      </c>
      <c r="BX30" s="587"/>
      <c r="BY30" s="459" t="s">
        <v>175</v>
      </c>
      <c r="BZ30" s="459"/>
      <c r="CA30" s="459"/>
      <c r="CB30" s="459"/>
      <c r="CC30" s="459"/>
      <c r="CD30" s="459"/>
      <c r="CE30" s="459"/>
      <c r="CF30" s="459"/>
      <c r="CG30" s="459"/>
      <c r="CH30" s="459"/>
      <c r="CI30" s="459"/>
      <c r="CJ30" s="459"/>
      <c r="CK30" s="459"/>
      <c r="CL30" s="459"/>
      <c r="CM30" s="459"/>
      <c r="CN30" s="175"/>
      <c r="CO30" s="587" t="s">
        <v>173</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電気事業会計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IF('各会計、関係団体の財政状況及び健全化判断比率'!B32="","",'各会計、関係団体の財政状況及び健全化判断比率'!B32)</f>
        <v>港湾施設整備事業特別会計</v>
      </c>
      <c r="BH31" s="586"/>
      <c r="BI31" s="586"/>
      <c r="BJ31" s="586"/>
      <c r="BK31" s="586"/>
      <c r="BL31" s="586"/>
      <c r="BM31" s="586"/>
      <c r="BN31" s="586"/>
      <c r="BO31" s="586"/>
      <c r="BP31" s="586"/>
      <c r="BQ31" s="586"/>
      <c r="BR31" s="586"/>
      <c r="BS31" s="586"/>
      <c r="BT31" s="586"/>
      <c r="BU31" s="586"/>
      <c r="BV31" s="199"/>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199"/>
      <c r="CO31" s="585">
        <f>IF(CQ31="","",MAX(C31:D40,U31:V40,AM31:AN40,BE31:BF40,BW31:BX40)+1)</f>
        <v>16</v>
      </c>
      <c r="CP31" s="585"/>
      <c r="CQ31" s="586" t="str">
        <f>IF('各会計、関係団体の財政状況及び健全化判断比率'!BS7="","",'各会計、関係団体の財政状況及び健全化判断比率'!BS7)</f>
        <v>（公財）愛媛県文化振興財団</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災害救助基金</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病院事業会計</v>
      </c>
      <c r="AP32" s="586"/>
      <c r="AQ32" s="586"/>
      <c r="AR32" s="586"/>
      <c r="AS32" s="586"/>
      <c r="AT32" s="586"/>
      <c r="AU32" s="586"/>
      <c r="AV32" s="586"/>
      <c r="AW32" s="586"/>
      <c r="AX32" s="586"/>
      <c r="AY32" s="586"/>
      <c r="AZ32" s="586"/>
      <c r="BA32" s="586"/>
      <c r="BB32" s="586"/>
      <c r="BC32" s="586"/>
      <c r="BD32" s="199"/>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17</v>
      </c>
      <c r="CP32" s="585"/>
      <c r="CQ32" s="586" t="str">
        <f>IF('各会計、関係団体の財政状況及び健全化判断比率'!BS8="","",'各会計、関係団体の財政状況及び健全化判断比率'!BS8)</f>
        <v>（公財）愛媛県スポーツ振興事業団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母子父子寡婦福祉資金</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工業用水道事業会計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18</v>
      </c>
      <c r="CP33" s="585"/>
      <c r="CQ33" s="586" t="str">
        <f>IF('各会計、関係団体の財政状況及び健全化判断比率'!BS9="","",'各会計、関係団体の財政状況及び健全化判断比率'!BS9)</f>
        <v>（公財）えひめ女性財団</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中小企業振興資金</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19</v>
      </c>
      <c r="CP34" s="585"/>
      <c r="CQ34" s="586" t="str">
        <f>IF('各会計、関係団体の財政状況及び健全化判断比率'!BS10="","",'各会計、関係団体の財政状況及び健全化判断比率'!BS10)</f>
        <v>（一財）愛媛県廃棄物処理センター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農業改良資金</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20</v>
      </c>
      <c r="CP35" s="585"/>
      <c r="CQ35" s="586" t="str">
        <f>IF('各会計、関係団体の財政状況及び健全化判断比率'!BS11="","",'各会計、関係団体の財政状況及び健全化判断比率'!BS11)</f>
        <v>（公財）伊方原子力広報センター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国営農業水利事業負担金</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21</v>
      </c>
      <c r="CP36" s="585"/>
      <c r="CQ36" s="586" t="str">
        <f>IF('各会計、関係団体の財政状況及び健全化判断比率'!BS12="","",'各会計、関係団体の財政状況及び健全化判断比率'!BS12)</f>
        <v>（公財）えひめ産業振興財団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県有林経営事業</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22</v>
      </c>
      <c r="CP37" s="585"/>
      <c r="CQ37" s="586" t="str">
        <f>IF('各会計、関係団体の財政状況及び健全化判断比率'!BS13="","",'各会計、関係団体の財政状況及び健全化判断比率'!BS13)</f>
        <v>（公財）松山観光コンベンション協会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林業改善資金</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23</v>
      </c>
      <c r="CP38" s="585"/>
      <c r="CQ38" s="586" t="str">
        <f>IF('各会計、関係団体の財政状況及び健全化判断比率'!BS14="","",'各会計、関係団体の財政状況及び健全化判断比率'!BS14)</f>
        <v>（公財）愛媛県国際交流協会</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沿岸漁業改善資金</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24</v>
      </c>
      <c r="CP39" s="585"/>
      <c r="CQ39" s="586" t="str">
        <f>IF('各会計、関係団体の財政状況及び健全化判断比率'!BS15="","",'各会計、関係団体の財政状況及び健全化判断比率'!BS15)</f>
        <v>（公財）えひめ農林漁業振興機構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公共用地整備事業</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25</v>
      </c>
      <c r="CP40" s="585"/>
      <c r="CQ40" s="586" t="str">
        <f>IF('各会計、関係団体の財政状況及び健全化判断比率'!BS16="","",'各会計、関係団体の財政状況及び健全化判断比率'!BS16)</f>
        <v>（公財）愛媛の森林基金</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WkJg3/XkNk35Ns6k7kfSKyPLZ/qCA6zEDqN0Y3+BZM/Fd91/i7JFbMKgMLNObnwbQBLk+OHdW0H8YVof+pA72A==" saltValue="cL+xZWkEpOK14bfhQZ59Q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62" t="s">
        <v>547</v>
      </c>
      <c r="D34" s="1162"/>
      <c r="E34" s="1163"/>
      <c r="F34" s="20" t="s">
        <v>548</v>
      </c>
      <c r="G34" s="21" t="s">
        <v>548</v>
      </c>
      <c r="H34" s="21" t="s">
        <v>549</v>
      </c>
      <c r="I34" s="21" t="s">
        <v>549</v>
      </c>
      <c r="J34" s="22" t="s">
        <v>550</v>
      </c>
      <c r="K34" s="10"/>
      <c r="L34" s="10"/>
      <c r="M34" s="10"/>
      <c r="N34" s="10"/>
      <c r="O34" s="10"/>
      <c r="P34" s="10"/>
    </row>
    <row r="35" spans="1:16" ht="39" customHeight="1" x14ac:dyDescent="0.2">
      <c r="A35" s="10"/>
      <c r="B35" s="23"/>
      <c r="C35" s="1156" t="s">
        <v>551</v>
      </c>
      <c r="D35" s="1157"/>
      <c r="E35" s="1158"/>
      <c r="F35" s="24">
        <v>1.17</v>
      </c>
      <c r="G35" s="25">
        <v>1.1200000000000001</v>
      </c>
      <c r="H35" s="25">
        <v>1.33</v>
      </c>
      <c r="I35" s="25">
        <v>1.54</v>
      </c>
      <c r="J35" s="26">
        <v>1.8</v>
      </c>
      <c r="K35" s="10"/>
      <c r="L35" s="10"/>
      <c r="M35" s="10"/>
      <c r="N35" s="10"/>
      <c r="O35" s="10"/>
      <c r="P35" s="10"/>
    </row>
    <row r="36" spans="1:16" ht="39" customHeight="1" x14ac:dyDescent="0.2">
      <c r="A36" s="10"/>
      <c r="B36" s="23"/>
      <c r="C36" s="1156" t="s">
        <v>552</v>
      </c>
      <c r="D36" s="1157"/>
      <c r="E36" s="1158"/>
      <c r="F36" s="24">
        <v>1.19</v>
      </c>
      <c r="G36" s="25">
        <v>1.2</v>
      </c>
      <c r="H36" s="25">
        <v>1.34</v>
      </c>
      <c r="I36" s="25">
        <v>1.4</v>
      </c>
      <c r="J36" s="26">
        <v>1.45</v>
      </c>
      <c r="K36" s="10"/>
      <c r="L36" s="10"/>
      <c r="M36" s="10"/>
      <c r="N36" s="10"/>
      <c r="O36" s="10"/>
      <c r="P36" s="10"/>
    </row>
    <row r="37" spans="1:16" ht="39" customHeight="1" x14ac:dyDescent="0.2">
      <c r="A37" s="10"/>
      <c r="B37" s="23"/>
      <c r="C37" s="1156" t="s">
        <v>553</v>
      </c>
      <c r="D37" s="1157"/>
      <c r="E37" s="1158"/>
      <c r="F37" s="24">
        <v>1.23</v>
      </c>
      <c r="G37" s="25">
        <v>1.33</v>
      </c>
      <c r="H37" s="25">
        <v>1.34</v>
      </c>
      <c r="I37" s="25">
        <v>1.24</v>
      </c>
      <c r="J37" s="26">
        <v>1.27</v>
      </c>
      <c r="K37" s="10"/>
      <c r="L37" s="10"/>
      <c r="M37" s="10"/>
      <c r="N37" s="10"/>
      <c r="O37" s="10"/>
      <c r="P37" s="10"/>
    </row>
    <row r="38" spans="1:16" ht="39" customHeight="1" x14ac:dyDescent="0.2">
      <c r="A38" s="10"/>
      <c r="B38" s="23"/>
      <c r="C38" s="1156" t="s">
        <v>554</v>
      </c>
      <c r="D38" s="1157"/>
      <c r="E38" s="1158"/>
      <c r="F38" s="24">
        <v>1.83</v>
      </c>
      <c r="G38" s="25">
        <v>1.75</v>
      </c>
      <c r="H38" s="25">
        <v>1.76</v>
      </c>
      <c r="I38" s="25">
        <v>1.1399999999999999</v>
      </c>
      <c r="J38" s="26">
        <v>0.87</v>
      </c>
      <c r="K38" s="10"/>
      <c r="L38" s="10"/>
      <c r="M38" s="10"/>
      <c r="N38" s="10"/>
      <c r="O38" s="10"/>
      <c r="P38" s="10"/>
    </row>
    <row r="39" spans="1:16" ht="39" customHeight="1" x14ac:dyDescent="0.2">
      <c r="A39" s="10"/>
      <c r="B39" s="23"/>
      <c r="C39" s="1156" t="s">
        <v>555</v>
      </c>
      <c r="D39" s="1157"/>
      <c r="E39" s="1158"/>
      <c r="F39" s="24" t="s">
        <v>500</v>
      </c>
      <c r="G39" s="25" t="s">
        <v>500</v>
      </c>
      <c r="H39" s="25" t="s">
        <v>500</v>
      </c>
      <c r="I39" s="25" t="s">
        <v>500</v>
      </c>
      <c r="J39" s="26">
        <v>0.34</v>
      </c>
      <c r="K39" s="10"/>
      <c r="L39" s="10"/>
      <c r="M39" s="10"/>
      <c r="N39" s="10"/>
      <c r="O39" s="10"/>
      <c r="P39" s="10"/>
    </row>
    <row r="40" spans="1:16" ht="39" customHeight="1" x14ac:dyDescent="0.2">
      <c r="A40" s="10"/>
      <c r="B40" s="23"/>
      <c r="C40" s="1156" t="s">
        <v>556</v>
      </c>
      <c r="D40" s="1157"/>
      <c r="E40" s="1158"/>
      <c r="F40" s="24">
        <v>0.56000000000000005</v>
      </c>
      <c r="G40" s="25">
        <v>0.47</v>
      </c>
      <c r="H40" s="25">
        <v>0.15</v>
      </c>
      <c r="I40" s="25">
        <v>0.16</v>
      </c>
      <c r="J40" s="26">
        <v>0.18</v>
      </c>
      <c r="K40" s="10"/>
      <c r="L40" s="10"/>
      <c r="M40" s="10"/>
      <c r="N40" s="10"/>
      <c r="O40" s="10"/>
      <c r="P40" s="10"/>
    </row>
    <row r="41" spans="1:16" ht="39" customHeight="1" x14ac:dyDescent="0.2">
      <c r="A41" s="10"/>
      <c r="B41" s="23"/>
      <c r="C41" s="1156" t="s">
        <v>557</v>
      </c>
      <c r="D41" s="1157"/>
      <c r="E41" s="1158"/>
      <c r="F41" s="24">
        <v>0</v>
      </c>
      <c r="G41" s="25">
        <v>0</v>
      </c>
      <c r="H41" s="25">
        <v>0</v>
      </c>
      <c r="I41" s="25">
        <v>0</v>
      </c>
      <c r="J41" s="26">
        <v>0</v>
      </c>
      <c r="K41" s="10"/>
      <c r="L41" s="10"/>
      <c r="M41" s="10"/>
      <c r="N41" s="10"/>
      <c r="O41" s="10"/>
      <c r="P41" s="10"/>
    </row>
    <row r="42" spans="1:16" ht="39" customHeight="1" x14ac:dyDescent="0.2">
      <c r="A42" s="10"/>
      <c r="B42" s="27"/>
      <c r="C42" s="1156" t="s">
        <v>558</v>
      </c>
      <c r="D42" s="1157"/>
      <c r="E42" s="1158"/>
      <c r="F42" s="24" t="s">
        <v>500</v>
      </c>
      <c r="G42" s="25" t="s">
        <v>500</v>
      </c>
      <c r="H42" s="25" t="s">
        <v>500</v>
      </c>
      <c r="I42" s="25" t="s">
        <v>500</v>
      </c>
      <c r="J42" s="26" t="s">
        <v>500</v>
      </c>
      <c r="K42" s="10"/>
      <c r="L42" s="10"/>
      <c r="M42" s="10"/>
      <c r="N42" s="10"/>
      <c r="O42" s="10"/>
      <c r="P42" s="10"/>
    </row>
    <row r="43" spans="1:16" ht="39" customHeight="1" thickBot="1" x14ac:dyDescent="0.25">
      <c r="A43" s="10"/>
      <c r="B43" s="28"/>
      <c r="C43" s="1159" t="s">
        <v>559</v>
      </c>
      <c r="D43" s="1160"/>
      <c r="E43" s="116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uvB6vegxqEmHMY4df3IzB+EJYQSNKVIi2wYKFPuA4uCvVHaOwQshevheclAcDP8ZQEktp3dtVNnDBXKa0Aj1jg==" saltValue="9FH4T9Ry6trhBOGWu/dc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90662</v>
      </c>
      <c r="L45" s="48">
        <v>91493</v>
      </c>
      <c r="M45" s="48">
        <v>89485</v>
      </c>
      <c r="N45" s="48">
        <v>87582</v>
      </c>
      <c r="O45" s="49">
        <v>84971</v>
      </c>
      <c r="P45" s="36"/>
      <c r="Q45" s="36"/>
      <c r="R45" s="36"/>
      <c r="S45" s="36"/>
      <c r="T45" s="36"/>
      <c r="U45" s="36"/>
    </row>
    <row r="46" spans="1:21" ht="30.75" customHeight="1" x14ac:dyDescent="0.2">
      <c r="A46" s="36"/>
      <c r="B46" s="1166"/>
      <c r="C46" s="1167"/>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2">
      <c r="A47" s="36"/>
      <c r="B47" s="1166"/>
      <c r="C47" s="1167"/>
      <c r="D47" s="50"/>
      <c r="E47" s="1172" t="s">
        <v>13</v>
      </c>
      <c r="F47" s="1172"/>
      <c r="G47" s="1172"/>
      <c r="H47" s="1172"/>
      <c r="I47" s="1172"/>
      <c r="J47" s="1173"/>
      <c r="K47" s="51" t="s">
        <v>500</v>
      </c>
      <c r="L47" s="52" t="s">
        <v>500</v>
      </c>
      <c r="M47" s="52" t="s">
        <v>500</v>
      </c>
      <c r="N47" s="52" t="s">
        <v>500</v>
      </c>
      <c r="O47" s="53" t="s">
        <v>500</v>
      </c>
      <c r="P47" s="36"/>
      <c r="Q47" s="36"/>
      <c r="R47" s="36"/>
      <c r="S47" s="36"/>
      <c r="T47" s="36"/>
      <c r="U47" s="36"/>
    </row>
    <row r="48" spans="1:21" ht="30.75" customHeight="1" x14ac:dyDescent="0.2">
      <c r="A48" s="36"/>
      <c r="B48" s="1166"/>
      <c r="C48" s="1167"/>
      <c r="D48" s="50"/>
      <c r="E48" s="1172" t="s">
        <v>14</v>
      </c>
      <c r="F48" s="1172"/>
      <c r="G48" s="1172"/>
      <c r="H48" s="1172"/>
      <c r="I48" s="1172"/>
      <c r="J48" s="1173"/>
      <c r="K48" s="51">
        <v>1932</v>
      </c>
      <c r="L48" s="52">
        <v>2113</v>
      </c>
      <c r="M48" s="52">
        <v>2174</v>
      </c>
      <c r="N48" s="52">
        <v>2217</v>
      </c>
      <c r="O48" s="53">
        <v>1759</v>
      </c>
      <c r="P48" s="36"/>
      <c r="Q48" s="36"/>
      <c r="R48" s="36"/>
      <c r="S48" s="36"/>
      <c r="T48" s="36"/>
      <c r="U48" s="36"/>
    </row>
    <row r="49" spans="1:21" ht="30.75" customHeight="1" x14ac:dyDescent="0.2">
      <c r="A49" s="36"/>
      <c r="B49" s="1166"/>
      <c r="C49" s="1167"/>
      <c r="D49" s="50"/>
      <c r="E49" s="1172" t="s">
        <v>15</v>
      </c>
      <c r="F49" s="1172"/>
      <c r="G49" s="1172"/>
      <c r="H49" s="1172"/>
      <c r="I49" s="1172"/>
      <c r="J49" s="1173"/>
      <c r="K49" s="51" t="s">
        <v>500</v>
      </c>
      <c r="L49" s="52" t="s">
        <v>500</v>
      </c>
      <c r="M49" s="52" t="s">
        <v>500</v>
      </c>
      <c r="N49" s="52" t="s">
        <v>500</v>
      </c>
      <c r="O49" s="53" t="s">
        <v>500</v>
      </c>
      <c r="P49" s="36"/>
      <c r="Q49" s="36"/>
      <c r="R49" s="36"/>
      <c r="S49" s="36"/>
      <c r="T49" s="36"/>
      <c r="U49" s="36"/>
    </row>
    <row r="50" spans="1:21" ht="30.75" customHeight="1" x14ac:dyDescent="0.2">
      <c r="A50" s="36"/>
      <c r="B50" s="1166"/>
      <c r="C50" s="1167"/>
      <c r="D50" s="50"/>
      <c r="E50" s="1172" t="s">
        <v>16</v>
      </c>
      <c r="F50" s="1172"/>
      <c r="G50" s="1172"/>
      <c r="H50" s="1172"/>
      <c r="I50" s="1172"/>
      <c r="J50" s="1173"/>
      <c r="K50" s="51">
        <v>344</v>
      </c>
      <c r="L50" s="52">
        <v>335</v>
      </c>
      <c r="M50" s="52">
        <v>314</v>
      </c>
      <c r="N50" s="52">
        <v>291</v>
      </c>
      <c r="O50" s="53">
        <v>280</v>
      </c>
      <c r="P50" s="36"/>
      <c r="Q50" s="36"/>
      <c r="R50" s="36"/>
      <c r="S50" s="36"/>
      <c r="T50" s="36"/>
      <c r="U50" s="36"/>
    </row>
    <row r="51" spans="1:21" ht="30.75" customHeight="1" x14ac:dyDescent="0.2">
      <c r="A51" s="36"/>
      <c r="B51" s="1168"/>
      <c r="C51" s="1169"/>
      <c r="D51" s="54"/>
      <c r="E51" s="1172" t="s">
        <v>17</v>
      </c>
      <c r="F51" s="1172"/>
      <c r="G51" s="1172"/>
      <c r="H51" s="1172"/>
      <c r="I51" s="1172"/>
      <c r="J51" s="1173"/>
      <c r="K51" s="51" t="s">
        <v>500</v>
      </c>
      <c r="L51" s="52" t="s">
        <v>500</v>
      </c>
      <c r="M51" s="52" t="s">
        <v>500</v>
      </c>
      <c r="N51" s="52" t="s">
        <v>500</v>
      </c>
      <c r="O51" s="53" t="s">
        <v>500</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55385</v>
      </c>
      <c r="L52" s="52">
        <v>57987</v>
      </c>
      <c r="M52" s="52">
        <v>58984</v>
      </c>
      <c r="N52" s="52">
        <v>58015</v>
      </c>
      <c r="O52" s="53">
        <v>57403</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37553</v>
      </c>
      <c r="L53" s="57">
        <v>35954</v>
      </c>
      <c r="M53" s="57">
        <v>32989</v>
      </c>
      <c r="N53" s="57">
        <v>32075</v>
      </c>
      <c r="O53" s="58">
        <v>29607</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560</v>
      </c>
      <c r="L55" s="65" t="s">
        <v>561</v>
      </c>
      <c r="M55" s="65" t="s">
        <v>562</v>
      </c>
      <c r="N55" s="65" t="s">
        <v>563</v>
      </c>
      <c r="O55" s="66" t="s">
        <v>564</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t="s">
        <v>500</v>
      </c>
      <c r="L56" s="68" t="s">
        <v>500</v>
      </c>
      <c r="M56" s="68" t="s">
        <v>500</v>
      </c>
      <c r="N56" s="68" t="s">
        <v>500</v>
      </c>
      <c r="O56" s="69" t="s">
        <v>500</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t="s">
        <v>500</v>
      </c>
      <c r="L57" s="71" t="s">
        <v>500</v>
      </c>
      <c r="M57" s="71" t="s">
        <v>500</v>
      </c>
      <c r="N57" s="71" t="s">
        <v>500</v>
      </c>
      <c r="O57" s="72" t="s">
        <v>500</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yr7uh70VpUvMaX5Lp70W7qtvP39qqsjO25KywSVldTnAmTincdrJHQQbCqkhUR7QB85HdrCy0JEek40k89U1/A==" saltValue="GS6yno4F5oi8bvdWEbpJI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3"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540</v>
      </c>
      <c r="J40" s="384" t="s">
        <v>541</v>
      </c>
      <c r="K40" s="384" t="s">
        <v>542</v>
      </c>
      <c r="L40" s="384" t="s">
        <v>543</v>
      </c>
      <c r="M40" s="385" t="s">
        <v>544</v>
      </c>
    </row>
    <row r="41" spans="2:13" ht="27.75" customHeight="1" x14ac:dyDescent="0.2">
      <c r="B41" s="1190" t="s">
        <v>28</v>
      </c>
      <c r="C41" s="1191"/>
      <c r="D41" s="83"/>
      <c r="E41" s="1196" t="s">
        <v>29</v>
      </c>
      <c r="F41" s="1196"/>
      <c r="G41" s="1196"/>
      <c r="H41" s="1197"/>
      <c r="I41" s="386">
        <v>1043043</v>
      </c>
      <c r="J41" s="387">
        <v>1043080</v>
      </c>
      <c r="K41" s="387">
        <v>1040465</v>
      </c>
      <c r="L41" s="387">
        <v>1035115</v>
      </c>
      <c r="M41" s="388">
        <v>1034725</v>
      </c>
    </row>
    <row r="42" spans="2:13" ht="27.75" customHeight="1" x14ac:dyDescent="0.2">
      <c r="B42" s="1192"/>
      <c r="C42" s="1193"/>
      <c r="D42" s="84"/>
      <c r="E42" s="1198" t="s">
        <v>30</v>
      </c>
      <c r="F42" s="1198"/>
      <c r="G42" s="1198"/>
      <c r="H42" s="1199"/>
      <c r="I42" s="389">
        <v>6322</v>
      </c>
      <c r="J42" s="390">
        <v>6150</v>
      </c>
      <c r="K42" s="390">
        <v>4786</v>
      </c>
      <c r="L42" s="390">
        <v>4199</v>
      </c>
      <c r="M42" s="391">
        <v>3493</v>
      </c>
    </row>
    <row r="43" spans="2:13" ht="27.75" customHeight="1" x14ac:dyDescent="0.2">
      <c r="B43" s="1192"/>
      <c r="C43" s="1193"/>
      <c r="D43" s="84"/>
      <c r="E43" s="1198" t="s">
        <v>31</v>
      </c>
      <c r="F43" s="1198"/>
      <c r="G43" s="1198"/>
      <c r="H43" s="1199"/>
      <c r="I43" s="389">
        <v>21404</v>
      </c>
      <c r="J43" s="390">
        <v>19709</v>
      </c>
      <c r="K43" s="390">
        <v>17992</v>
      </c>
      <c r="L43" s="390">
        <v>16462</v>
      </c>
      <c r="M43" s="391">
        <v>15717</v>
      </c>
    </row>
    <row r="44" spans="2:13" ht="27.75" customHeight="1" x14ac:dyDescent="0.2">
      <c r="B44" s="1192"/>
      <c r="C44" s="1193"/>
      <c r="D44" s="84"/>
      <c r="E44" s="1198" t="s">
        <v>32</v>
      </c>
      <c r="F44" s="1198"/>
      <c r="G44" s="1198"/>
      <c r="H44" s="1199"/>
      <c r="I44" s="389" t="s">
        <v>500</v>
      </c>
      <c r="J44" s="390" t="s">
        <v>500</v>
      </c>
      <c r="K44" s="390" t="s">
        <v>500</v>
      </c>
      <c r="L44" s="390" t="s">
        <v>500</v>
      </c>
      <c r="M44" s="391" t="s">
        <v>500</v>
      </c>
    </row>
    <row r="45" spans="2:13" ht="27.75" customHeight="1" x14ac:dyDescent="0.2">
      <c r="B45" s="1192"/>
      <c r="C45" s="1193"/>
      <c r="D45" s="84"/>
      <c r="E45" s="1198" t="s">
        <v>33</v>
      </c>
      <c r="F45" s="1198"/>
      <c r="G45" s="1198"/>
      <c r="H45" s="1199"/>
      <c r="I45" s="389">
        <v>178565</v>
      </c>
      <c r="J45" s="390">
        <v>177507</v>
      </c>
      <c r="K45" s="390">
        <v>172919</v>
      </c>
      <c r="L45" s="390">
        <v>163473</v>
      </c>
      <c r="M45" s="391">
        <v>157510</v>
      </c>
    </row>
    <row r="46" spans="2:13" ht="27.75" customHeight="1" x14ac:dyDescent="0.2">
      <c r="B46" s="1192"/>
      <c r="C46" s="1193"/>
      <c r="D46" s="85"/>
      <c r="E46" s="1200" t="s">
        <v>34</v>
      </c>
      <c r="F46" s="1200"/>
      <c r="G46" s="1200"/>
      <c r="H46" s="1201"/>
      <c r="I46" s="389">
        <v>22</v>
      </c>
      <c r="J46" s="390">
        <v>13</v>
      </c>
      <c r="K46" s="390">
        <v>484</v>
      </c>
      <c r="L46" s="390">
        <v>475</v>
      </c>
      <c r="M46" s="391">
        <v>1688</v>
      </c>
    </row>
    <row r="47" spans="2:13" ht="27.75" customHeight="1" x14ac:dyDescent="0.2">
      <c r="B47" s="1192"/>
      <c r="C47" s="1193"/>
      <c r="D47" s="86"/>
      <c r="E47" s="1202" t="s">
        <v>35</v>
      </c>
      <c r="F47" s="1203"/>
      <c r="G47" s="1203"/>
      <c r="H47" s="1204"/>
      <c r="I47" s="389" t="s">
        <v>500</v>
      </c>
      <c r="J47" s="390" t="s">
        <v>500</v>
      </c>
      <c r="K47" s="390" t="s">
        <v>500</v>
      </c>
      <c r="L47" s="390" t="s">
        <v>500</v>
      </c>
      <c r="M47" s="391" t="s">
        <v>500</v>
      </c>
    </row>
    <row r="48" spans="2:13" ht="27.75" customHeight="1" x14ac:dyDescent="0.2">
      <c r="B48" s="1192"/>
      <c r="C48" s="1193"/>
      <c r="D48" s="84"/>
      <c r="E48" s="1198" t="s">
        <v>36</v>
      </c>
      <c r="F48" s="1198"/>
      <c r="G48" s="1198"/>
      <c r="H48" s="1199"/>
      <c r="I48" s="389" t="s">
        <v>500</v>
      </c>
      <c r="J48" s="390" t="s">
        <v>500</v>
      </c>
      <c r="K48" s="390" t="s">
        <v>500</v>
      </c>
      <c r="L48" s="390" t="s">
        <v>500</v>
      </c>
      <c r="M48" s="391" t="s">
        <v>500</v>
      </c>
    </row>
    <row r="49" spans="2:13" ht="27.75" customHeight="1" x14ac:dyDescent="0.2">
      <c r="B49" s="1194"/>
      <c r="C49" s="1195"/>
      <c r="D49" s="84"/>
      <c r="E49" s="1198" t="s">
        <v>37</v>
      </c>
      <c r="F49" s="1198"/>
      <c r="G49" s="1198"/>
      <c r="H49" s="1199"/>
      <c r="I49" s="389" t="s">
        <v>500</v>
      </c>
      <c r="J49" s="390" t="s">
        <v>500</v>
      </c>
      <c r="K49" s="390" t="s">
        <v>500</v>
      </c>
      <c r="L49" s="390" t="s">
        <v>500</v>
      </c>
      <c r="M49" s="391" t="s">
        <v>500</v>
      </c>
    </row>
    <row r="50" spans="2:13" ht="27.75" customHeight="1" x14ac:dyDescent="0.2">
      <c r="B50" s="1205" t="s">
        <v>38</v>
      </c>
      <c r="C50" s="1206"/>
      <c r="D50" s="87"/>
      <c r="E50" s="1198" t="s">
        <v>39</v>
      </c>
      <c r="F50" s="1198"/>
      <c r="G50" s="1198"/>
      <c r="H50" s="1199"/>
      <c r="I50" s="389">
        <v>94122</v>
      </c>
      <c r="J50" s="390">
        <v>104887</v>
      </c>
      <c r="K50" s="390">
        <v>108176</v>
      </c>
      <c r="L50" s="390">
        <v>103256</v>
      </c>
      <c r="M50" s="391">
        <v>95322</v>
      </c>
    </row>
    <row r="51" spans="2:13" ht="27.75" customHeight="1" x14ac:dyDescent="0.2">
      <c r="B51" s="1192"/>
      <c r="C51" s="1193"/>
      <c r="D51" s="84"/>
      <c r="E51" s="1198" t="s">
        <v>40</v>
      </c>
      <c r="F51" s="1198"/>
      <c r="G51" s="1198"/>
      <c r="H51" s="1199"/>
      <c r="I51" s="389">
        <v>20482</v>
      </c>
      <c r="J51" s="390">
        <v>19167</v>
      </c>
      <c r="K51" s="390">
        <v>18032</v>
      </c>
      <c r="L51" s="390">
        <v>18799</v>
      </c>
      <c r="M51" s="391">
        <v>23782</v>
      </c>
    </row>
    <row r="52" spans="2:13" ht="27.75" customHeight="1" x14ac:dyDescent="0.2">
      <c r="B52" s="1194"/>
      <c r="C52" s="1195"/>
      <c r="D52" s="84"/>
      <c r="E52" s="1198" t="s">
        <v>41</v>
      </c>
      <c r="F52" s="1198"/>
      <c r="G52" s="1198"/>
      <c r="H52" s="1199"/>
      <c r="I52" s="389">
        <v>664613</v>
      </c>
      <c r="J52" s="390">
        <v>665802</v>
      </c>
      <c r="K52" s="390">
        <v>661278</v>
      </c>
      <c r="L52" s="390">
        <v>652965</v>
      </c>
      <c r="M52" s="391">
        <v>648529</v>
      </c>
    </row>
    <row r="53" spans="2:13" ht="27.75" customHeight="1" thickBot="1" x14ac:dyDescent="0.25">
      <c r="B53" s="1207" t="s">
        <v>42</v>
      </c>
      <c r="C53" s="1208"/>
      <c r="D53" s="88"/>
      <c r="E53" s="1209" t="s">
        <v>43</v>
      </c>
      <c r="F53" s="1209"/>
      <c r="G53" s="1209"/>
      <c r="H53" s="1210"/>
      <c r="I53" s="392">
        <v>470139</v>
      </c>
      <c r="J53" s="393">
        <v>456602</v>
      </c>
      <c r="K53" s="393">
        <v>449160</v>
      </c>
      <c r="L53" s="393">
        <v>444704</v>
      </c>
      <c r="M53" s="394">
        <v>445499</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yT0fTsWT/evz7lg2teba01zaQpBOYaOZF275zUpSfTfdRK7KoDUZgy5UB/Ph0pvep6jPNTF3nAjtclr/6mojQ==" saltValue="9HSXqYU6G3o3spOLrwc8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542</v>
      </c>
      <c r="G54" s="96" t="s">
        <v>543</v>
      </c>
      <c r="H54" s="97" t="s">
        <v>544</v>
      </c>
    </row>
    <row r="55" spans="2:8" ht="52.5" customHeight="1" x14ac:dyDescent="0.2">
      <c r="B55" s="98"/>
      <c r="C55" s="1219" t="s">
        <v>45</v>
      </c>
      <c r="D55" s="1219"/>
      <c r="E55" s="1220"/>
      <c r="F55" s="99">
        <v>30151</v>
      </c>
      <c r="G55" s="99">
        <v>26618</v>
      </c>
      <c r="H55" s="100">
        <v>17243</v>
      </c>
    </row>
    <row r="56" spans="2:8" ht="52.5" customHeight="1" x14ac:dyDescent="0.2">
      <c r="B56" s="101"/>
      <c r="C56" s="1221" t="s">
        <v>46</v>
      </c>
      <c r="D56" s="1221"/>
      <c r="E56" s="1222"/>
      <c r="F56" s="102">
        <v>18976</v>
      </c>
      <c r="G56" s="102">
        <v>18980</v>
      </c>
      <c r="H56" s="103">
        <v>17985</v>
      </c>
    </row>
    <row r="57" spans="2:8" ht="53.25" customHeight="1" x14ac:dyDescent="0.2">
      <c r="B57" s="101"/>
      <c r="C57" s="1223" t="s">
        <v>47</v>
      </c>
      <c r="D57" s="1223"/>
      <c r="E57" s="1224"/>
      <c r="F57" s="104">
        <v>45564</v>
      </c>
      <c r="G57" s="104">
        <v>43879</v>
      </c>
      <c r="H57" s="105">
        <v>47492</v>
      </c>
    </row>
    <row r="58" spans="2:8" ht="45.75" customHeight="1" x14ac:dyDescent="0.2">
      <c r="B58" s="106"/>
      <c r="C58" s="1211" t="s">
        <v>589</v>
      </c>
      <c r="D58" s="1212"/>
      <c r="E58" s="1213"/>
      <c r="F58" s="107">
        <v>7201</v>
      </c>
      <c r="G58" s="107">
        <v>11001</v>
      </c>
      <c r="H58" s="108">
        <v>12245</v>
      </c>
    </row>
    <row r="59" spans="2:8" ht="45.75" customHeight="1" x14ac:dyDescent="0.2">
      <c r="B59" s="106"/>
      <c r="C59" s="1211" t="s">
        <v>590</v>
      </c>
      <c r="D59" s="1212"/>
      <c r="E59" s="1213"/>
      <c r="F59" s="107">
        <v>6646</v>
      </c>
      <c r="G59" s="107">
        <v>6798</v>
      </c>
      <c r="H59" s="108">
        <v>6630</v>
      </c>
    </row>
    <row r="60" spans="2:8" ht="45.75" customHeight="1" x14ac:dyDescent="0.2">
      <c r="B60" s="106"/>
      <c r="C60" s="1211" t="s">
        <v>591</v>
      </c>
      <c r="D60" s="1212"/>
      <c r="E60" s="1213"/>
      <c r="F60" s="107">
        <v>4076</v>
      </c>
      <c r="G60" s="107">
        <v>4940</v>
      </c>
      <c r="H60" s="108">
        <v>6224</v>
      </c>
    </row>
    <row r="61" spans="2:8" ht="45.75" customHeight="1" x14ac:dyDescent="0.2">
      <c r="B61" s="106"/>
      <c r="C61" s="1211" t="s">
        <v>592</v>
      </c>
      <c r="D61" s="1212"/>
      <c r="E61" s="1213"/>
      <c r="F61" s="107">
        <v>3096</v>
      </c>
      <c r="G61" s="107">
        <v>3640</v>
      </c>
      <c r="H61" s="108">
        <v>3785</v>
      </c>
    </row>
    <row r="62" spans="2:8" ht="45.75" customHeight="1" thickBot="1" x14ac:dyDescent="0.25">
      <c r="B62" s="109"/>
      <c r="C62" s="1214" t="s">
        <v>593</v>
      </c>
      <c r="D62" s="1215"/>
      <c r="E62" s="1216"/>
      <c r="F62" s="110">
        <v>2712</v>
      </c>
      <c r="G62" s="110">
        <v>2536</v>
      </c>
      <c r="H62" s="111">
        <v>3117</v>
      </c>
    </row>
    <row r="63" spans="2:8" ht="52.5" customHeight="1" thickBot="1" x14ac:dyDescent="0.25">
      <c r="B63" s="112"/>
      <c r="C63" s="1217" t="s">
        <v>48</v>
      </c>
      <c r="D63" s="1217"/>
      <c r="E63" s="1218"/>
      <c r="F63" s="113">
        <v>94691</v>
      </c>
      <c r="G63" s="113">
        <v>89478</v>
      </c>
      <c r="H63" s="114">
        <v>82720</v>
      </c>
    </row>
    <row r="64" spans="2:8" ht="15" customHeight="1" x14ac:dyDescent="0.2"/>
    <row r="65" ht="0" hidden="1" customHeight="1" x14ac:dyDescent="0.2"/>
    <row r="66" ht="0" hidden="1" customHeight="1" x14ac:dyDescent="0.2"/>
  </sheetData>
  <sheetProtection algorithmName="SHA-512" hashValue="2prCPI8MnRocaYoMq07EwMVaYxvgeOHIHlnneqie24ZPVQdHhdWRlmpLwKmFzwslUWKqlnb0j64ijogWHZS+GA==" saltValue="o+1U9W8Fp930A1uL6WGR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594</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594</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595</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596</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597</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598</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540</v>
      </c>
      <c r="BQ50" s="1259"/>
      <c r="BR50" s="1259"/>
      <c r="BS50" s="1259"/>
      <c r="BT50" s="1259"/>
      <c r="BU50" s="1259"/>
      <c r="BV50" s="1259"/>
      <c r="BW50" s="1259"/>
      <c r="BX50" s="1259" t="s">
        <v>541</v>
      </c>
      <c r="BY50" s="1259"/>
      <c r="BZ50" s="1259"/>
      <c r="CA50" s="1259"/>
      <c r="CB50" s="1259"/>
      <c r="CC50" s="1259"/>
      <c r="CD50" s="1259"/>
      <c r="CE50" s="1259"/>
      <c r="CF50" s="1259" t="s">
        <v>542</v>
      </c>
      <c r="CG50" s="1259"/>
      <c r="CH50" s="1259"/>
      <c r="CI50" s="1259"/>
      <c r="CJ50" s="1259"/>
      <c r="CK50" s="1259"/>
      <c r="CL50" s="1259"/>
      <c r="CM50" s="1259"/>
      <c r="CN50" s="1259" t="s">
        <v>543</v>
      </c>
      <c r="CO50" s="1259"/>
      <c r="CP50" s="1259"/>
      <c r="CQ50" s="1259"/>
      <c r="CR50" s="1259"/>
      <c r="CS50" s="1259"/>
      <c r="CT50" s="1259"/>
      <c r="CU50" s="1259"/>
      <c r="CV50" s="1259" t="s">
        <v>544</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599</v>
      </c>
      <c r="AO51" s="1263"/>
      <c r="AP51" s="1263"/>
      <c r="AQ51" s="1263"/>
      <c r="AR51" s="1263"/>
      <c r="AS51" s="1263"/>
      <c r="AT51" s="1263"/>
      <c r="AU51" s="1263"/>
      <c r="AV51" s="1263"/>
      <c r="AW51" s="1263"/>
      <c r="AX51" s="1263"/>
      <c r="AY51" s="1263"/>
      <c r="AZ51" s="1263"/>
      <c r="BA51" s="1263"/>
      <c r="BB51" s="1263" t="s">
        <v>600</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149.30000000000001</v>
      </c>
      <c r="CG51" s="1265"/>
      <c r="CH51" s="1265"/>
      <c r="CI51" s="1265"/>
      <c r="CJ51" s="1265"/>
      <c r="CK51" s="1265"/>
      <c r="CL51" s="1265"/>
      <c r="CM51" s="1265"/>
      <c r="CN51" s="1265">
        <v>149.69999999999999</v>
      </c>
      <c r="CO51" s="1265"/>
      <c r="CP51" s="1265"/>
      <c r="CQ51" s="1265"/>
      <c r="CR51" s="1265"/>
      <c r="CS51" s="1265"/>
      <c r="CT51" s="1265"/>
      <c r="CU51" s="1265"/>
      <c r="CV51" s="1265">
        <v>150</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601</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54.1</v>
      </c>
      <c r="CG53" s="1265"/>
      <c r="CH53" s="1265"/>
      <c r="CI53" s="1265"/>
      <c r="CJ53" s="1265"/>
      <c r="CK53" s="1265"/>
      <c r="CL53" s="1265"/>
      <c r="CM53" s="1265"/>
      <c r="CN53" s="1265">
        <v>55.3</v>
      </c>
      <c r="CO53" s="1265"/>
      <c r="CP53" s="1265"/>
      <c r="CQ53" s="1265"/>
      <c r="CR53" s="1265"/>
      <c r="CS53" s="1265"/>
      <c r="CT53" s="1265"/>
      <c r="CU53" s="1265"/>
      <c r="CV53" s="1265">
        <v>56.6</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602</v>
      </c>
      <c r="AO55" s="1259"/>
      <c r="AP55" s="1259"/>
      <c r="AQ55" s="1259"/>
      <c r="AR55" s="1259"/>
      <c r="AS55" s="1259"/>
      <c r="AT55" s="1259"/>
      <c r="AU55" s="1259"/>
      <c r="AV55" s="1259"/>
      <c r="AW55" s="1259"/>
      <c r="AX55" s="1259"/>
      <c r="AY55" s="1259"/>
      <c r="AZ55" s="1259"/>
      <c r="BA55" s="1259"/>
      <c r="BB55" s="1263" t="s">
        <v>600</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244</v>
      </c>
      <c r="CG55" s="1265"/>
      <c r="CH55" s="1265"/>
      <c r="CI55" s="1265"/>
      <c r="CJ55" s="1265"/>
      <c r="CK55" s="1265"/>
      <c r="CL55" s="1265"/>
      <c r="CM55" s="1265"/>
      <c r="CN55" s="1265">
        <v>245.1</v>
      </c>
      <c r="CO55" s="1265"/>
      <c r="CP55" s="1265"/>
      <c r="CQ55" s="1265"/>
      <c r="CR55" s="1265"/>
      <c r="CS55" s="1265"/>
      <c r="CT55" s="1265"/>
      <c r="CU55" s="1265"/>
      <c r="CV55" s="1265">
        <v>246.9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601</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55</v>
      </c>
      <c r="CG57" s="1265"/>
      <c r="CH57" s="1265"/>
      <c r="CI57" s="1265"/>
      <c r="CJ57" s="1265"/>
      <c r="CK57" s="1265"/>
      <c r="CL57" s="1265"/>
      <c r="CM57" s="1265"/>
      <c r="CN57" s="1265">
        <v>53.4</v>
      </c>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603</v>
      </c>
    </row>
    <row r="64" spans="1:109" ht="13" x14ac:dyDescent="0.2">
      <c r="B64" s="1234"/>
      <c r="G64" s="1241"/>
      <c r="I64" s="1275"/>
      <c r="J64" s="1275"/>
      <c r="K64" s="1275"/>
      <c r="L64" s="1275"/>
      <c r="M64" s="1275"/>
      <c r="N64" s="1276"/>
      <c r="AM64" s="1241"/>
      <c r="AN64" s="1241" t="s">
        <v>596</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604</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598</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540</v>
      </c>
      <c r="BQ72" s="1259"/>
      <c r="BR72" s="1259"/>
      <c r="BS72" s="1259"/>
      <c r="BT72" s="1259"/>
      <c r="BU72" s="1259"/>
      <c r="BV72" s="1259"/>
      <c r="BW72" s="1259"/>
      <c r="BX72" s="1259" t="s">
        <v>541</v>
      </c>
      <c r="BY72" s="1259"/>
      <c r="BZ72" s="1259"/>
      <c r="CA72" s="1259"/>
      <c r="CB72" s="1259"/>
      <c r="CC72" s="1259"/>
      <c r="CD72" s="1259"/>
      <c r="CE72" s="1259"/>
      <c r="CF72" s="1259" t="s">
        <v>542</v>
      </c>
      <c r="CG72" s="1259"/>
      <c r="CH72" s="1259"/>
      <c r="CI72" s="1259"/>
      <c r="CJ72" s="1259"/>
      <c r="CK72" s="1259"/>
      <c r="CL72" s="1259"/>
      <c r="CM72" s="1259"/>
      <c r="CN72" s="1259" t="s">
        <v>543</v>
      </c>
      <c r="CO72" s="1259"/>
      <c r="CP72" s="1259"/>
      <c r="CQ72" s="1259"/>
      <c r="CR72" s="1259"/>
      <c r="CS72" s="1259"/>
      <c r="CT72" s="1259"/>
      <c r="CU72" s="1259"/>
      <c r="CV72" s="1259" t="s">
        <v>544</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599</v>
      </c>
      <c r="AO73" s="1263"/>
      <c r="AP73" s="1263"/>
      <c r="AQ73" s="1263"/>
      <c r="AR73" s="1263"/>
      <c r="AS73" s="1263"/>
      <c r="AT73" s="1263"/>
      <c r="AU73" s="1263"/>
      <c r="AV73" s="1263"/>
      <c r="AW73" s="1263"/>
      <c r="AX73" s="1263"/>
      <c r="AY73" s="1263"/>
      <c r="AZ73" s="1263"/>
      <c r="BA73" s="1263"/>
      <c r="BB73" s="1263" t="s">
        <v>600</v>
      </c>
      <c r="BC73" s="1263"/>
      <c r="BD73" s="1263"/>
      <c r="BE73" s="1263"/>
      <c r="BF73" s="1263"/>
      <c r="BG73" s="1263"/>
      <c r="BH73" s="1263"/>
      <c r="BI73" s="1263"/>
      <c r="BJ73" s="1263"/>
      <c r="BK73" s="1263"/>
      <c r="BL73" s="1263"/>
      <c r="BM73" s="1263"/>
      <c r="BN73" s="1263"/>
      <c r="BO73" s="1263"/>
      <c r="BP73" s="1265">
        <v>158</v>
      </c>
      <c r="BQ73" s="1265"/>
      <c r="BR73" s="1265"/>
      <c r="BS73" s="1265"/>
      <c r="BT73" s="1265"/>
      <c r="BU73" s="1265"/>
      <c r="BV73" s="1265"/>
      <c r="BW73" s="1265"/>
      <c r="BX73" s="1265">
        <v>150.69999999999999</v>
      </c>
      <c r="BY73" s="1265"/>
      <c r="BZ73" s="1265"/>
      <c r="CA73" s="1265"/>
      <c r="CB73" s="1265"/>
      <c r="CC73" s="1265"/>
      <c r="CD73" s="1265"/>
      <c r="CE73" s="1265"/>
      <c r="CF73" s="1265">
        <v>149.30000000000001</v>
      </c>
      <c r="CG73" s="1265"/>
      <c r="CH73" s="1265"/>
      <c r="CI73" s="1265"/>
      <c r="CJ73" s="1265"/>
      <c r="CK73" s="1265"/>
      <c r="CL73" s="1265"/>
      <c r="CM73" s="1265"/>
      <c r="CN73" s="1265">
        <v>149.69999999999999</v>
      </c>
      <c r="CO73" s="1265"/>
      <c r="CP73" s="1265"/>
      <c r="CQ73" s="1265"/>
      <c r="CR73" s="1265"/>
      <c r="CS73" s="1265"/>
      <c r="CT73" s="1265"/>
      <c r="CU73" s="1265"/>
      <c r="CV73" s="1265">
        <v>150</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605</v>
      </c>
      <c r="BC75" s="1263"/>
      <c r="BD75" s="1263"/>
      <c r="BE75" s="1263"/>
      <c r="BF75" s="1263"/>
      <c r="BG75" s="1263"/>
      <c r="BH75" s="1263"/>
      <c r="BI75" s="1263"/>
      <c r="BJ75" s="1263"/>
      <c r="BK75" s="1263"/>
      <c r="BL75" s="1263"/>
      <c r="BM75" s="1263"/>
      <c r="BN75" s="1263"/>
      <c r="BO75" s="1263"/>
      <c r="BP75" s="1265">
        <v>13.2</v>
      </c>
      <c r="BQ75" s="1265"/>
      <c r="BR75" s="1265"/>
      <c r="BS75" s="1265"/>
      <c r="BT75" s="1265"/>
      <c r="BU75" s="1265"/>
      <c r="BV75" s="1265"/>
      <c r="BW75" s="1265"/>
      <c r="BX75" s="1265">
        <v>12.4</v>
      </c>
      <c r="BY75" s="1265"/>
      <c r="BZ75" s="1265"/>
      <c r="CA75" s="1265"/>
      <c r="CB75" s="1265"/>
      <c r="CC75" s="1265"/>
      <c r="CD75" s="1265"/>
      <c r="CE75" s="1265"/>
      <c r="CF75" s="1265">
        <v>11.8</v>
      </c>
      <c r="CG75" s="1265"/>
      <c r="CH75" s="1265"/>
      <c r="CI75" s="1265"/>
      <c r="CJ75" s="1265"/>
      <c r="CK75" s="1265"/>
      <c r="CL75" s="1265"/>
      <c r="CM75" s="1265"/>
      <c r="CN75" s="1265">
        <v>11.2</v>
      </c>
      <c r="CO75" s="1265"/>
      <c r="CP75" s="1265"/>
      <c r="CQ75" s="1265"/>
      <c r="CR75" s="1265"/>
      <c r="CS75" s="1265"/>
      <c r="CT75" s="1265"/>
      <c r="CU75" s="1265"/>
      <c r="CV75" s="1265">
        <v>10.5</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602</v>
      </c>
      <c r="AO77" s="1259"/>
      <c r="AP77" s="1259"/>
      <c r="AQ77" s="1259"/>
      <c r="AR77" s="1259"/>
      <c r="AS77" s="1259"/>
      <c r="AT77" s="1259"/>
      <c r="AU77" s="1259"/>
      <c r="AV77" s="1259"/>
      <c r="AW77" s="1259"/>
      <c r="AX77" s="1259"/>
      <c r="AY77" s="1259"/>
      <c r="AZ77" s="1259"/>
      <c r="BA77" s="1259"/>
      <c r="BB77" s="1263" t="s">
        <v>600</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239.1</v>
      </c>
      <c r="BY77" s="1265"/>
      <c r="BZ77" s="1265"/>
      <c r="CA77" s="1265"/>
      <c r="CB77" s="1265"/>
      <c r="CC77" s="1265"/>
      <c r="CD77" s="1265"/>
      <c r="CE77" s="1265"/>
      <c r="CF77" s="1265">
        <v>244</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605</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15.9</v>
      </c>
      <c r="BY79" s="1265"/>
      <c r="BZ79" s="1265"/>
      <c r="CA79" s="1265"/>
      <c r="CB79" s="1265"/>
      <c r="CC79" s="1265"/>
      <c r="CD79" s="1265"/>
      <c r="CE79" s="1265"/>
      <c r="CF79" s="1265">
        <v>15.4</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Jdqd+6M/TTW/AyjNOjR6LtUWWyBX0yY/VkNK531LvvhIuu1DFpuBWVGOr/MgwS4Bezv1eiOuw5lzhLxa66Z0w==" saltValue="1NTBTlvCn9m0un+KEk+G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HBzGn9v1X5r3g+MmUFw5xPhI7euJ7DGG8SvB2CajO4PQLhExL5CxjWtF/F31WzTGbTdMDEyjg3qLdwYO0Bzyw==" saltValue="kOiqIRRyxuFf2QpoM/J12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AXDMSZhiz+TXBfmqhL4Vec8dzDftuQfQNzie/+BwoXsmUOkpVw/ezA/YhUs6hIYfuxm+b0HH5KAXV0Ph4T4Rw==" saltValue="dfiV94FmqKvhvGl24idRD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531</v>
      </c>
      <c r="B3" s="130"/>
      <c r="C3" s="131"/>
      <c r="D3" s="132">
        <v>73074</v>
      </c>
      <c r="E3" s="133"/>
      <c r="F3" s="134">
        <v>94715</v>
      </c>
      <c r="G3" s="135"/>
      <c r="H3" s="136"/>
    </row>
    <row r="4" spans="1:8" x14ac:dyDescent="0.2">
      <c r="A4" s="137"/>
      <c r="B4" s="138"/>
      <c r="C4" s="139"/>
      <c r="D4" s="140">
        <v>20873</v>
      </c>
      <c r="E4" s="141"/>
      <c r="F4" s="142">
        <v>24902</v>
      </c>
      <c r="G4" s="143"/>
      <c r="H4" s="144"/>
    </row>
    <row r="5" spans="1:8" x14ac:dyDescent="0.2">
      <c r="A5" s="125" t="s">
        <v>533</v>
      </c>
      <c r="B5" s="130"/>
      <c r="C5" s="131"/>
      <c r="D5" s="132">
        <v>68939</v>
      </c>
      <c r="E5" s="133"/>
      <c r="F5" s="134">
        <v>67951</v>
      </c>
      <c r="G5" s="135"/>
      <c r="H5" s="136"/>
    </row>
    <row r="6" spans="1:8" x14ac:dyDescent="0.2">
      <c r="A6" s="137"/>
      <c r="B6" s="138"/>
      <c r="C6" s="139"/>
      <c r="D6" s="140">
        <v>22029</v>
      </c>
      <c r="E6" s="141"/>
      <c r="F6" s="142">
        <v>17498</v>
      </c>
      <c r="G6" s="143"/>
      <c r="H6" s="144"/>
    </row>
    <row r="7" spans="1:8" x14ac:dyDescent="0.2">
      <c r="A7" s="125" t="s">
        <v>534</v>
      </c>
      <c r="B7" s="130"/>
      <c r="C7" s="131"/>
      <c r="D7" s="132">
        <v>72051</v>
      </c>
      <c r="E7" s="133"/>
      <c r="F7" s="134">
        <v>72635</v>
      </c>
      <c r="G7" s="135"/>
      <c r="H7" s="136"/>
    </row>
    <row r="8" spans="1:8" x14ac:dyDescent="0.2">
      <c r="A8" s="137"/>
      <c r="B8" s="138"/>
      <c r="C8" s="139"/>
      <c r="D8" s="140">
        <v>19069</v>
      </c>
      <c r="E8" s="141"/>
      <c r="F8" s="142">
        <v>18276</v>
      </c>
      <c r="G8" s="143"/>
      <c r="H8" s="144"/>
    </row>
    <row r="9" spans="1:8" x14ac:dyDescent="0.2">
      <c r="A9" s="125" t="s">
        <v>535</v>
      </c>
      <c r="B9" s="130"/>
      <c r="C9" s="131"/>
      <c r="D9" s="132">
        <v>73030</v>
      </c>
      <c r="E9" s="133"/>
      <c r="F9" s="134">
        <v>77936</v>
      </c>
      <c r="G9" s="135"/>
      <c r="H9" s="136"/>
    </row>
    <row r="10" spans="1:8" x14ac:dyDescent="0.2">
      <c r="A10" s="137"/>
      <c r="B10" s="138"/>
      <c r="C10" s="139"/>
      <c r="D10" s="140">
        <v>21483</v>
      </c>
      <c r="E10" s="141"/>
      <c r="F10" s="142">
        <v>19401</v>
      </c>
      <c r="G10" s="143"/>
      <c r="H10" s="144"/>
    </row>
    <row r="11" spans="1:8" x14ac:dyDescent="0.2">
      <c r="A11" s="125" t="s">
        <v>536</v>
      </c>
      <c r="B11" s="130"/>
      <c r="C11" s="131"/>
      <c r="D11" s="132">
        <v>69612</v>
      </c>
      <c r="E11" s="133"/>
      <c r="F11" s="134">
        <v>82531</v>
      </c>
      <c r="G11" s="135"/>
      <c r="H11" s="136"/>
    </row>
    <row r="12" spans="1:8" x14ac:dyDescent="0.2">
      <c r="A12" s="137"/>
      <c r="B12" s="138"/>
      <c r="C12" s="145"/>
      <c r="D12" s="140">
        <v>15981</v>
      </c>
      <c r="E12" s="141"/>
      <c r="F12" s="142">
        <v>19102</v>
      </c>
      <c r="G12" s="143"/>
      <c r="H12" s="144"/>
    </row>
    <row r="13" spans="1:8" x14ac:dyDescent="0.2">
      <c r="A13" s="125"/>
      <c r="B13" s="130"/>
      <c r="C13" s="146"/>
      <c r="D13" s="147">
        <v>71341</v>
      </c>
      <c r="E13" s="148"/>
      <c r="F13" s="149">
        <v>79154</v>
      </c>
      <c r="G13" s="150"/>
      <c r="H13" s="136"/>
    </row>
    <row r="14" spans="1:8" x14ac:dyDescent="0.2">
      <c r="A14" s="137"/>
      <c r="B14" s="138"/>
      <c r="C14" s="139"/>
      <c r="D14" s="140">
        <v>19887</v>
      </c>
      <c r="E14" s="141"/>
      <c r="F14" s="142">
        <v>19836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0.56999999999999995</v>
      </c>
      <c r="C19" s="151">
        <f>ROUND(VALUE(SUBSTITUTE(実質収支比率等に係る経年分析!G$48,"▲","-")),2)</f>
        <v>0.68</v>
      </c>
      <c r="D19" s="151">
        <f>ROUND(VALUE(SUBSTITUTE(実質収支比率等に係る経年分析!H$48,"▲","-")),2)</f>
        <v>0.69</v>
      </c>
      <c r="E19" s="151">
        <f>ROUND(VALUE(SUBSTITUTE(実質収支比率等に係る経年分析!I$48,"▲","-")),2)</f>
        <v>0.6</v>
      </c>
      <c r="F19" s="151">
        <f>ROUND(VALUE(SUBSTITUTE(実質収支比率等に係る経年分析!J$48,"▲","-")),2)</f>
        <v>0.63</v>
      </c>
    </row>
    <row r="20" spans="1:11" x14ac:dyDescent="0.2">
      <c r="A20" s="151" t="s">
        <v>53</v>
      </c>
      <c r="B20" s="151">
        <f>ROUND(VALUE(SUBSTITUTE(実質収支比率等に係る経年分析!F$47,"▲","-")),2)</f>
        <v>6.99</v>
      </c>
      <c r="C20" s="151">
        <f>ROUND(VALUE(SUBSTITUTE(実質収支比率等に係る経年分析!G$47,"▲","-")),2)</f>
        <v>7.75</v>
      </c>
      <c r="D20" s="151">
        <f>ROUND(VALUE(SUBSTITUTE(実質収支比率等に係る経年分析!H$47,"▲","-")),2)</f>
        <v>8.4600000000000009</v>
      </c>
      <c r="E20" s="151">
        <f>ROUND(VALUE(SUBSTITUTE(実質収支比率等に係る経年分析!I$47,"▲","-")),2)</f>
        <v>7.55</v>
      </c>
      <c r="F20" s="151">
        <f>ROUND(VALUE(SUBSTITUTE(実質収支比率等に係る経年分析!J$47,"▲","-")),2)</f>
        <v>4.9000000000000004</v>
      </c>
    </row>
    <row r="21" spans="1:11" x14ac:dyDescent="0.2">
      <c r="A21" s="151" t="s">
        <v>54</v>
      </c>
      <c r="B21" s="151">
        <f>IF(ISNUMBER(VALUE(SUBSTITUTE(実質収支比率等に係る経年分析!F$49,"▲","-"))),ROUND(VALUE(SUBSTITUTE(実質収支比率等に係る経年分析!F$49,"▲","-")),2),NA())</f>
        <v>0.81</v>
      </c>
      <c r="C21" s="151">
        <f>IF(ISNUMBER(VALUE(SUBSTITUTE(実質収支比率等に係る経年分析!G$49,"▲","-"))),ROUND(VALUE(SUBSTITUTE(実質収支比率等に係る経年分析!G$49,"▲","-")),2),NA())</f>
        <v>1.01</v>
      </c>
      <c r="D21" s="151">
        <f>IF(ISNUMBER(VALUE(SUBSTITUTE(実質収支比率等に係る経年分析!H$49,"▲","-"))),ROUND(VALUE(SUBSTITUTE(実質収支比率等に係る経年分析!H$49,"▲","-")),2),NA())</f>
        <v>0.68</v>
      </c>
      <c r="E21" s="151">
        <f>IF(ISNUMBER(VALUE(SUBSTITUTE(実質収支比率等に係る経年分析!I$49,"▲","-"))),ROUND(VALUE(SUBSTITUTE(実質収支比率等に係る経年分析!I$49,"▲","-")),2),NA())</f>
        <v>-1.1000000000000001</v>
      </c>
      <c r="F21" s="151">
        <f>IF(ISNUMBER(VALUE(SUBSTITUTE(実質収支比率等に係る経年分析!J$49,"▲","-"))),ROUND(VALUE(SUBSTITUTE(実質収支比率等に係る経年分析!J$49,"▲","-")),2),NA())</f>
        <v>-2.63</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自動車集中管理（重複会計）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港湾施設整備事業特別会計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0.56000000000000005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0.47</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0.16</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0.18</v>
      </c>
    </row>
    <row r="31" spans="1:11" x14ac:dyDescent="0.2">
      <c r="A31" s="152" t="str">
        <f>IF(連結実質赤字比率に係る赤字・黒字の構成分析!C$39="",NA(),連結実質赤字比率に係る赤字・黒字の構成分析!C$39)</f>
        <v>国民健康保険事業</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0.34</v>
      </c>
    </row>
    <row r="32" spans="1:11" x14ac:dyDescent="0.2">
      <c r="A32" s="152" t="str">
        <f>IF(連結実質赤字比率に係る赤字・黒字の構成分析!C$38="",NA(),連結実質赤字比率に係る赤字・黒字の構成分析!C$38)</f>
        <v>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1.83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1.75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1.76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1.1399999999999999</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0.87</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1.23</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1.33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1.34</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1.24</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1.27</v>
      </c>
    </row>
    <row r="34" spans="1:16" x14ac:dyDescent="0.2">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1.45</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1.17</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1.1200000000000001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1.8</v>
      </c>
    </row>
    <row r="36" spans="1:16" x14ac:dyDescent="0.2">
      <c r="A36" s="152" t="str">
        <f>IF(連結実質赤字比率に係る赤字・黒字の構成分析!C$34="",NA(),連結実質赤字比率に係る赤字・黒字の構成分析!C$34)</f>
        <v>県有林経営事業</v>
      </c>
      <c r="B36" s="152">
        <f>IF(ROUND(VALUE(SUBSTITUTE(連結実質赤字比率に係る赤字・黒字の構成分析!F$34,"▲", "-")), 2) &lt; 0, ABS(ROUND(VALUE(SUBSTITUTE(連結実質赤字比率に係る赤字・黒字の構成分析!F$34,"▲", "-")), 2)), NA())</f>
        <v>0.66</v>
      </c>
      <c r="C36" s="152" t="e">
        <f>IF(ROUND(VALUE(SUBSTITUTE(連結実質赤字比率に係る赤字・黒字の構成分析!F$34,"▲", "-")), 2) &gt;= 0, ABS(ROUND(VALUE(SUBSTITUTE(連結実質赤字比率に係る赤字・黒字の構成分析!F$34,"▲", "-")), 2)), NA())</f>
        <v>#N/A</v>
      </c>
      <c r="D36" s="152">
        <f>IF(ROUND(VALUE(SUBSTITUTE(連結実質赤字比率に係る赤字・黒字の構成分析!G$34,"▲", "-")), 2) &lt; 0, ABS(ROUND(VALUE(SUBSTITUTE(連結実質赤字比率に係る赤字・黒字の構成分析!G$34,"▲", "-")), 2)), NA())</f>
        <v>0.66</v>
      </c>
      <c r="E36" s="152" t="e">
        <f>IF(ROUND(VALUE(SUBSTITUTE(連結実質赤字比率に係る赤字・黒字の構成分析!G$34,"▲", "-")), 2) &gt;= 0, ABS(ROUND(VALUE(SUBSTITUTE(連結実質赤字比率に係る赤字・黒字の構成分析!G$34,"▲", "-")), 2)), NA())</f>
        <v>#N/A</v>
      </c>
      <c r="F36" s="152">
        <f>IF(ROUND(VALUE(SUBSTITUTE(連結実質赤字比率に係る赤字・黒字の構成分析!H$34,"▲", "-")), 2) &lt; 0, ABS(ROUND(VALUE(SUBSTITUTE(連結実質赤字比率に係る赤字・黒字の構成分析!H$34,"▲", "-")), 2)), NA())</f>
        <v>0.65</v>
      </c>
      <c r="G36" s="152" t="e">
        <f>IF(ROUND(VALUE(SUBSTITUTE(連結実質赤字比率に係る赤字・黒字の構成分析!H$34,"▲", "-")), 2) &gt;= 0, ABS(ROUND(VALUE(SUBSTITUTE(連結実質赤字比率に係る赤字・黒字の構成分析!H$34,"▲", "-")), 2)), NA())</f>
        <v>#N/A</v>
      </c>
      <c r="H36" s="152">
        <f>IF(ROUND(VALUE(SUBSTITUTE(連結実質赤字比率に係る赤字・黒字の構成分析!I$34,"▲", "-")), 2) &lt; 0, ABS(ROUND(VALUE(SUBSTITUTE(連結実質赤字比率に係る赤字・黒字の構成分析!I$34,"▲", "-")), 2)), NA())</f>
        <v>0.65</v>
      </c>
      <c r="I36" s="152" t="e">
        <f>IF(ROUND(VALUE(SUBSTITUTE(連結実質赤字比率に係る赤字・黒字の構成分析!I$34,"▲", "-")), 2) &gt;= 0, ABS(ROUND(VALUE(SUBSTITUTE(連結実質赤字比率に係る赤字・黒字の構成分析!I$34,"▲", "-")), 2)), NA())</f>
        <v>#N/A</v>
      </c>
      <c r="J36" s="152">
        <f>IF(ROUND(VALUE(SUBSTITUTE(連結実質赤字比率に係る赤字・黒字の構成分析!J$34,"▲", "-")), 2) &lt; 0, ABS(ROUND(VALUE(SUBSTITUTE(連結実質赤字比率に係る赤字・黒字の構成分析!J$34,"▲", "-")), 2)), NA())</f>
        <v>0.64</v>
      </c>
      <c r="K36" s="152" t="e">
        <f>IF(ROUND(VALUE(SUBSTITUTE(連結実質赤字比率に係る赤字・黒字の構成分析!J$34,"▲", "-")), 2) &gt;= 0, ABS(ROUND(VALUE(SUBSTITUTE(連結実質赤字比率に係る赤字・黒字の構成分析!J$34,"▲", "-")), 2)), NA())</f>
        <v>#N/A</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55385</v>
      </c>
      <c r="E42" s="153"/>
      <c r="F42" s="153"/>
      <c r="G42" s="153">
        <f>'実質公債費比率（分子）の構造'!L$52</f>
        <v>57987</v>
      </c>
      <c r="H42" s="153"/>
      <c r="I42" s="153"/>
      <c r="J42" s="153">
        <f>'実質公債費比率（分子）の構造'!M$52</f>
        <v>58984</v>
      </c>
      <c r="K42" s="153"/>
      <c r="L42" s="153"/>
      <c r="M42" s="153">
        <f>'実質公債費比率（分子）の構造'!N$52</f>
        <v>58015</v>
      </c>
      <c r="N42" s="153"/>
      <c r="O42" s="153"/>
      <c r="P42" s="153">
        <f>'実質公債費比率（分子）の構造'!O$52</f>
        <v>57403</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344</v>
      </c>
      <c r="C44" s="153"/>
      <c r="D44" s="153"/>
      <c r="E44" s="153">
        <f>'実質公債費比率（分子）の構造'!L$50</f>
        <v>335</v>
      </c>
      <c r="F44" s="153"/>
      <c r="G44" s="153"/>
      <c r="H44" s="153">
        <f>'実質公債費比率（分子）の構造'!M$50</f>
        <v>314</v>
      </c>
      <c r="I44" s="153"/>
      <c r="J44" s="153"/>
      <c r="K44" s="153">
        <f>'実質公債費比率（分子）の構造'!N$50</f>
        <v>291</v>
      </c>
      <c r="L44" s="153"/>
      <c r="M44" s="153"/>
      <c r="N44" s="153">
        <f>'実質公債費比率（分子）の構造'!O$50</f>
        <v>280</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1932</v>
      </c>
      <c r="C46" s="153"/>
      <c r="D46" s="153"/>
      <c r="E46" s="153">
        <f>'実質公債費比率（分子）の構造'!L$48</f>
        <v>2113</v>
      </c>
      <c r="F46" s="153"/>
      <c r="G46" s="153"/>
      <c r="H46" s="153">
        <f>'実質公債費比率（分子）の構造'!M$48</f>
        <v>2174</v>
      </c>
      <c r="I46" s="153"/>
      <c r="J46" s="153"/>
      <c r="K46" s="153">
        <f>'実質公債費比率（分子）の構造'!N$48</f>
        <v>2217</v>
      </c>
      <c r="L46" s="153"/>
      <c r="M46" s="153"/>
      <c r="N46" s="153">
        <f>'実質公債費比率（分子）の構造'!O$48</f>
        <v>1759</v>
      </c>
      <c r="O46" s="153"/>
      <c r="P46" s="153"/>
    </row>
    <row r="47" spans="1:16" x14ac:dyDescent="0.2">
      <c r="A47" s="153" t="s">
        <v>66</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90662</v>
      </c>
      <c r="C49" s="153"/>
      <c r="D49" s="153"/>
      <c r="E49" s="153">
        <f>'実質公債費比率（分子）の構造'!L$45</f>
        <v>91493</v>
      </c>
      <c r="F49" s="153"/>
      <c r="G49" s="153"/>
      <c r="H49" s="153">
        <f>'実質公債費比率（分子）の構造'!M$45</f>
        <v>89485</v>
      </c>
      <c r="I49" s="153"/>
      <c r="J49" s="153"/>
      <c r="K49" s="153">
        <f>'実質公債費比率（分子）の構造'!N$45</f>
        <v>87582</v>
      </c>
      <c r="L49" s="153"/>
      <c r="M49" s="153"/>
      <c r="N49" s="153">
        <f>'実質公債費比率（分子）の構造'!O$45</f>
        <v>84971</v>
      </c>
      <c r="O49" s="153"/>
      <c r="P49" s="153"/>
    </row>
    <row r="50" spans="1:16" x14ac:dyDescent="0.2">
      <c r="A50" s="153" t="s">
        <v>69</v>
      </c>
      <c r="B50" s="153" t="e">
        <f>NA()</f>
        <v>#N/A</v>
      </c>
      <c r="C50" s="153">
        <f>IF(ISNUMBER('実質公債費比率（分子）の構造'!K$53),'実質公債費比率（分子）の構造'!K$53,NA())</f>
        <v>37553</v>
      </c>
      <c r="D50" s="153" t="e">
        <f>NA()</f>
        <v>#N/A</v>
      </c>
      <c r="E50" s="153" t="e">
        <f>NA()</f>
        <v>#N/A</v>
      </c>
      <c r="F50" s="153">
        <f>IF(ISNUMBER('実質公債費比率（分子）の構造'!L$53),'実質公債費比率（分子）の構造'!L$53,NA())</f>
        <v>35954</v>
      </c>
      <c r="G50" s="153" t="e">
        <f>NA()</f>
        <v>#N/A</v>
      </c>
      <c r="H50" s="153" t="e">
        <f>NA()</f>
        <v>#N/A</v>
      </c>
      <c r="I50" s="153">
        <f>IF(ISNUMBER('実質公債費比率（分子）の構造'!M$53),'実質公債費比率（分子）の構造'!M$53,NA())</f>
        <v>32989</v>
      </c>
      <c r="J50" s="153" t="e">
        <f>NA()</f>
        <v>#N/A</v>
      </c>
      <c r="K50" s="153" t="e">
        <f>NA()</f>
        <v>#N/A</v>
      </c>
      <c r="L50" s="153">
        <f>IF(ISNUMBER('実質公債費比率（分子）の構造'!N$53),'実質公債費比率（分子）の構造'!N$53,NA())</f>
        <v>32075</v>
      </c>
      <c r="M50" s="153" t="e">
        <f>NA()</f>
        <v>#N/A</v>
      </c>
      <c r="N50" s="153" t="e">
        <f>NA()</f>
        <v>#N/A</v>
      </c>
      <c r="O50" s="153">
        <f>IF(ISNUMBER('実質公債費比率（分子）の構造'!O$53),'実質公債費比率（分子）の構造'!O$53,NA())</f>
        <v>29607</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664613</v>
      </c>
      <c r="E56" s="152"/>
      <c r="F56" s="152"/>
      <c r="G56" s="152">
        <f>'将来負担比率（分子）の構造'!J$52</f>
        <v>665802</v>
      </c>
      <c r="H56" s="152"/>
      <c r="I56" s="152"/>
      <c r="J56" s="152">
        <f>'将来負担比率（分子）の構造'!K$52</f>
        <v>661278</v>
      </c>
      <c r="K56" s="152"/>
      <c r="L56" s="152"/>
      <c r="M56" s="152">
        <f>'将来負担比率（分子）の構造'!L$52</f>
        <v>652965</v>
      </c>
      <c r="N56" s="152"/>
      <c r="O56" s="152"/>
      <c r="P56" s="152">
        <f>'将来負担比率（分子）の構造'!M$52</f>
        <v>648529</v>
      </c>
    </row>
    <row r="57" spans="1:16" x14ac:dyDescent="0.2">
      <c r="A57" s="152" t="s">
        <v>40</v>
      </c>
      <c r="B57" s="152"/>
      <c r="C57" s="152"/>
      <c r="D57" s="152">
        <f>'将来負担比率（分子）の構造'!I$51</f>
        <v>20482</v>
      </c>
      <c r="E57" s="152"/>
      <c r="F57" s="152"/>
      <c r="G57" s="152">
        <f>'将来負担比率（分子）の構造'!J$51</f>
        <v>19167</v>
      </c>
      <c r="H57" s="152"/>
      <c r="I57" s="152"/>
      <c r="J57" s="152">
        <f>'将来負担比率（分子）の構造'!K$51</f>
        <v>18032</v>
      </c>
      <c r="K57" s="152"/>
      <c r="L57" s="152"/>
      <c r="M57" s="152">
        <f>'将来負担比率（分子）の構造'!L$51</f>
        <v>18799</v>
      </c>
      <c r="N57" s="152"/>
      <c r="O57" s="152"/>
      <c r="P57" s="152">
        <f>'将来負担比率（分子）の構造'!M$51</f>
        <v>23782</v>
      </c>
    </row>
    <row r="58" spans="1:16" x14ac:dyDescent="0.2">
      <c r="A58" s="152" t="s">
        <v>39</v>
      </c>
      <c r="B58" s="152"/>
      <c r="C58" s="152"/>
      <c r="D58" s="152">
        <f>'将来負担比率（分子）の構造'!I$50</f>
        <v>94122</v>
      </c>
      <c r="E58" s="152"/>
      <c r="F58" s="152"/>
      <c r="G58" s="152">
        <f>'将来負担比率（分子）の構造'!J$50</f>
        <v>104887</v>
      </c>
      <c r="H58" s="152"/>
      <c r="I58" s="152"/>
      <c r="J58" s="152">
        <f>'将来負担比率（分子）の構造'!K$50</f>
        <v>108176</v>
      </c>
      <c r="K58" s="152"/>
      <c r="L58" s="152"/>
      <c r="M58" s="152">
        <f>'将来負担比率（分子）の構造'!L$50</f>
        <v>103256</v>
      </c>
      <c r="N58" s="152"/>
      <c r="O58" s="152"/>
      <c r="P58" s="152">
        <f>'将来負担比率（分子）の構造'!M$50</f>
        <v>95322</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22</v>
      </c>
      <c r="C61" s="152"/>
      <c r="D61" s="152"/>
      <c r="E61" s="152">
        <f>'将来負担比率（分子）の構造'!J$46</f>
        <v>13</v>
      </c>
      <c r="F61" s="152"/>
      <c r="G61" s="152"/>
      <c r="H61" s="152">
        <f>'将来負担比率（分子）の構造'!K$46</f>
        <v>484</v>
      </c>
      <c r="I61" s="152"/>
      <c r="J61" s="152"/>
      <c r="K61" s="152">
        <f>'将来負担比率（分子）の構造'!L$46</f>
        <v>475</v>
      </c>
      <c r="L61" s="152"/>
      <c r="M61" s="152"/>
      <c r="N61" s="152">
        <f>'将来負担比率（分子）の構造'!M$46</f>
        <v>1688</v>
      </c>
      <c r="O61" s="152"/>
      <c r="P61" s="152"/>
    </row>
    <row r="62" spans="1:16" x14ac:dyDescent="0.2">
      <c r="A62" s="152" t="s">
        <v>33</v>
      </c>
      <c r="B62" s="152">
        <f>'将来負担比率（分子）の構造'!I$45</f>
        <v>178565</v>
      </c>
      <c r="C62" s="152"/>
      <c r="D62" s="152"/>
      <c r="E62" s="152">
        <f>'将来負担比率（分子）の構造'!J$45</f>
        <v>177507</v>
      </c>
      <c r="F62" s="152"/>
      <c r="G62" s="152"/>
      <c r="H62" s="152">
        <f>'将来負担比率（分子）の構造'!K$45</f>
        <v>172919</v>
      </c>
      <c r="I62" s="152"/>
      <c r="J62" s="152"/>
      <c r="K62" s="152">
        <f>'将来負担比率（分子）の構造'!L$45</f>
        <v>163473</v>
      </c>
      <c r="L62" s="152"/>
      <c r="M62" s="152"/>
      <c r="N62" s="152">
        <f>'将来負担比率（分子）の構造'!M$45</f>
        <v>157510</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21404</v>
      </c>
      <c r="C64" s="152"/>
      <c r="D64" s="152"/>
      <c r="E64" s="152">
        <f>'将来負担比率（分子）の構造'!J$43</f>
        <v>19709</v>
      </c>
      <c r="F64" s="152"/>
      <c r="G64" s="152"/>
      <c r="H64" s="152">
        <f>'将来負担比率（分子）の構造'!K$43</f>
        <v>17992</v>
      </c>
      <c r="I64" s="152"/>
      <c r="J64" s="152"/>
      <c r="K64" s="152">
        <f>'将来負担比率（分子）の構造'!L$43</f>
        <v>16462</v>
      </c>
      <c r="L64" s="152"/>
      <c r="M64" s="152"/>
      <c r="N64" s="152">
        <f>'将来負担比率（分子）の構造'!M$43</f>
        <v>15717</v>
      </c>
      <c r="O64" s="152"/>
      <c r="P64" s="152"/>
    </row>
    <row r="65" spans="1:16" x14ac:dyDescent="0.2">
      <c r="A65" s="152" t="s">
        <v>30</v>
      </c>
      <c r="B65" s="152">
        <f>'将来負担比率（分子）の構造'!I$42</f>
        <v>6322</v>
      </c>
      <c r="C65" s="152"/>
      <c r="D65" s="152"/>
      <c r="E65" s="152">
        <f>'将来負担比率（分子）の構造'!J$42</f>
        <v>6150</v>
      </c>
      <c r="F65" s="152"/>
      <c r="G65" s="152"/>
      <c r="H65" s="152">
        <f>'将来負担比率（分子）の構造'!K$42</f>
        <v>4786</v>
      </c>
      <c r="I65" s="152"/>
      <c r="J65" s="152"/>
      <c r="K65" s="152">
        <f>'将来負担比率（分子）の構造'!L$42</f>
        <v>4199</v>
      </c>
      <c r="L65" s="152"/>
      <c r="M65" s="152"/>
      <c r="N65" s="152">
        <f>'将来負担比率（分子）の構造'!M$42</f>
        <v>3493</v>
      </c>
      <c r="O65" s="152"/>
      <c r="P65" s="152"/>
    </row>
    <row r="66" spans="1:16" x14ac:dyDescent="0.2">
      <c r="A66" s="152" t="s">
        <v>29</v>
      </c>
      <c r="B66" s="152">
        <f>'将来負担比率（分子）の構造'!I$41</f>
        <v>1043043</v>
      </c>
      <c r="C66" s="152"/>
      <c r="D66" s="152"/>
      <c r="E66" s="152">
        <f>'将来負担比率（分子）の構造'!J$41</f>
        <v>1043080</v>
      </c>
      <c r="F66" s="152"/>
      <c r="G66" s="152"/>
      <c r="H66" s="152">
        <f>'将来負担比率（分子）の構造'!K$41</f>
        <v>1040465</v>
      </c>
      <c r="I66" s="152"/>
      <c r="J66" s="152"/>
      <c r="K66" s="152">
        <f>'将来負担比率（分子）の構造'!L$41</f>
        <v>1035115</v>
      </c>
      <c r="L66" s="152"/>
      <c r="M66" s="152"/>
      <c r="N66" s="152">
        <f>'将来負担比率（分子）の構造'!M$41</f>
        <v>1034725</v>
      </c>
      <c r="O66" s="152"/>
      <c r="P66" s="152"/>
    </row>
    <row r="67" spans="1:16" x14ac:dyDescent="0.2">
      <c r="A67" s="152" t="s">
        <v>73</v>
      </c>
      <c r="B67" s="152" t="e">
        <f>NA()</f>
        <v>#N/A</v>
      </c>
      <c r="C67" s="152">
        <f>IF(ISNUMBER('将来負担比率（分子）の構造'!I$53), IF('将来負担比率（分子）の構造'!I$53 &lt; 0, 0, '将来負担比率（分子）の構造'!I$53), NA())</f>
        <v>470139</v>
      </c>
      <c r="D67" s="152" t="e">
        <f>NA()</f>
        <v>#N/A</v>
      </c>
      <c r="E67" s="152" t="e">
        <f>NA()</f>
        <v>#N/A</v>
      </c>
      <c r="F67" s="152">
        <f>IF(ISNUMBER('将来負担比率（分子）の構造'!J$53), IF('将来負担比率（分子）の構造'!J$53 &lt; 0, 0, '将来負担比率（分子）の構造'!J$53), NA())</f>
        <v>456602</v>
      </c>
      <c r="G67" s="152" t="e">
        <f>NA()</f>
        <v>#N/A</v>
      </c>
      <c r="H67" s="152" t="e">
        <f>NA()</f>
        <v>#N/A</v>
      </c>
      <c r="I67" s="152">
        <f>IF(ISNUMBER('将来負担比率（分子）の構造'!K$53), IF('将来負担比率（分子）の構造'!K$53 &lt; 0, 0, '将来負担比率（分子）の構造'!K$53), NA())</f>
        <v>449160</v>
      </c>
      <c r="J67" s="152" t="e">
        <f>NA()</f>
        <v>#N/A</v>
      </c>
      <c r="K67" s="152" t="e">
        <f>NA()</f>
        <v>#N/A</v>
      </c>
      <c r="L67" s="152">
        <f>IF(ISNUMBER('将来負担比率（分子）の構造'!L$53), IF('将来負担比率（分子）の構造'!L$53 &lt; 0, 0, '将来負担比率（分子）の構造'!L$53), NA())</f>
        <v>444704</v>
      </c>
      <c r="M67" s="152" t="e">
        <f>NA()</f>
        <v>#N/A</v>
      </c>
      <c r="N67" s="152" t="e">
        <f>NA()</f>
        <v>#N/A</v>
      </c>
      <c r="O67" s="152">
        <f>IF(ISNUMBER('将来負担比率（分子）の構造'!M$53), IF('将来負担比率（分子）の構造'!M$53 &lt; 0, 0, '将来負担比率（分子）の構造'!M$53), NA())</f>
        <v>445499</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30151</v>
      </c>
      <c r="C72" s="156">
        <f>基金残高に係る経年分析!G55</f>
        <v>26618</v>
      </c>
      <c r="D72" s="156">
        <f>基金残高に係る経年分析!H55</f>
        <v>17243</v>
      </c>
    </row>
    <row r="73" spans="1:16" x14ac:dyDescent="0.2">
      <c r="A73" s="155" t="s">
        <v>76</v>
      </c>
      <c r="B73" s="156">
        <f>基金残高に係る経年分析!F56</f>
        <v>18976</v>
      </c>
      <c r="C73" s="156">
        <f>基金残高に係る経年分析!G56</f>
        <v>18980</v>
      </c>
      <c r="D73" s="156">
        <f>基金残高に係る経年分析!H56</f>
        <v>17985</v>
      </c>
    </row>
    <row r="74" spans="1:16" x14ac:dyDescent="0.2">
      <c r="A74" s="155" t="s">
        <v>77</v>
      </c>
      <c r="B74" s="156">
        <f>基金残高に係る経年分析!F57</f>
        <v>45564</v>
      </c>
      <c r="C74" s="156">
        <f>基金残高に係る経年分析!G57</f>
        <v>43879</v>
      </c>
      <c r="D74" s="156">
        <f>基金残高に係る経年分析!H57</f>
        <v>47492</v>
      </c>
    </row>
  </sheetData>
  <sheetProtection algorithmName="SHA-512" hashValue="Bkh3vc3h8QY7wZWji8MmuolLTOc5Wg7EVTXaKw643jfMk3uYqgfvSLH+gEFwpw4JwouEZq2gAif6wFZkpxFXLA==" saltValue="KQ1G+0yvhoe4ATFtOxrz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198</v>
      </c>
      <c r="C5" s="597"/>
      <c r="D5" s="597"/>
      <c r="E5" s="597"/>
      <c r="F5" s="597"/>
      <c r="G5" s="597"/>
      <c r="H5" s="597"/>
      <c r="I5" s="597"/>
      <c r="J5" s="597"/>
      <c r="K5" s="597"/>
      <c r="L5" s="597"/>
      <c r="M5" s="597"/>
      <c r="N5" s="597"/>
      <c r="O5" s="597"/>
      <c r="P5" s="597"/>
      <c r="Q5" s="598"/>
      <c r="R5" s="599">
        <v>169670461</v>
      </c>
      <c r="S5" s="600"/>
      <c r="T5" s="600"/>
      <c r="U5" s="600"/>
      <c r="V5" s="600"/>
      <c r="W5" s="600"/>
      <c r="X5" s="600"/>
      <c r="Y5" s="601"/>
      <c r="Z5" s="602">
        <v>26.6</v>
      </c>
      <c r="AA5" s="602"/>
      <c r="AB5" s="602"/>
      <c r="AC5" s="602"/>
      <c r="AD5" s="603">
        <v>137833886</v>
      </c>
      <c r="AE5" s="603"/>
      <c r="AF5" s="603"/>
      <c r="AG5" s="603"/>
      <c r="AH5" s="603"/>
      <c r="AI5" s="603"/>
      <c r="AJ5" s="603"/>
      <c r="AK5" s="603"/>
      <c r="AL5" s="604">
        <v>42.4</v>
      </c>
      <c r="AM5" s="605"/>
      <c r="AN5" s="605"/>
      <c r="AO5" s="606"/>
      <c r="AP5" s="596" t="s">
        <v>199</v>
      </c>
      <c r="AQ5" s="597"/>
      <c r="AR5" s="597"/>
      <c r="AS5" s="597"/>
      <c r="AT5" s="597"/>
      <c r="AU5" s="597"/>
      <c r="AV5" s="597"/>
      <c r="AW5" s="597"/>
      <c r="AX5" s="597"/>
      <c r="AY5" s="597"/>
      <c r="AZ5" s="597"/>
      <c r="BA5" s="597"/>
      <c r="BB5" s="597"/>
      <c r="BC5" s="598"/>
      <c r="BD5" s="610">
        <v>169375825</v>
      </c>
      <c r="BE5" s="611"/>
      <c r="BF5" s="611"/>
      <c r="BG5" s="611"/>
      <c r="BH5" s="611"/>
      <c r="BI5" s="611"/>
      <c r="BJ5" s="611"/>
      <c r="BK5" s="612"/>
      <c r="BL5" s="613">
        <v>99.8</v>
      </c>
      <c r="BM5" s="613"/>
      <c r="BN5" s="613"/>
      <c r="BO5" s="613"/>
      <c r="BP5" s="614">
        <v>1375595</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x14ac:dyDescent="0.2">
      <c r="B6" s="607" t="s">
        <v>203</v>
      </c>
      <c r="C6" s="608"/>
      <c r="D6" s="608"/>
      <c r="E6" s="608"/>
      <c r="F6" s="608"/>
      <c r="G6" s="608"/>
      <c r="H6" s="608"/>
      <c r="I6" s="608"/>
      <c r="J6" s="608"/>
      <c r="K6" s="608"/>
      <c r="L6" s="608"/>
      <c r="M6" s="608"/>
      <c r="N6" s="608"/>
      <c r="O6" s="608"/>
      <c r="P6" s="608"/>
      <c r="Q6" s="609"/>
      <c r="R6" s="610">
        <v>24937601</v>
      </c>
      <c r="S6" s="611"/>
      <c r="T6" s="611"/>
      <c r="U6" s="611"/>
      <c r="V6" s="611"/>
      <c r="W6" s="611"/>
      <c r="X6" s="611"/>
      <c r="Y6" s="612"/>
      <c r="Z6" s="613">
        <v>3.9</v>
      </c>
      <c r="AA6" s="613"/>
      <c r="AB6" s="613"/>
      <c r="AC6" s="613"/>
      <c r="AD6" s="614">
        <v>24937601</v>
      </c>
      <c r="AE6" s="614"/>
      <c r="AF6" s="614"/>
      <c r="AG6" s="614"/>
      <c r="AH6" s="614"/>
      <c r="AI6" s="614"/>
      <c r="AJ6" s="614"/>
      <c r="AK6" s="614"/>
      <c r="AL6" s="615">
        <v>7.7</v>
      </c>
      <c r="AM6" s="616"/>
      <c r="AN6" s="616"/>
      <c r="AO6" s="617"/>
      <c r="AP6" s="607" t="s">
        <v>204</v>
      </c>
      <c r="AQ6" s="608"/>
      <c r="AR6" s="608"/>
      <c r="AS6" s="608"/>
      <c r="AT6" s="608"/>
      <c r="AU6" s="608"/>
      <c r="AV6" s="608"/>
      <c r="AW6" s="608"/>
      <c r="AX6" s="608"/>
      <c r="AY6" s="608"/>
      <c r="AZ6" s="608"/>
      <c r="BA6" s="608"/>
      <c r="BB6" s="608"/>
      <c r="BC6" s="609"/>
      <c r="BD6" s="610">
        <v>167889906</v>
      </c>
      <c r="BE6" s="611"/>
      <c r="BF6" s="611"/>
      <c r="BG6" s="611"/>
      <c r="BH6" s="611"/>
      <c r="BI6" s="611"/>
      <c r="BJ6" s="611"/>
      <c r="BK6" s="612"/>
      <c r="BL6" s="613">
        <v>99</v>
      </c>
      <c r="BM6" s="613"/>
      <c r="BN6" s="613"/>
      <c r="BO6" s="613"/>
      <c r="BP6" s="614">
        <v>1375595</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1215749</v>
      </c>
      <c r="CN6" s="611"/>
      <c r="CO6" s="611"/>
      <c r="CP6" s="611"/>
      <c r="CQ6" s="611"/>
      <c r="CR6" s="611"/>
      <c r="CS6" s="611"/>
      <c r="CT6" s="612"/>
      <c r="CU6" s="613">
        <v>0.2</v>
      </c>
      <c r="CV6" s="613"/>
      <c r="CW6" s="613"/>
      <c r="CX6" s="613"/>
      <c r="CY6" s="619" t="s">
        <v>206</v>
      </c>
      <c r="CZ6" s="611"/>
      <c r="DA6" s="611"/>
      <c r="DB6" s="611"/>
      <c r="DC6" s="611"/>
      <c r="DD6" s="611"/>
      <c r="DE6" s="611"/>
      <c r="DF6" s="611"/>
      <c r="DG6" s="611"/>
      <c r="DH6" s="611"/>
      <c r="DI6" s="611"/>
      <c r="DJ6" s="611"/>
      <c r="DK6" s="612"/>
      <c r="DL6" s="619">
        <v>1215700</v>
      </c>
      <c r="DM6" s="611"/>
      <c r="DN6" s="611"/>
      <c r="DO6" s="611"/>
      <c r="DP6" s="611"/>
      <c r="DQ6" s="611"/>
      <c r="DR6" s="611"/>
      <c r="DS6" s="611"/>
      <c r="DT6" s="611"/>
      <c r="DU6" s="611"/>
      <c r="DV6" s="611"/>
      <c r="DW6" s="611"/>
      <c r="DX6" s="620"/>
    </row>
    <row r="7" spans="2:138" ht="11.25" customHeight="1" x14ac:dyDescent="0.2">
      <c r="B7" s="607" t="s">
        <v>207</v>
      </c>
      <c r="C7" s="608"/>
      <c r="D7" s="608"/>
      <c r="E7" s="608"/>
      <c r="F7" s="608"/>
      <c r="G7" s="608"/>
      <c r="H7" s="608"/>
      <c r="I7" s="608"/>
      <c r="J7" s="608"/>
      <c r="K7" s="608"/>
      <c r="L7" s="608"/>
      <c r="M7" s="608"/>
      <c r="N7" s="608"/>
      <c r="O7" s="608"/>
      <c r="P7" s="608"/>
      <c r="Q7" s="609"/>
      <c r="R7" s="610">
        <v>2746695</v>
      </c>
      <c r="S7" s="611"/>
      <c r="T7" s="611"/>
      <c r="U7" s="611"/>
      <c r="V7" s="611"/>
      <c r="W7" s="611"/>
      <c r="X7" s="611"/>
      <c r="Y7" s="612"/>
      <c r="Z7" s="613">
        <v>0.4</v>
      </c>
      <c r="AA7" s="613"/>
      <c r="AB7" s="613"/>
      <c r="AC7" s="613"/>
      <c r="AD7" s="614">
        <v>2746695</v>
      </c>
      <c r="AE7" s="614"/>
      <c r="AF7" s="614"/>
      <c r="AG7" s="614"/>
      <c r="AH7" s="614"/>
      <c r="AI7" s="614"/>
      <c r="AJ7" s="614"/>
      <c r="AK7" s="614"/>
      <c r="AL7" s="615">
        <v>0.8</v>
      </c>
      <c r="AM7" s="616"/>
      <c r="AN7" s="616"/>
      <c r="AO7" s="617"/>
      <c r="AP7" s="607" t="s">
        <v>208</v>
      </c>
      <c r="AQ7" s="608"/>
      <c r="AR7" s="608"/>
      <c r="AS7" s="608"/>
      <c r="AT7" s="608"/>
      <c r="AU7" s="608"/>
      <c r="AV7" s="608"/>
      <c r="AW7" s="608"/>
      <c r="AX7" s="608"/>
      <c r="AY7" s="608"/>
      <c r="AZ7" s="608"/>
      <c r="BA7" s="608"/>
      <c r="BB7" s="608"/>
      <c r="BC7" s="609"/>
      <c r="BD7" s="610">
        <v>48726805</v>
      </c>
      <c r="BE7" s="611"/>
      <c r="BF7" s="611"/>
      <c r="BG7" s="611"/>
      <c r="BH7" s="611"/>
      <c r="BI7" s="611"/>
      <c r="BJ7" s="611"/>
      <c r="BK7" s="612"/>
      <c r="BL7" s="613">
        <v>28.7</v>
      </c>
      <c r="BM7" s="613"/>
      <c r="BN7" s="613"/>
      <c r="BO7" s="613"/>
      <c r="BP7" s="614">
        <v>1375595</v>
      </c>
      <c r="BQ7" s="614"/>
      <c r="BR7" s="614"/>
      <c r="BS7" s="614"/>
      <c r="BT7" s="614"/>
      <c r="BU7" s="614"/>
      <c r="BV7" s="614"/>
      <c r="BW7" s="618"/>
      <c r="BY7" s="607" t="s">
        <v>209</v>
      </c>
      <c r="BZ7" s="608"/>
      <c r="CA7" s="608"/>
      <c r="CB7" s="608"/>
      <c r="CC7" s="608"/>
      <c r="CD7" s="608"/>
      <c r="CE7" s="608"/>
      <c r="CF7" s="608"/>
      <c r="CG7" s="608"/>
      <c r="CH7" s="608"/>
      <c r="CI7" s="608"/>
      <c r="CJ7" s="608"/>
      <c r="CK7" s="608"/>
      <c r="CL7" s="609"/>
      <c r="CM7" s="610">
        <v>31081007</v>
      </c>
      <c r="CN7" s="611"/>
      <c r="CO7" s="611"/>
      <c r="CP7" s="611"/>
      <c r="CQ7" s="611"/>
      <c r="CR7" s="611"/>
      <c r="CS7" s="611"/>
      <c r="CT7" s="612"/>
      <c r="CU7" s="613">
        <v>5</v>
      </c>
      <c r="CV7" s="613"/>
      <c r="CW7" s="613"/>
      <c r="CX7" s="613"/>
      <c r="CY7" s="619">
        <v>2476297</v>
      </c>
      <c r="CZ7" s="611"/>
      <c r="DA7" s="611"/>
      <c r="DB7" s="611"/>
      <c r="DC7" s="611"/>
      <c r="DD7" s="611"/>
      <c r="DE7" s="611"/>
      <c r="DF7" s="611"/>
      <c r="DG7" s="611"/>
      <c r="DH7" s="611"/>
      <c r="DI7" s="611"/>
      <c r="DJ7" s="611"/>
      <c r="DK7" s="612"/>
      <c r="DL7" s="619">
        <v>27864138</v>
      </c>
      <c r="DM7" s="611"/>
      <c r="DN7" s="611"/>
      <c r="DO7" s="611"/>
      <c r="DP7" s="611"/>
      <c r="DQ7" s="611"/>
      <c r="DR7" s="611"/>
      <c r="DS7" s="611"/>
      <c r="DT7" s="611"/>
      <c r="DU7" s="611"/>
      <c r="DV7" s="611"/>
      <c r="DW7" s="611"/>
      <c r="DX7" s="620"/>
    </row>
    <row r="8" spans="2:138" ht="11.25" customHeight="1" x14ac:dyDescent="0.2">
      <c r="B8" s="607" t="s">
        <v>210</v>
      </c>
      <c r="C8" s="608"/>
      <c r="D8" s="608"/>
      <c r="E8" s="608"/>
      <c r="F8" s="608"/>
      <c r="G8" s="608"/>
      <c r="H8" s="608"/>
      <c r="I8" s="608"/>
      <c r="J8" s="608"/>
      <c r="K8" s="608"/>
      <c r="L8" s="608"/>
      <c r="M8" s="608"/>
      <c r="N8" s="608"/>
      <c r="O8" s="608"/>
      <c r="P8" s="608"/>
      <c r="Q8" s="609"/>
      <c r="R8" s="610" t="s">
        <v>206</v>
      </c>
      <c r="S8" s="611"/>
      <c r="T8" s="611"/>
      <c r="U8" s="611"/>
      <c r="V8" s="611"/>
      <c r="W8" s="611"/>
      <c r="X8" s="611"/>
      <c r="Y8" s="612"/>
      <c r="Z8" s="613" t="s">
        <v>206</v>
      </c>
      <c r="AA8" s="613"/>
      <c r="AB8" s="613"/>
      <c r="AC8" s="613"/>
      <c r="AD8" s="614" t="s">
        <v>211</v>
      </c>
      <c r="AE8" s="614"/>
      <c r="AF8" s="614"/>
      <c r="AG8" s="614"/>
      <c r="AH8" s="614"/>
      <c r="AI8" s="614"/>
      <c r="AJ8" s="614"/>
      <c r="AK8" s="614"/>
      <c r="AL8" s="615" t="s">
        <v>211</v>
      </c>
      <c r="AM8" s="616"/>
      <c r="AN8" s="616"/>
      <c r="AO8" s="617"/>
      <c r="AP8" s="607" t="s">
        <v>212</v>
      </c>
      <c r="AQ8" s="608"/>
      <c r="AR8" s="608"/>
      <c r="AS8" s="608"/>
      <c r="AT8" s="608"/>
      <c r="AU8" s="608"/>
      <c r="AV8" s="608"/>
      <c r="AW8" s="608"/>
      <c r="AX8" s="608"/>
      <c r="AY8" s="608"/>
      <c r="AZ8" s="608"/>
      <c r="BA8" s="608"/>
      <c r="BB8" s="608"/>
      <c r="BC8" s="609"/>
      <c r="BD8" s="610">
        <v>1396362</v>
      </c>
      <c r="BE8" s="611"/>
      <c r="BF8" s="611"/>
      <c r="BG8" s="611"/>
      <c r="BH8" s="611"/>
      <c r="BI8" s="611"/>
      <c r="BJ8" s="611"/>
      <c r="BK8" s="612"/>
      <c r="BL8" s="613">
        <v>0.8</v>
      </c>
      <c r="BM8" s="613"/>
      <c r="BN8" s="613"/>
      <c r="BO8" s="613"/>
      <c r="BP8" s="614">
        <v>448382</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98341367</v>
      </c>
      <c r="CN8" s="611"/>
      <c r="CO8" s="611"/>
      <c r="CP8" s="611"/>
      <c r="CQ8" s="611"/>
      <c r="CR8" s="611"/>
      <c r="CS8" s="611"/>
      <c r="CT8" s="612"/>
      <c r="CU8" s="613">
        <v>15.8</v>
      </c>
      <c r="CV8" s="613"/>
      <c r="CW8" s="613"/>
      <c r="CX8" s="613"/>
      <c r="CY8" s="619">
        <v>1316318</v>
      </c>
      <c r="CZ8" s="611"/>
      <c r="DA8" s="611"/>
      <c r="DB8" s="611"/>
      <c r="DC8" s="611"/>
      <c r="DD8" s="611"/>
      <c r="DE8" s="611"/>
      <c r="DF8" s="611"/>
      <c r="DG8" s="611"/>
      <c r="DH8" s="611"/>
      <c r="DI8" s="611"/>
      <c r="DJ8" s="611"/>
      <c r="DK8" s="612"/>
      <c r="DL8" s="619">
        <v>85781650</v>
      </c>
      <c r="DM8" s="611"/>
      <c r="DN8" s="611"/>
      <c r="DO8" s="611"/>
      <c r="DP8" s="611"/>
      <c r="DQ8" s="611"/>
      <c r="DR8" s="611"/>
      <c r="DS8" s="611"/>
      <c r="DT8" s="611"/>
      <c r="DU8" s="611"/>
      <c r="DV8" s="611"/>
      <c r="DW8" s="611"/>
      <c r="DX8" s="620"/>
    </row>
    <row r="9" spans="2:138" ht="11.25" customHeight="1" x14ac:dyDescent="0.2">
      <c r="B9" s="607" t="s">
        <v>214</v>
      </c>
      <c r="C9" s="608"/>
      <c r="D9" s="608"/>
      <c r="E9" s="608"/>
      <c r="F9" s="608"/>
      <c r="G9" s="608"/>
      <c r="H9" s="608"/>
      <c r="I9" s="608"/>
      <c r="J9" s="608"/>
      <c r="K9" s="608"/>
      <c r="L9" s="608"/>
      <c r="M9" s="608"/>
      <c r="N9" s="608"/>
      <c r="O9" s="608"/>
      <c r="P9" s="608"/>
      <c r="Q9" s="609"/>
      <c r="R9" s="610" t="s">
        <v>206</v>
      </c>
      <c r="S9" s="611"/>
      <c r="T9" s="611"/>
      <c r="U9" s="611"/>
      <c r="V9" s="611"/>
      <c r="W9" s="611"/>
      <c r="X9" s="611"/>
      <c r="Y9" s="612"/>
      <c r="Z9" s="613" t="s">
        <v>211</v>
      </c>
      <c r="AA9" s="613"/>
      <c r="AB9" s="613"/>
      <c r="AC9" s="613"/>
      <c r="AD9" s="614" t="s">
        <v>211</v>
      </c>
      <c r="AE9" s="614"/>
      <c r="AF9" s="614"/>
      <c r="AG9" s="614"/>
      <c r="AH9" s="614"/>
      <c r="AI9" s="614"/>
      <c r="AJ9" s="614"/>
      <c r="AK9" s="614"/>
      <c r="AL9" s="615" t="s">
        <v>206</v>
      </c>
      <c r="AM9" s="616"/>
      <c r="AN9" s="616"/>
      <c r="AO9" s="617"/>
      <c r="AP9" s="607" t="s">
        <v>215</v>
      </c>
      <c r="AQ9" s="608"/>
      <c r="AR9" s="608"/>
      <c r="AS9" s="608"/>
      <c r="AT9" s="608"/>
      <c r="AU9" s="608"/>
      <c r="AV9" s="608"/>
      <c r="AW9" s="608"/>
      <c r="AX9" s="608"/>
      <c r="AY9" s="608"/>
      <c r="AZ9" s="608"/>
      <c r="BA9" s="608"/>
      <c r="BB9" s="608"/>
      <c r="BC9" s="609"/>
      <c r="BD9" s="610">
        <v>38746016</v>
      </c>
      <c r="BE9" s="611"/>
      <c r="BF9" s="611"/>
      <c r="BG9" s="611"/>
      <c r="BH9" s="611"/>
      <c r="BI9" s="611"/>
      <c r="BJ9" s="611"/>
      <c r="BK9" s="612"/>
      <c r="BL9" s="613">
        <v>22.8</v>
      </c>
      <c r="BM9" s="613"/>
      <c r="BN9" s="613"/>
      <c r="BO9" s="613"/>
      <c r="BP9" s="614" t="s">
        <v>211</v>
      </c>
      <c r="BQ9" s="614"/>
      <c r="BR9" s="614"/>
      <c r="BS9" s="614"/>
      <c r="BT9" s="614"/>
      <c r="BU9" s="614"/>
      <c r="BV9" s="614"/>
      <c r="BW9" s="618"/>
      <c r="BY9" s="607" t="s">
        <v>216</v>
      </c>
      <c r="BZ9" s="608"/>
      <c r="CA9" s="608"/>
      <c r="CB9" s="608"/>
      <c r="CC9" s="608"/>
      <c r="CD9" s="608"/>
      <c r="CE9" s="608"/>
      <c r="CF9" s="608"/>
      <c r="CG9" s="608"/>
      <c r="CH9" s="608"/>
      <c r="CI9" s="608"/>
      <c r="CJ9" s="608"/>
      <c r="CK9" s="608"/>
      <c r="CL9" s="609"/>
      <c r="CM9" s="610">
        <v>25957417</v>
      </c>
      <c r="CN9" s="611"/>
      <c r="CO9" s="611"/>
      <c r="CP9" s="611"/>
      <c r="CQ9" s="611"/>
      <c r="CR9" s="611"/>
      <c r="CS9" s="611"/>
      <c r="CT9" s="612"/>
      <c r="CU9" s="613">
        <v>4.2</v>
      </c>
      <c r="CV9" s="613"/>
      <c r="CW9" s="613"/>
      <c r="CX9" s="613"/>
      <c r="CY9" s="619">
        <v>1415057</v>
      </c>
      <c r="CZ9" s="611"/>
      <c r="DA9" s="611"/>
      <c r="DB9" s="611"/>
      <c r="DC9" s="611"/>
      <c r="DD9" s="611"/>
      <c r="DE9" s="611"/>
      <c r="DF9" s="611"/>
      <c r="DG9" s="611"/>
      <c r="DH9" s="611"/>
      <c r="DI9" s="611"/>
      <c r="DJ9" s="611"/>
      <c r="DK9" s="612"/>
      <c r="DL9" s="619">
        <v>14633644</v>
      </c>
      <c r="DM9" s="611"/>
      <c r="DN9" s="611"/>
      <c r="DO9" s="611"/>
      <c r="DP9" s="611"/>
      <c r="DQ9" s="611"/>
      <c r="DR9" s="611"/>
      <c r="DS9" s="611"/>
      <c r="DT9" s="611"/>
      <c r="DU9" s="611"/>
      <c r="DV9" s="611"/>
      <c r="DW9" s="611"/>
      <c r="DX9" s="620"/>
    </row>
    <row r="10" spans="2:138" ht="11.25" customHeight="1" x14ac:dyDescent="0.2">
      <c r="B10" s="607" t="s">
        <v>217</v>
      </c>
      <c r="C10" s="608"/>
      <c r="D10" s="608"/>
      <c r="E10" s="608"/>
      <c r="F10" s="608"/>
      <c r="G10" s="608"/>
      <c r="H10" s="608"/>
      <c r="I10" s="608"/>
      <c r="J10" s="608"/>
      <c r="K10" s="608"/>
      <c r="L10" s="608"/>
      <c r="M10" s="608"/>
      <c r="N10" s="608"/>
      <c r="O10" s="608"/>
      <c r="P10" s="608"/>
      <c r="Q10" s="609"/>
      <c r="R10" s="610">
        <v>109958</v>
      </c>
      <c r="S10" s="611"/>
      <c r="T10" s="611"/>
      <c r="U10" s="611"/>
      <c r="V10" s="611"/>
      <c r="W10" s="611"/>
      <c r="X10" s="611"/>
      <c r="Y10" s="612"/>
      <c r="Z10" s="613">
        <v>0</v>
      </c>
      <c r="AA10" s="613"/>
      <c r="AB10" s="613"/>
      <c r="AC10" s="613"/>
      <c r="AD10" s="614">
        <v>109958</v>
      </c>
      <c r="AE10" s="614"/>
      <c r="AF10" s="614"/>
      <c r="AG10" s="614"/>
      <c r="AH10" s="614"/>
      <c r="AI10" s="614"/>
      <c r="AJ10" s="614"/>
      <c r="AK10" s="614"/>
      <c r="AL10" s="615">
        <v>0</v>
      </c>
      <c r="AM10" s="616"/>
      <c r="AN10" s="616"/>
      <c r="AO10" s="617"/>
      <c r="AP10" s="607" t="s">
        <v>218</v>
      </c>
      <c r="AQ10" s="608"/>
      <c r="AR10" s="608"/>
      <c r="AS10" s="608"/>
      <c r="AT10" s="608"/>
      <c r="AU10" s="608"/>
      <c r="AV10" s="608"/>
      <c r="AW10" s="608"/>
      <c r="AX10" s="608"/>
      <c r="AY10" s="608"/>
      <c r="AZ10" s="608"/>
      <c r="BA10" s="608"/>
      <c r="BB10" s="608"/>
      <c r="BC10" s="609"/>
      <c r="BD10" s="610">
        <v>1677396</v>
      </c>
      <c r="BE10" s="611"/>
      <c r="BF10" s="611"/>
      <c r="BG10" s="611"/>
      <c r="BH10" s="611"/>
      <c r="BI10" s="611"/>
      <c r="BJ10" s="611"/>
      <c r="BK10" s="612"/>
      <c r="BL10" s="613">
        <v>1</v>
      </c>
      <c r="BM10" s="613"/>
      <c r="BN10" s="613"/>
      <c r="BO10" s="613"/>
      <c r="BP10" s="614">
        <v>110121</v>
      </c>
      <c r="BQ10" s="614"/>
      <c r="BR10" s="614"/>
      <c r="BS10" s="614"/>
      <c r="BT10" s="614"/>
      <c r="BU10" s="614"/>
      <c r="BV10" s="614"/>
      <c r="BW10" s="618"/>
      <c r="BY10" s="607" t="s">
        <v>219</v>
      </c>
      <c r="BZ10" s="608"/>
      <c r="CA10" s="608"/>
      <c r="CB10" s="608"/>
      <c r="CC10" s="608"/>
      <c r="CD10" s="608"/>
      <c r="CE10" s="608"/>
      <c r="CF10" s="608"/>
      <c r="CG10" s="608"/>
      <c r="CH10" s="608"/>
      <c r="CI10" s="608"/>
      <c r="CJ10" s="608"/>
      <c r="CK10" s="608"/>
      <c r="CL10" s="609"/>
      <c r="CM10" s="610">
        <v>1840841</v>
      </c>
      <c r="CN10" s="611"/>
      <c r="CO10" s="611"/>
      <c r="CP10" s="611"/>
      <c r="CQ10" s="611"/>
      <c r="CR10" s="611"/>
      <c r="CS10" s="611"/>
      <c r="CT10" s="612"/>
      <c r="CU10" s="613">
        <v>0.3</v>
      </c>
      <c r="CV10" s="613"/>
      <c r="CW10" s="613"/>
      <c r="CX10" s="613"/>
      <c r="CY10" s="619">
        <v>1750</v>
      </c>
      <c r="CZ10" s="611"/>
      <c r="DA10" s="611"/>
      <c r="DB10" s="611"/>
      <c r="DC10" s="611"/>
      <c r="DD10" s="611"/>
      <c r="DE10" s="611"/>
      <c r="DF10" s="611"/>
      <c r="DG10" s="611"/>
      <c r="DH10" s="611"/>
      <c r="DI10" s="611"/>
      <c r="DJ10" s="611"/>
      <c r="DK10" s="612"/>
      <c r="DL10" s="619">
        <v>920913</v>
      </c>
      <c r="DM10" s="611"/>
      <c r="DN10" s="611"/>
      <c r="DO10" s="611"/>
      <c r="DP10" s="611"/>
      <c r="DQ10" s="611"/>
      <c r="DR10" s="611"/>
      <c r="DS10" s="611"/>
      <c r="DT10" s="611"/>
      <c r="DU10" s="611"/>
      <c r="DV10" s="611"/>
      <c r="DW10" s="611"/>
      <c r="DX10" s="620"/>
    </row>
    <row r="11" spans="2:138" ht="11.25" customHeight="1" x14ac:dyDescent="0.2">
      <c r="B11" s="607" t="s">
        <v>220</v>
      </c>
      <c r="C11" s="608"/>
      <c r="D11" s="608"/>
      <c r="E11" s="608"/>
      <c r="F11" s="608"/>
      <c r="G11" s="608"/>
      <c r="H11" s="608"/>
      <c r="I11" s="608"/>
      <c r="J11" s="608"/>
      <c r="K11" s="608"/>
      <c r="L11" s="608"/>
      <c r="M11" s="608"/>
      <c r="N11" s="608"/>
      <c r="O11" s="608"/>
      <c r="P11" s="608"/>
      <c r="Q11" s="609"/>
      <c r="R11" s="610">
        <v>112851</v>
      </c>
      <c r="S11" s="611"/>
      <c r="T11" s="611"/>
      <c r="U11" s="611"/>
      <c r="V11" s="611"/>
      <c r="W11" s="611"/>
      <c r="X11" s="611"/>
      <c r="Y11" s="612"/>
      <c r="Z11" s="613">
        <v>0</v>
      </c>
      <c r="AA11" s="613"/>
      <c r="AB11" s="613"/>
      <c r="AC11" s="613"/>
      <c r="AD11" s="614">
        <v>112851</v>
      </c>
      <c r="AE11" s="614"/>
      <c r="AF11" s="614"/>
      <c r="AG11" s="614"/>
      <c r="AH11" s="614"/>
      <c r="AI11" s="614"/>
      <c r="AJ11" s="614"/>
      <c r="AK11" s="614"/>
      <c r="AL11" s="615">
        <v>0</v>
      </c>
      <c r="AM11" s="616"/>
      <c r="AN11" s="616"/>
      <c r="AO11" s="617"/>
      <c r="AP11" s="607" t="s">
        <v>221</v>
      </c>
      <c r="AQ11" s="608"/>
      <c r="AR11" s="608"/>
      <c r="AS11" s="608"/>
      <c r="AT11" s="608"/>
      <c r="AU11" s="608"/>
      <c r="AV11" s="608"/>
      <c r="AW11" s="608"/>
      <c r="AX11" s="608"/>
      <c r="AY11" s="608"/>
      <c r="AZ11" s="608"/>
      <c r="BA11" s="608"/>
      <c r="BB11" s="608"/>
      <c r="BC11" s="609"/>
      <c r="BD11" s="610">
        <v>4383554</v>
      </c>
      <c r="BE11" s="611"/>
      <c r="BF11" s="611"/>
      <c r="BG11" s="611"/>
      <c r="BH11" s="611"/>
      <c r="BI11" s="611"/>
      <c r="BJ11" s="611"/>
      <c r="BK11" s="612"/>
      <c r="BL11" s="613">
        <v>2.6</v>
      </c>
      <c r="BM11" s="613"/>
      <c r="BN11" s="613"/>
      <c r="BO11" s="613"/>
      <c r="BP11" s="614">
        <v>817092</v>
      </c>
      <c r="BQ11" s="614"/>
      <c r="BR11" s="614"/>
      <c r="BS11" s="614"/>
      <c r="BT11" s="614"/>
      <c r="BU11" s="614"/>
      <c r="BV11" s="614"/>
      <c r="BW11" s="618"/>
      <c r="BY11" s="607" t="s">
        <v>222</v>
      </c>
      <c r="BZ11" s="608"/>
      <c r="CA11" s="608"/>
      <c r="CB11" s="608"/>
      <c r="CC11" s="608"/>
      <c r="CD11" s="608"/>
      <c r="CE11" s="608"/>
      <c r="CF11" s="608"/>
      <c r="CG11" s="608"/>
      <c r="CH11" s="608"/>
      <c r="CI11" s="608"/>
      <c r="CJ11" s="608"/>
      <c r="CK11" s="608"/>
      <c r="CL11" s="609"/>
      <c r="CM11" s="610">
        <v>36687510</v>
      </c>
      <c r="CN11" s="611"/>
      <c r="CO11" s="611"/>
      <c r="CP11" s="611"/>
      <c r="CQ11" s="611"/>
      <c r="CR11" s="611"/>
      <c r="CS11" s="611"/>
      <c r="CT11" s="612"/>
      <c r="CU11" s="613">
        <v>5.9</v>
      </c>
      <c r="CV11" s="613"/>
      <c r="CW11" s="613"/>
      <c r="CX11" s="613"/>
      <c r="CY11" s="619">
        <v>18715503</v>
      </c>
      <c r="CZ11" s="611"/>
      <c r="DA11" s="611"/>
      <c r="DB11" s="611"/>
      <c r="DC11" s="611"/>
      <c r="DD11" s="611"/>
      <c r="DE11" s="611"/>
      <c r="DF11" s="611"/>
      <c r="DG11" s="611"/>
      <c r="DH11" s="611"/>
      <c r="DI11" s="611"/>
      <c r="DJ11" s="611"/>
      <c r="DK11" s="612"/>
      <c r="DL11" s="619">
        <v>12753707</v>
      </c>
      <c r="DM11" s="611"/>
      <c r="DN11" s="611"/>
      <c r="DO11" s="611"/>
      <c r="DP11" s="611"/>
      <c r="DQ11" s="611"/>
      <c r="DR11" s="611"/>
      <c r="DS11" s="611"/>
      <c r="DT11" s="611"/>
      <c r="DU11" s="611"/>
      <c r="DV11" s="611"/>
      <c r="DW11" s="611"/>
      <c r="DX11" s="620"/>
    </row>
    <row r="12" spans="2:138" ht="11.25" customHeight="1" x14ac:dyDescent="0.2">
      <c r="B12" s="607" t="s">
        <v>223</v>
      </c>
      <c r="C12" s="608"/>
      <c r="D12" s="608"/>
      <c r="E12" s="608"/>
      <c r="F12" s="608"/>
      <c r="G12" s="608"/>
      <c r="H12" s="608"/>
      <c r="I12" s="608"/>
      <c r="J12" s="608"/>
      <c r="K12" s="608"/>
      <c r="L12" s="608"/>
      <c r="M12" s="608"/>
      <c r="N12" s="608"/>
      <c r="O12" s="608"/>
      <c r="P12" s="608"/>
      <c r="Q12" s="609"/>
      <c r="R12" s="610">
        <v>21968097</v>
      </c>
      <c r="S12" s="611"/>
      <c r="T12" s="611"/>
      <c r="U12" s="611"/>
      <c r="V12" s="611"/>
      <c r="W12" s="611"/>
      <c r="X12" s="611"/>
      <c r="Y12" s="612"/>
      <c r="Z12" s="613">
        <v>3.4</v>
      </c>
      <c r="AA12" s="613"/>
      <c r="AB12" s="613"/>
      <c r="AC12" s="613"/>
      <c r="AD12" s="614">
        <v>21968097</v>
      </c>
      <c r="AE12" s="614"/>
      <c r="AF12" s="614"/>
      <c r="AG12" s="614"/>
      <c r="AH12" s="614"/>
      <c r="AI12" s="614"/>
      <c r="AJ12" s="614"/>
      <c r="AK12" s="614"/>
      <c r="AL12" s="615">
        <v>6.8</v>
      </c>
      <c r="AM12" s="616"/>
      <c r="AN12" s="616"/>
      <c r="AO12" s="617"/>
      <c r="AP12" s="607" t="s">
        <v>224</v>
      </c>
      <c r="AQ12" s="608"/>
      <c r="AR12" s="608"/>
      <c r="AS12" s="608"/>
      <c r="AT12" s="608"/>
      <c r="AU12" s="608"/>
      <c r="AV12" s="608"/>
      <c r="AW12" s="608"/>
      <c r="AX12" s="608"/>
      <c r="AY12" s="608"/>
      <c r="AZ12" s="608"/>
      <c r="BA12" s="608"/>
      <c r="BB12" s="608"/>
      <c r="BC12" s="609"/>
      <c r="BD12" s="610">
        <v>623472</v>
      </c>
      <c r="BE12" s="611"/>
      <c r="BF12" s="611"/>
      <c r="BG12" s="611"/>
      <c r="BH12" s="611"/>
      <c r="BI12" s="611"/>
      <c r="BJ12" s="611"/>
      <c r="BK12" s="612"/>
      <c r="BL12" s="613">
        <v>0.4</v>
      </c>
      <c r="BM12" s="613"/>
      <c r="BN12" s="613"/>
      <c r="BO12" s="613"/>
      <c r="BP12" s="614" t="s">
        <v>119</v>
      </c>
      <c r="BQ12" s="614"/>
      <c r="BR12" s="614"/>
      <c r="BS12" s="614"/>
      <c r="BT12" s="614"/>
      <c r="BU12" s="614"/>
      <c r="BV12" s="614"/>
      <c r="BW12" s="618"/>
      <c r="BY12" s="607" t="s">
        <v>225</v>
      </c>
      <c r="BZ12" s="608"/>
      <c r="CA12" s="608"/>
      <c r="CB12" s="608"/>
      <c r="CC12" s="608"/>
      <c r="CD12" s="608"/>
      <c r="CE12" s="608"/>
      <c r="CF12" s="608"/>
      <c r="CG12" s="608"/>
      <c r="CH12" s="608"/>
      <c r="CI12" s="608"/>
      <c r="CJ12" s="608"/>
      <c r="CK12" s="608"/>
      <c r="CL12" s="609"/>
      <c r="CM12" s="610">
        <v>61322251</v>
      </c>
      <c r="CN12" s="611"/>
      <c r="CO12" s="611"/>
      <c r="CP12" s="611"/>
      <c r="CQ12" s="611"/>
      <c r="CR12" s="611"/>
      <c r="CS12" s="611"/>
      <c r="CT12" s="612"/>
      <c r="CU12" s="613">
        <v>9.9</v>
      </c>
      <c r="CV12" s="613"/>
      <c r="CW12" s="613"/>
      <c r="CX12" s="613"/>
      <c r="CY12" s="619">
        <v>2044409</v>
      </c>
      <c r="CZ12" s="611"/>
      <c r="DA12" s="611"/>
      <c r="DB12" s="611"/>
      <c r="DC12" s="611"/>
      <c r="DD12" s="611"/>
      <c r="DE12" s="611"/>
      <c r="DF12" s="611"/>
      <c r="DG12" s="611"/>
      <c r="DH12" s="611"/>
      <c r="DI12" s="611"/>
      <c r="DJ12" s="611"/>
      <c r="DK12" s="612"/>
      <c r="DL12" s="619">
        <v>6623991</v>
      </c>
      <c r="DM12" s="611"/>
      <c r="DN12" s="611"/>
      <c r="DO12" s="611"/>
      <c r="DP12" s="611"/>
      <c r="DQ12" s="611"/>
      <c r="DR12" s="611"/>
      <c r="DS12" s="611"/>
      <c r="DT12" s="611"/>
      <c r="DU12" s="611"/>
      <c r="DV12" s="611"/>
      <c r="DW12" s="611"/>
      <c r="DX12" s="620"/>
    </row>
    <row r="13" spans="2:138" ht="11.25" customHeight="1" x14ac:dyDescent="0.2">
      <c r="B13" s="607" t="s">
        <v>226</v>
      </c>
      <c r="C13" s="608"/>
      <c r="D13" s="608"/>
      <c r="E13" s="608"/>
      <c r="F13" s="608"/>
      <c r="G13" s="608"/>
      <c r="H13" s="608"/>
      <c r="I13" s="608"/>
      <c r="J13" s="608"/>
      <c r="K13" s="608"/>
      <c r="L13" s="608"/>
      <c r="M13" s="608"/>
      <c r="N13" s="608"/>
      <c r="O13" s="608"/>
      <c r="P13" s="608"/>
      <c r="Q13" s="609"/>
      <c r="R13" s="610" t="s">
        <v>206</v>
      </c>
      <c r="S13" s="611"/>
      <c r="T13" s="611"/>
      <c r="U13" s="611"/>
      <c r="V13" s="611"/>
      <c r="W13" s="611"/>
      <c r="X13" s="611"/>
      <c r="Y13" s="612"/>
      <c r="Z13" s="613" t="s">
        <v>206</v>
      </c>
      <c r="AA13" s="613"/>
      <c r="AB13" s="613"/>
      <c r="AC13" s="613"/>
      <c r="AD13" s="614" t="s">
        <v>206</v>
      </c>
      <c r="AE13" s="614"/>
      <c r="AF13" s="614"/>
      <c r="AG13" s="614"/>
      <c r="AH13" s="614"/>
      <c r="AI13" s="614"/>
      <c r="AJ13" s="614"/>
      <c r="AK13" s="614"/>
      <c r="AL13" s="615" t="s">
        <v>211</v>
      </c>
      <c r="AM13" s="616"/>
      <c r="AN13" s="616"/>
      <c r="AO13" s="617"/>
      <c r="AP13" s="607" t="s">
        <v>227</v>
      </c>
      <c r="AQ13" s="608"/>
      <c r="AR13" s="608"/>
      <c r="AS13" s="608"/>
      <c r="AT13" s="608"/>
      <c r="AU13" s="608"/>
      <c r="AV13" s="608"/>
      <c r="AW13" s="608"/>
      <c r="AX13" s="608"/>
      <c r="AY13" s="608"/>
      <c r="AZ13" s="608"/>
      <c r="BA13" s="608"/>
      <c r="BB13" s="608"/>
      <c r="BC13" s="609"/>
      <c r="BD13" s="610">
        <v>1031769</v>
      </c>
      <c r="BE13" s="611"/>
      <c r="BF13" s="611"/>
      <c r="BG13" s="611"/>
      <c r="BH13" s="611"/>
      <c r="BI13" s="611"/>
      <c r="BJ13" s="611"/>
      <c r="BK13" s="612"/>
      <c r="BL13" s="613">
        <v>0.6</v>
      </c>
      <c r="BM13" s="613"/>
      <c r="BN13" s="613"/>
      <c r="BO13" s="613"/>
      <c r="BP13" s="614" t="s">
        <v>211</v>
      </c>
      <c r="BQ13" s="614"/>
      <c r="BR13" s="614"/>
      <c r="BS13" s="614"/>
      <c r="BT13" s="614"/>
      <c r="BU13" s="614"/>
      <c r="BV13" s="614"/>
      <c r="BW13" s="618"/>
      <c r="BY13" s="607" t="s">
        <v>228</v>
      </c>
      <c r="BZ13" s="608"/>
      <c r="CA13" s="608"/>
      <c r="CB13" s="608"/>
      <c r="CC13" s="608"/>
      <c r="CD13" s="608"/>
      <c r="CE13" s="608"/>
      <c r="CF13" s="608"/>
      <c r="CG13" s="608"/>
      <c r="CH13" s="608"/>
      <c r="CI13" s="608"/>
      <c r="CJ13" s="608"/>
      <c r="CK13" s="608"/>
      <c r="CL13" s="609"/>
      <c r="CM13" s="610">
        <v>76721313</v>
      </c>
      <c r="CN13" s="611"/>
      <c r="CO13" s="611"/>
      <c r="CP13" s="611"/>
      <c r="CQ13" s="611"/>
      <c r="CR13" s="611"/>
      <c r="CS13" s="611"/>
      <c r="CT13" s="612"/>
      <c r="CU13" s="613">
        <v>12.4</v>
      </c>
      <c r="CV13" s="613"/>
      <c r="CW13" s="613"/>
      <c r="CX13" s="613"/>
      <c r="CY13" s="619">
        <v>67364545</v>
      </c>
      <c r="CZ13" s="611"/>
      <c r="DA13" s="611"/>
      <c r="DB13" s="611"/>
      <c r="DC13" s="611"/>
      <c r="DD13" s="611"/>
      <c r="DE13" s="611"/>
      <c r="DF13" s="611"/>
      <c r="DG13" s="611"/>
      <c r="DH13" s="611"/>
      <c r="DI13" s="611"/>
      <c r="DJ13" s="611"/>
      <c r="DK13" s="612"/>
      <c r="DL13" s="619">
        <v>15617586</v>
      </c>
      <c r="DM13" s="611"/>
      <c r="DN13" s="611"/>
      <c r="DO13" s="611"/>
      <c r="DP13" s="611"/>
      <c r="DQ13" s="611"/>
      <c r="DR13" s="611"/>
      <c r="DS13" s="611"/>
      <c r="DT13" s="611"/>
      <c r="DU13" s="611"/>
      <c r="DV13" s="611"/>
      <c r="DW13" s="611"/>
      <c r="DX13" s="620"/>
    </row>
    <row r="14" spans="2:138" ht="11.25" customHeight="1" x14ac:dyDescent="0.2">
      <c r="B14" s="607" t="s">
        <v>229</v>
      </c>
      <c r="C14" s="608"/>
      <c r="D14" s="608"/>
      <c r="E14" s="608"/>
      <c r="F14" s="608"/>
      <c r="G14" s="608"/>
      <c r="H14" s="608"/>
      <c r="I14" s="608"/>
      <c r="J14" s="608"/>
      <c r="K14" s="608"/>
      <c r="L14" s="608"/>
      <c r="M14" s="608"/>
      <c r="N14" s="608"/>
      <c r="O14" s="608"/>
      <c r="P14" s="608"/>
      <c r="Q14" s="609"/>
      <c r="R14" s="610">
        <v>589678</v>
      </c>
      <c r="S14" s="611"/>
      <c r="T14" s="611"/>
      <c r="U14" s="611"/>
      <c r="V14" s="611"/>
      <c r="W14" s="611"/>
      <c r="X14" s="611"/>
      <c r="Y14" s="612"/>
      <c r="Z14" s="613">
        <v>0.1</v>
      </c>
      <c r="AA14" s="613"/>
      <c r="AB14" s="613"/>
      <c r="AC14" s="613"/>
      <c r="AD14" s="614">
        <v>589678</v>
      </c>
      <c r="AE14" s="614"/>
      <c r="AF14" s="614"/>
      <c r="AG14" s="614"/>
      <c r="AH14" s="614"/>
      <c r="AI14" s="614"/>
      <c r="AJ14" s="614"/>
      <c r="AK14" s="614"/>
      <c r="AL14" s="615">
        <v>0.2</v>
      </c>
      <c r="AM14" s="616"/>
      <c r="AN14" s="616"/>
      <c r="AO14" s="617"/>
      <c r="AP14" s="607" t="s">
        <v>230</v>
      </c>
      <c r="AQ14" s="608"/>
      <c r="AR14" s="608"/>
      <c r="AS14" s="608"/>
      <c r="AT14" s="608"/>
      <c r="AU14" s="608"/>
      <c r="AV14" s="608"/>
      <c r="AW14" s="608"/>
      <c r="AX14" s="608"/>
      <c r="AY14" s="608"/>
      <c r="AZ14" s="608"/>
      <c r="BA14" s="608"/>
      <c r="BB14" s="608"/>
      <c r="BC14" s="609"/>
      <c r="BD14" s="610">
        <v>868236</v>
      </c>
      <c r="BE14" s="611"/>
      <c r="BF14" s="611"/>
      <c r="BG14" s="611"/>
      <c r="BH14" s="611"/>
      <c r="BI14" s="611"/>
      <c r="BJ14" s="611"/>
      <c r="BK14" s="612"/>
      <c r="BL14" s="613">
        <v>0.5</v>
      </c>
      <c r="BM14" s="613"/>
      <c r="BN14" s="613"/>
      <c r="BO14" s="613"/>
      <c r="BP14" s="614" t="s">
        <v>211</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30686706</v>
      </c>
      <c r="CN14" s="611"/>
      <c r="CO14" s="611"/>
      <c r="CP14" s="611"/>
      <c r="CQ14" s="611"/>
      <c r="CR14" s="611"/>
      <c r="CS14" s="611"/>
      <c r="CT14" s="612"/>
      <c r="CU14" s="613">
        <v>4.9000000000000004</v>
      </c>
      <c r="CV14" s="613"/>
      <c r="CW14" s="613"/>
      <c r="CX14" s="613"/>
      <c r="CY14" s="619">
        <v>2308469</v>
      </c>
      <c r="CZ14" s="611"/>
      <c r="DA14" s="611"/>
      <c r="DB14" s="611"/>
      <c r="DC14" s="611"/>
      <c r="DD14" s="611"/>
      <c r="DE14" s="611"/>
      <c r="DF14" s="611"/>
      <c r="DG14" s="611"/>
      <c r="DH14" s="611"/>
      <c r="DI14" s="611"/>
      <c r="DJ14" s="611"/>
      <c r="DK14" s="612"/>
      <c r="DL14" s="619">
        <v>27630516</v>
      </c>
      <c r="DM14" s="611"/>
      <c r="DN14" s="611"/>
      <c r="DO14" s="611"/>
      <c r="DP14" s="611"/>
      <c r="DQ14" s="611"/>
      <c r="DR14" s="611"/>
      <c r="DS14" s="611"/>
      <c r="DT14" s="611"/>
      <c r="DU14" s="611"/>
      <c r="DV14" s="611"/>
      <c r="DW14" s="611"/>
      <c r="DX14" s="620"/>
    </row>
    <row r="15" spans="2:138" ht="11.25" customHeight="1" x14ac:dyDescent="0.2">
      <c r="B15" s="607" t="s">
        <v>232</v>
      </c>
      <c r="C15" s="608"/>
      <c r="D15" s="608"/>
      <c r="E15" s="608"/>
      <c r="F15" s="608"/>
      <c r="G15" s="608"/>
      <c r="H15" s="608"/>
      <c r="I15" s="608"/>
      <c r="J15" s="608"/>
      <c r="K15" s="608"/>
      <c r="L15" s="608"/>
      <c r="M15" s="608"/>
      <c r="N15" s="608"/>
      <c r="O15" s="608"/>
      <c r="P15" s="608"/>
      <c r="Q15" s="609"/>
      <c r="R15" s="610">
        <v>166841381</v>
      </c>
      <c r="S15" s="611"/>
      <c r="T15" s="611"/>
      <c r="U15" s="611"/>
      <c r="V15" s="611"/>
      <c r="W15" s="611"/>
      <c r="X15" s="611"/>
      <c r="Y15" s="612"/>
      <c r="Z15" s="613">
        <v>26.1</v>
      </c>
      <c r="AA15" s="613"/>
      <c r="AB15" s="613"/>
      <c r="AC15" s="613"/>
      <c r="AD15" s="614">
        <v>160819592</v>
      </c>
      <c r="AE15" s="614"/>
      <c r="AF15" s="614"/>
      <c r="AG15" s="614"/>
      <c r="AH15" s="614"/>
      <c r="AI15" s="614"/>
      <c r="AJ15" s="614"/>
      <c r="AK15" s="614"/>
      <c r="AL15" s="615">
        <v>49.5</v>
      </c>
      <c r="AM15" s="616"/>
      <c r="AN15" s="616"/>
      <c r="AO15" s="617"/>
      <c r="AP15" s="607" t="s">
        <v>233</v>
      </c>
      <c r="AQ15" s="608"/>
      <c r="AR15" s="608"/>
      <c r="AS15" s="608"/>
      <c r="AT15" s="608"/>
      <c r="AU15" s="608"/>
      <c r="AV15" s="608"/>
      <c r="AW15" s="608"/>
      <c r="AX15" s="608"/>
      <c r="AY15" s="608"/>
      <c r="AZ15" s="608"/>
      <c r="BA15" s="608"/>
      <c r="BB15" s="608"/>
      <c r="BC15" s="609"/>
      <c r="BD15" s="610">
        <v>34261807</v>
      </c>
      <c r="BE15" s="611"/>
      <c r="BF15" s="611"/>
      <c r="BG15" s="611"/>
      <c r="BH15" s="611"/>
      <c r="BI15" s="611"/>
      <c r="BJ15" s="611"/>
      <c r="BK15" s="612"/>
      <c r="BL15" s="613">
        <v>20.2</v>
      </c>
      <c r="BM15" s="613"/>
      <c r="BN15" s="613"/>
      <c r="BO15" s="613"/>
      <c r="BP15" s="614" t="s">
        <v>211</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206</v>
      </c>
      <c r="CN15" s="611"/>
      <c r="CO15" s="611"/>
      <c r="CP15" s="611"/>
      <c r="CQ15" s="611"/>
      <c r="CR15" s="611"/>
      <c r="CS15" s="611"/>
      <c r="CT15" s="612"/>
      <c r="CU15" s="613" t="s">
        <v>211</v>
      </c>
      <c r="CV15" s="613"/>
      <c r="CW15" s="613"/>
      <c r="CX15" s="613"/>
      <c r="CY15" s="619" t="s">
        <v>206</v>
      </c>
      <c r="CZ15" s="611"/>
      <c r="DA15" s="611"/>
      <c r="DB15" s="611"/>
      <c r="DC15" s="611"/>
      <c r="DD15" s="611"/>
      <c r="DE15" s="611"/>
      <c r="DF15" s="611"/>
      <c r="DG15" s="611"/>
      <c r="DH15" s="611"/>
      <c r="DI15" s="611"/>
      <c r="DJ15" s="611"/>
      <c r="DK15" s="612"/>
      <c r="DL15" s="619" t="s">
        <v>211</v>
      </c>
      <c r="DM15" s="611"/>
      <c r="DN15" s="611"/>
      <c r="DO15" s="611"/>
      <c r="DP15" s="611"/>
      <c r="DQ15" s="611"/>
      <c r="DR15" s="611"/>
      <c r="DS15" s="611"/>
      <c r="DT15" s="611"/>
      <c r="DU15" s="611"/>
      <c r="DV15" s="611"/>
      <c r="DW15" s="611"/>
      <c r="DX15" s="620"/>
    </row>
    <row r="16" spans="2:138" ht="11.25" customHeight="1" x14ac:dyDescent="0.2">
      <c r="B16" s="607" t="s">
        <v>235</v>
      </c>
      <c r="C16" s="608"/>
      <c r="D16" s="608"/>
      <c r="E16" s="608"/>
      <c r="F16" s="608"/>
      <c r="G16" s="608"/>
      <c r="H16" s="608"/>
      <c r="I16" s="608"/>
      <c r="J16" s="608"/>
      <c r="K16" s="608"/>
      <c r="L16" s="608"/>
      <c r="M16" s="608"/>
      <c r="N16" s="608"/>
      <c r="O16" s="608"/>
      <c r="P16" s="608"/>
      <c r="Q16" s="609"/>
      <c r="R16" s="610">
        <v>160819592</v>
      </c>
      <c r="S16" s="611"/>
      <c r="T16" s="611"/>
      <c r="U16" s="611"/>
      <c r="V16" s="611"/>
      <c r="W16" s="611"/>
      <c r="X16" s="611"/>
      <c r="Y16" s="612"/>
      <c r="Z16" s="615">
        <v>25.2</v>
      </c>
      <c r="AA16" s="616"/>
      <c r="AB16" s="616"/>
      <c r="AC16" s="621"/>
      <c r="AD16" s="619">
        <v>160819592</v>
      </c>
      <c r="AE16" s="611"/>
      <c r="AF16" s="611"/>
      <c r="AG16" s="611"/>
      <c r="AH16" s="611"/>
      <c r="AI16" s="611"/>
      <c r="AJ16" s="611"/>
      <c r="AK16" s="612"/>
      <c r="AL16" s="615">
        <v>49.5</v>
      </c>
      <c r="AM16" s="616"/>
      <c r="AN16" s="616"/>
      <c r="AO16" s="617"/>
      <c r="AP16" s="607" t="s">
        <v>236</v>
      </c>
      <c r="AQ16" s="608"/>
      <c r="AR16" s="608"/>
      <c r="AS16" s="608"/>
      <c r="AT16" s="608"/>
      <c r="AU16" s="608"/>
      <c r="AV16" s="608"/>
      <c r="AW16" s="608"/>
      <c r="AX16" s="608"/>
      <c r="AY16" s="608"/>
      <c r="AZ16" s="608"/>
      <c r="BA16" s="608"/>
      <c r="BB16" s="608"/>
      <c r="BC16" s="609"/>
      <c r="BD16" s="610">
        <v>1278903</v>
      </c>
      <c r="BE16" s="611"/>
      <c r="BF16" s="611"/>
      <c r="BG16" s="611"/>
      <c r="BH16" s="611"/>
      <c r="BI16" s="611"/>
      <c r="BJ16" s="611"/>
      <c r="BK16" s="612"/>
      <c r="BL16" s="613">
        <v>0.8</v>
      </c>
      <c r="BM16" s="613"/>
      <c r="BN16" s="613"/>
      <c r="BO16" s="613"/>
      <c r="BP16" s="614" t="s">
        <v>237</v>
      </c>
      <c r="BQ16" s="614"/>
      <c r="BR16" s="614"/>
      <c r="BS16" s="614"/>
      <c r="BT16" s="614"/>
      <c r="BU16" s="614"/>
      <c r="BV16" s="614"/>
      <c r="BW16" s="618"/>
      <c r="BY16" s="607" t="s">
        <v>238</v>
      </c>
      <c r="BZ16" s="608"/>
      <c r="CA16" s="608"/>
      <c r="CB16" s="608"/>
      <c r="CC16" s="608"/>
      <c r="CD16" s="608"/>
      <c r="CE16" s="608"/>
      <c r="CF16" s="608"/>
      <c r="CG16" s="608"/>
      <c r="CH16" s="608"/>
      <c r="CI16" s="608"/>
      <c r="CJ16" s="608"/>
      <c r="CK16" s="608"/>
      <c r="CL16" s="609"/>
      <c r="CM16" s="610">
        <v>129197071</v>
      </c>
      <c r="CN16" s="611"/>
      <c r="CO16" s="611"/>
      <c r="CP16" s="611"/>
      <c r="CQ16" s="611"/>
      <c r="CR16" s="611"/>
      <c r="CS16" s="611"/>
      <c r="CT16" s="612"/>
      <c r="CU16" s="613">
        <v>20.8</v>
      </c>
      <c r="CV16" s="613"/>
      <c r="CW16" s="613"/>
      <c r="CX16" s="613"/>
      <c r="CY16" s="619">
        <v>545407</v>
      </c>
      <c r="CZ16" s="611"/>
      <c r="DA16" s="611"/>
      <c r="DB16" s="611"/>
      <c r="DC16" s="611"/>
      <c r="DD16" s="611"/>
      <c r="DE16" s="611"/>
      <c r="DF16" s="611"/>
      <c r="DG16" s="611"/>
      <c r="DH16" s="611"/>
      <c r="DI16" s="611"/>
      <c r="DJ16" s="611"/>
      <c r="DK16" s="612"/>
      <c r="DL16" s="619">
        <v>97632947</v>
      </c>
      <c r="DM16" s="611"/>
      <c r="DN16" s="611"/>
      <c r="DO16" s="611"/>
      <c r="DP16" s="611"/>
      <c r="DQ16" s="611"/>
      <c r="DR16" s="611"/>
      <c r="DS16" s="611"/>
      <c r="DT16" s="611"/>
      <c r="DU16" s="611"/>
      <c r="DV16" s="611"/>
      <c r="DW16" s="611"/>
      <c r="DX16" s="620"/>
    </row>
    <row r="17" spans="2:128" ht="11.25" customHeight="1" x14ac:dyDescent="0.2">
      <c r="B17" s="607" t="s">
        <v>239</v>
      </c>
      <c r="C17" s="608"/>
      <c r="D17" s="608"/>
      <c r="E17" s="608"/>
      <c r="F17" s="608"/>
      <c r="G17" s="608"/>
      <c r="H17" s="608"/>
      <c r="I17" s="608"/>
      <c r="J17" s="608"/>
      <c r="K17" s="608"/>
      <c r="L17" s="608"/>
      <c r="M17" s="608"/>
      <c r="N17" s="608"/>
      <c r="O17" s="608"/>
      <c r="P17" s="608"/>
      <c r="Q17" s="609"/>
      <c r="R17" s="610">
        <v>6010190</v>
      </c>
      <c r="S17" s="611"/>
      <c r="T17" s="611"/>
      <c r="U17" s="611"/>
      <c r="V17" s="611"/>
      <c r="W17" s="611"/>
      <c r="X17" s="611"/>
      <c r="Y17" s="612"/>
      <c r="Z17" s="615">
        <v>0.9</v>
      </c>
      <c r="AA17" s="616"/>
      <c r="AB17" s="616"/>
      <c r="AC17" s="621"/>
      <c r="AD17" s="619" t="s">
        <v>211</v>
      </c>
      <c r="AE17" s="611"/>
      <c r="AF17" s="611"/>
      <c r="AG17" s="611"/>
      <c r="AH17" s="611"/>
      <c r="AI17" s="611"/>
      <c r="AJ17" s="611"/>
      <c r="AK17" s="612"/>
      <c r="AL17" s="615" t="s">
        <v>206</v>
      </c>
      <c r="AM17" s="616"/>
      <c r="AN17" s="616"/>
      <c r="AO17" s="617"/>
      <c r="AP17" s="607" t="s">
        <v>240</v>
      </c>
      <c r="AQ17" s="608"/>
      <c r="AR17" s="608"/>
      <c r="AS17" s="608"/>
      <c r="AT17" s="608"/>
      <c r="AU17" s="608"/>
      <c r="AV17" s="608"/>
      <c r="AW17" s="608"/>
      <c r="AX17" s="608"/>
      <c r="AY17" s="608"/>
      <c r="AZ17" s="608"/>
      <c r="BA17" s="608"/>
      <c r="BB17" s="608"/>
      <c r="BC17" s="609"/>
      <c r="BD17" s="610">
        <v>32982904</v>
      </c>
      <c r="BE17" s="611"/>
      <c r="BF17" s="611"/>
      <c r="BG17" s="611"/>
      <c r="BH17" s="611"/>
      <c r="BI17" s="611"/>
      <c r="BJ17" s="611"/>
      <c r="BK17" s="612"/>
      <c r="BL17" s="613">
        <v>19.399999999999999</v>
      </c>
      <c r="BM17" s="613"/>
      <c r="BN17" s="613"/>
      <c r="BO17" s="613"/>
      <c r="BP17" s="614" t="s">
        <v>206</v>
      </c>
      <c r="BQ17" s="614"/>
      <c r="BR17" s="614"/>
      <c r="BS17" s="614"/>
      <c r="BT17" s="614"/>
      <c r="BU17" s="614"/>
      <c r="BV17" s="614"/>
      <c r="BW17" s="618"/>
      <c r="BY17" s="607" t="s">
        <v>241</v>
      </c>
      <c r="BZ17" s="608"/>
      <c r="CA17" s="608"/>
      <c r="CB17" s="608"/>
      <c r="CC17" s="608"/>
      <c r="CD17" s="608"/>
      <c r="CE17" s="608"/>
      <c r="CF17" s="608"/>
      <c r="CG17" s="608"/>
      <c r="CH17" s="608"/>
      <c r="CI17" s="608"/>
      <c r="CJ17" s="608"/>
      <c r="CK17" s="608"/>
      <c r="CL17" s="609"/>
      <c r="CM17" s="610">
        <v>13865309</v>
      </c>
      <c r="CN17" s="611"/>
      <c r="CO17" s="611"/>
      <c r="CP17" s="611"/>
      <c r="CQ17" s="611"/>
      <c r="CR17" s="611"/>
      <c r="CS17" s="611"/>
      <c r="CT17" s="612"/>
      <c r="CU17" s="613">
        <v>2.2000000000000002</v>
      </c>
      <c r="CV17" s="613"/>
      <c r="CW17" s="613"/>
      <c r="CX17" s="613"/>
      <c r="CY17" s="619" t="s">
        <v>206</v>
      </c>
      <c r="CZ17" s="611"/>
      <c r="DA17" s="611"/>
      <c r="DB17" s="611"/>
      <c r="DC17" s="611"/>
      <c r="DD17" s="611"/>
      <c r="DE17" s="611"/>
      <c r="DF17" s="611"/>
      <c r="DG17" s="611"/>
      <c r="DH17" s="611"/>
      <c r="DI17" s="611"/>
      <c r="DJ17" s="611"/>
      <c r="DK17" s="612"/>
      <c r="DL17" s="619">
        <v>2350880</v>
      </c>
      <c r="DM17" s="611"/>
      <c r="DN17" s="611"/>
      <c r="DO17" s="611"/>
      <c r="DP17" s="611"/>
      <c r="DQ17" s="611"/>
      <c r="DR17" s="611"/>
      <c r="DS17" s="611"/>
      <c r="DT17" s="611"/>
      <c r="DU17" s="611"/>
      <c r="DV17" s="611"/>
      <c r="DW17" s="611"/>
      <c r="DX17" s="620"/>
    </row>
    <row r="18" spans="2:128" ht="11.25" customHeight="1" x14ac:dyDescent="0.2">
      <c r="B18" s="607" t="s">
        <v>242</v>
      </c>
      <c r="C18" s="608"/>
      <c r="D18" s="608"/>
      <c r="E18" s="608"/>
      <c r="F18" s="608"/>
      <c r="G18" s="608"/>
      <c r="H18" s="608"/>
      <c r="I18" s="608"/>
      <c r="J18" s="608"/>
      <c r="K18" s="608"/>
      <c r="L18" s="608"/>
      <c r="M18" s="608"/>
      <c r="N18" s="608"/>
      <c r="O18" s="608"/>
      <c r="P18" s="608"/>
      <c r="Q18" s="609"/>
      <c r="R18" s="610">
        <v>11599</v>
      </c>
      <c r="S18" s="611"/>
      <c r="T18" s="611"/>
      <c r="U18" s="611"/>
      <c r="V18" s="611"/>
      <c r="W18" s="611"/>
      <c r="X18" s="611"/>
      <c r="Y18" s="612"/>
      <c r="Z18" s="615">
        <v>0</v>
      </c>
      <c r="AA18" s="616"/>
      <c r="AB18" s="616"/>
      <c r="AC18" s="621"/>
      <c r="AD18" s="619" t="s">
        <v>206</v>
      </c>
      <c r="AE18" s="611"/>
      <c r="AF18" s="611"/>
      <c r="AG18" s="611"/>
      <c r="AH18" s="611"/>
      <c r="AI18" s="611"/>
      <c r="AJ18" s="611"/>
      <c r="AK18" s="612"/>
      <c r="AL18" s="615" t="s">
        <v>206</v>
      </c>
      <c r="AM18" s="616"/>
      <c r="AN18" s="616"/>
      <c r="AO18" s="617"/>
      <c r="AP18" s="607" t="s">
        <v>243</v>
      </c>
      <c r="AQ18" s="608"/>
      <c r="AR18" s="608"/>
      <c r="AS18" s="608"/>
      <c r="AT18" s="608"/>
      <c r="AU18" s="608"/>
      <c r="AV18" s="608"/>
      <c r="AW18" s="608"/>
      <c r="AX18" s="608"/>
      <c r="AY18" s="608"/>
      <c r="AZ18" s="608"/>
      <c r="BA18" s="608"/>
      <c r="BB18" s="608"/>
      <c r="BC18" s="609"/>
      <c r="BD18" s="610">
        <v>52150857</v>
      </c>
      <c r="BE18" s="611"/>
      <c r="BF18" s="611"/>
      <c r="BG18" s="611"/>
      <c r="BH18" s="611"/>
      <c r="BI18" s="611"/>
      <c r="BJ18" s="611"/>
      <c r="BK18" s="612"/>
      <c r="BL18" s="613">
        <v>30.7</v>
      </c>
      <c r="BM18" s="613"/>
      <c r="BN18" s="613"/>
      <c r="BO18" s="613"/>
      <c r="BP18" s="614" t="s">
        <v>206</v>
      </c>
      <c r="BQ18" s="614"/>
      <c r="BR18" s="614"/>
      <c r="BS18" s="614"/>
      <c r="BT18" s="614"/>
      <c r="BU18" s="614"/>
      <c r="BV18" s="614"/>
      <c r="BW18" s="618"/>
      <c r="BY18" s="607" t="s">
        <v>244</v>
      </c>
      <c r="BZ18" s="608"/>
      <c r="CA18" s="608"/>
      <c r="CB18" s="608"/>
      <c r="CC18" s="608"/>
      <c r="CD18" s="608"/>
      <c r="CE18" s="608"/>
      <c r="CF18" s="608"/>
      <c r="CG18" s="608"/>
      <c r="CH18" s="608"/>
      <c r="CI18" s="608"/>
      <c r="CJ18" s="608"/>
      <c r="CK18" s="608"/>
      <c r="CL18" s="609"/>
      <c r="CM18" s="610">
        <v>85026076</v>
      </c>
      <c r="CN18" s="611"/>
      <c r="CO18" s="611"/>
      <c r="CP18" s="611"/>
      <c r="CQ18" s="611"/>
      <c r="CR18" s="611"/>
      <c r="CS18" s="611"/>
      <c r="CT18" s="612"/>
      <c r="CU18" s="613">
        <v>13.7</v>
      </c>
      <c r="CV18" s="613"/>
      <c r="CW18" s="613"/>
      <c r="CX18" s="613"/>
      <c r="CY18" s="619" t="s">
        <v>119</v>
      </c>
      <c r="CZ18" s="611"/>
      <c r="DA18" s="611"/>
      <c r="DB18" s="611"/>
      <c r="DC18" s="611"/>
      <c r="DD18" s="611"/>
      <c r="DE18" s="611"/>
      <c r="DF18" s="611"/>
      <c r="DG18" s="611"/>
      <c r="DH18" s="611"/>
      <c r="DI18" s="611"/>
      <c r="DJ18" s="611"/>
      <c r="DK18" s="612"/>
      <c r="DL18" s="619">
        <v>82687314</v>
      </c>
      <c r="DM18" s="611"/>
      <c r="DN18" s="611"/>
      <c r="DO18" s="611"/>
      <c r="DP18" s="611"/>
      <c r="DQ18" s="611"/>
      <c r="DR18" s="611"/>
      <c r="DS18" s="611"/>
      <c r="DT18" s="611"/>
      <c r="DU18" s="611"/>
      <c r="DV18" s="611"/>
      <c r="DW18" s="611"/>
      <c r="DX18" s="620"/>
    </row>
    <row r="19" spans="2:128" ht="11.25" customHeight="1" x14ac:dyDescent="0.2">
      <c r="B19" s="607" t="s">
        <v>245</v>
      </c>
      <c r="C19" s="608"/>
      <c r="D19" s="608"/>
      <c r="E19" s="608"/>
      <c r="F19" s="608"/>
      <c r="G19" s="608"/>
      <c r="H19" s="608"/>
      <c r="I19" s="608"/>
      <c r="J19" s="608"/>
      <c r="K19" s="608"/>
      <c r="L19" s="608"/>
      <c r="M19" s="608"/>
      <c r="N19" s="608"/>
      <c r="O19" s="608"/>
      <c r="P19" s="608"/>
      <c r="Q19" s="609"/>
      <c r="R19" s="610">
        <v>362039121</v>
      </c>
      <c r="S19" s="611"/>
      <c r="T19" s="611"/>
      <c r="U19" s="611"/>
      <c r="V19" s="611"/>
      <c r="W19" s="611"/>
      <c r="X19" s="611"/>
      <c r="Y19" s="612"/>
      <c r="Z19" s="615">
        <v>56.7</v>
      </c>
      <c r="AA19" s="616"/>
      <c r="AB19" s="616"/>
      <c r="AC19" s="621"/>
      <c r="AD19" s="619">
        <v>324180757</v>
      </c>
      <c r="AE19" s="611"/>
      <c r="AF19" s="611"/>
      <c r="AG19" s="611"/>
      <c r="AH19" s="611"/>
      <c r="AI19" s="611"/>
      <c r="AJ19" s="611"/>
      <c r="AK19" s="612"/>
      <c r="AL19" s="615">
        <v>99.7</v>
      </c>
      <c r="AM19" s="616"/>
      <c r="AN19" s="616"/>
      <c r="AO19" s="617"/>
      <c r="AP19" s="607" t="s">
        <v>246</v>
      </c>
      <c r="AQ19" s="608"/>
      <c r="AR19" s="608"/>
      <c r="AS19" s="608"/>
      <c r="AT19" s="608"/>
      <c r="AU19" s="608"/>
      <c r="AV19" s="608"/>
      <c r="AW19" s="608"/>
      <c r="AX19" s="608"/>
      <c r="AY19" s="608"/>
      <c r="AZ19" s="608"/>
      <c r="BA19" s="608"/>
      <c r="BB19" s="608"/>
      <c r="BC19" s="609"/>
      <c r="BD19" s="610">
        <v>3073782</v>
      </c>
      <c r="BE19" s="611"/>
      <c r="BF19" s="611"/>
      <c r="BG19" s="611"/>
      <c r="BH19" s="611"/>
      <c r="BI19" s="611"/>
      <c r="BJ19" s="611"/>
      <c r="BK19" s="612"/>
      <c r="BL19" s="613">
        <v>1.8</v>
      </c>
      <c r="BM19" s="613"/>
      <c r="BN19" s="613"/>
      <c r="BO19" s="613"/>
      <c r="BP19" s="614" t="s">
        <v>211</v>
      </c>
      <c r="BQ19" s="614"/>
      <c r="BR19" s="614"/>
      <c r="BS19" s="614"/>
      <c r="BT19" s="614"/>
      <c r="BU19" s="614"/>
      <c r="BV19" s="614"/>
      <c r="BW19" s="618"/>
      <c r="BY19" s="607" t="s">
        <v>247</v>
      </c>
      <c r="BZ19" s="608"/>
      <c r="CA19" s="608"/>
      <c r="CB19" s="608"/>
      <c r="CC19" s="608"/>
      <c r="CD19" s="608"/>
      <c r="CE19" s="608"/>
      <c r="CF19" s="608"/>
      <c r="CG19" s="608"/>
      <c r="CH19" s="608"/>
      <c r="CI19" s="608"/>
      <c r="CJ19" s="608"/>
      <c r="CK19" s="608"/>
      <c r="CL19" s="609"/>
      <c r="CM19" s="610">
        <v>2206</v>
      </c>
      <c r="CN19" s="611"/>
      <c r="CO19" s="611"/>
      <c r="CP19" s="611"/>
      <c r="CQ19" s="611"/>
      <c r="CR19" s="611"/>
      <c r="CS19" s="611"/>
      <c r="CT19" s="612"/>
      <c r="CU19" s="613">
        <v>0</v>
      </c>
      <c r="CV19" s="613"/>
      <c r="CW19" s="613"/>
      <c r="CX19" s="613"/>
      <c r="CY19" s="619" t="s">
        <v>206</v>
      </c>
      <c r="CZ19" s="611"/>
      <c r="DA19" s="611"/>
      <c r="DB19" s="611"/>
      <c r="DC19" s="611"/>
      <c r="DD19" s="611"/>
      <c r="DE19" s="611"/>
      <c r="DF19" s="611"/>
      <c r="DG19" s="611"/>
      <c r="DH19" s="611"/>
      <c r="DI19" s="611"/>
      <c r="DJ19" s="611"/>
      <c r="DK19" s="612"/>
      <c r="DL19" s="619">
        <v>2206</v>
      </c>
      <c r="DM19" s="611"/>
      <c r="DN19" s="611"/>
      <c r="DO19" s="611"/>
      <c r="DP19" s="611"/>
      <c r="DQ19" s="611"/>
      <c r="DR19" s="611"/>
      <c r="DS19" s="611"/>
      <c r="DT19" s="611"/>
      <c r="DU19" s="611"/>
      <c r="DV19" s="611"/>
      <c r="DW19" s="611"/>
      <c r="DX19" s="620"/>
    </row>
    <row r="20" spans="2:128" ht="11.25" customHeight="1" x14ac:dyDescent="0.2">
      <c r="B20" s="607" t="s">
        <v>248</v>
      </c>
      <c r="C20" s="608"/>
      <c r="D20" s="608"/>
      <c r="E20" s="608"/>
      <c r="F20" s="608"/>
      <c r="G20" s="608"/>
      <c r="H20" s="608"/>
      <c r="I20" s="608"/>
      <c r="J20" s="608"/>
      <c r="K20" s="608"/>
      <c r="L20" s="608"/>
      <c r="M20" s="608"/>
      <c r="N20" s="608"/>
      <c r="O20" s="608"/>
      <c r="P20" s="608"/>
      <c r="Q20" s="609"/>
      <c r="R20" s="610">
        <v>336738</v>
      </c>
      <c r="S20" s="611"/>
      <c r="T20" s="611"/>
      <c r="U20" s="611"/>
      <c r="V20" s="611"/>
      <c r="W20" s="611"/>
      <c r="X20" s="611"/>
      <c r="Y20" s="612"/>
      <c r="Z20" s="615">
        <v>0.1</v>
      </c>
      <c r="AA20" s="616"/>
      <c r="AB20" s="616"/>
      <c r="AC20" s="621"/>
      <c r="AD20" s="619">
        <v>336738</v>
      </c>
      <c r="AE20" s="611"/>
      <c r="AF20" s="611"/>
      <c r="AG20" s="611"/>
      <c r="AH20" s="611"/>
      <c r="AI20" s="611"/>
      <c r="AJ20" s="611"/>
      <c r="AK20" s="612"/>
      <c r="AL20" s="615">
        <v>0.1</v>
      </c>
      <c r="AM20" s="616"/>
      <c r="AN20" s="616"/>
      <c r="AO20" s="617"/>
      <c r="AP20" s="622" t="s">
        <v>249</v>
      </c>
      <c r="AQ20" s="623"/>
      <c r="AR20" s="623"/>
      <c r="AS20" s="623"/>
      <c r="AT20" s="623"/>
      <c r="AU20" s="623"/>
      <c r="AV20" s="623"/>
      <c r="AW20" s="623"/>
      <c r="AX20" s="623"/>
      <c r="AY20" s="623"/>
      <c r="AZ20" s="623"/>
      <c r="BA20" s="623"/>
      <c r="BB20" s="623"/>
      <c r="BC20" s="624"/>
      <c r="BD20" s="610">
        <v>1413799</v>
      </c>
      <c r="BE20" s="611"/>
      <c r="BF20" s="611"/>
      <c r="BG20" s="611"/>
      <c r="BH20" s="611"/>
      <c r="BI20" s="611"/>
      <c r="BJ20" s="611"/>
      <c r="BK20" s="612"/>
      <c r="BL20" s="613">
        <v>0.8</v>
      </c>
      <c r="BM20" s="613"/>
      <c r="BN20" s="613"/>
      <c r="BO20" s="613"/>
      <c r="BP20" s="614" t="s">
        <v>206</v>
      </c>
      <c r="BQ20" s="614"/>
      <c r="BR20" s="614"/>
      <c r="BS20" s="614"/>
      <c r="BT20" s="614"/>
      <c r="BU20" s="614"/>
      <c r="BV20" s="614"/>
      <c r="BW20" s="618"/>
      <c r="BY20" s="622" t="s">
        <v>250</v>
      </c>
      <c r="BZ20" s="623"/>
      <c r="CA20" s="623"/>
      <c r="CB20" s="623"/>
      <c r="CC20" s="623"/>
      <c r="CD20" s="623"/>
      <c r="CE20" s="623"/>
      <c r="CF20" s="623"/>
      <c r="CG20" s="623"/>
      <c r="CH20" s="623"/>
      <c r="CI20" s="623"/>
      <c r="CJ20" s="623"/>
      <c r="CK20" s="623"/>
      <c r="CL20" s="624"/>
      <c r="CM20" s="610" t="s">
        <v>206</v>
      </c>
      <c r="CN20" s="611"/>
      <c r="CO20" s="611"/>
      <c r="CP20" s="611"/>
      <c r="CQ20" s="611"/>
      <c r="CR20" s="611"/>
      <c r="CS20" s="611"/>
      <c r="CT20" s="612"/>
      <c r="CU20" s="613" t="s">
        <v>211</v>
      </c>
      <c r="CV20" s="613"/>
      <c r="CW20" s="613"/>
      <c r="CX20" s="613"/>
      <c r="CY20" s="619" t="s">
        <v>206</v>
      </c>
      <c r="CZ20" s="611"/>
      <c r="DA20" s="611"/>
      <c r="DB20" s="611"/>
      <c r="DC20" s="611"/>
      <c r="DD20" s="611"/>
      <c r="DE20" s="611"/>
      <c r="DF20" s="611"/>
      <c r="DG20" s="611"/>
      <c r="DH20" s="611"/>
      <c r="DI20" s="611"/>
      <c r="DJ20" s="611"/>
      <c r="DK20" s="612"/>
      <c r="DL20" s="619" t="s">
        <v>211</v>
      </c>
      <c r="DM20" s="611"/>
      <c r="DN20" s="611"/>
      <c r="DO20" s="611"/>
      <c r="DP20" s="611"/>
      <c r="DQ20" s="611"/>
      <c r="DR20" s="611"/>
      <c r="DS20" s="611"/>
      <c r="DT20" s="611"/>
      <c r="DU20" s="611"/>
      <c r="DV20" s="611"/>
      <c r="DW20" s="611"/>
      <c r="DX20" s="620"/>
    </row>
    <row r="21" spans="2:128" ht="11.25" customHeight="1" x14ac:dyDescent="0.2">
      <c r="B21" s="607" t="s">
        <v>251</v>
      </c>
      <c r="C21" s="608"/>
      <c r="D21" s="608"/>
      <c r="E21" s="608"/>
      <c r="F21" s="608"/>
      <c r="G21" s="608"/>
      <c r="H21" s="608"/>
      <c r="I21" s="608"/>
      <c r="J21" s="608"/>
      <c r="K21" s="608"/>
      <c r="L21" s="608"/>
      <c r="M21" s="608"/>
      <c r="N21" s="608"/>
      <c r="O21" s="608"/>
      <c r="P21" s="608"/>
      <c r="Q21" s="609"/>
      <c r="R21" s="610">
        <v>4062896</v>
      </c>
      <c r="S21" s="611"/>
      <c r="T21" s="611"/>
      <c r="U21" s="611"/>
      <c r="V21" s="611"/>
      <c r="W21" s="611"/>
      <c r="X21" s="611"/>
      <c r="Y21" s="612"/>
      <c r="Z21" s="615">
        <v>0.6</v>
      </c>
      <c r="AA21" s="616"/>
      <c r="AB21" s="616"/>
      <c r="AC21" s="621"/>
      <c r="AD21" s="619" t="s">
        <v>211</v>
      </c>
      <c r="AE21" s="611"/>
      <c r="AF21" s="611"/>
      <c r="AG21" s="611"/>
      <c r="AH21" s="611"/>
      <c r="AI21" s="611"/>
      <c r="AJ21" s="611"/>
      <c r="AK21" s="612"/>
      <c r="AL21" s="615" t="s">
        <v>211</v>
      </c>
      <c r="AM21" s="616"/>
      <c r="AN21" s="616"/>
      <c r="AO21" s="617"/>
      <c r="AP21" s="622" t="s">
        <v>252</v>
      </c>
      <c r="AQ21" s="623"/>
      <c r="AR21" s="623"/>
      <c r="AS21" s="623"/>
      <c r="AT21" s="623"/>
      <c r="AU21" s="623"/>
      <c r="AV21" s="623"/>
      <c r="AW21" s="623"/>
      <c r="AX21" s="623"/>
      <c r="AY21" s="623"/>
      <c r="AZ21" s="623"/>
      <c r="BA21" s="623"/>
      <c r="BB21" s="623"/>
      <c r="BC21" s="624"/>
      <c r="BD21" s="610">
        <v>328568</v>
      </c>
      <c r="BE21" s="611"/>
      <c r="BF21" s="611"/>
      <c r="BG21" s="611"/>
      <c r="BH21" s="611"/>
      <c r="BI21" s="611"/>
      <c r="BJ21" s="611"/>
      <c r="BK21" s="612"/>
      <c r="BL21" s="613">
        <v>0.2</v>
      </c>
      <c r="BM21" s="613"/>
      <c r="BN21" s="613"/>
      <c r="BO21" s="613"/>
      <c r="BP21" s="614" t="s">
        <v>211</v>
      </c>
      <c r="BQ21" s="614"/>
      <c r="BR21" s="614"/>
      <c r="BS21" s="614"/>
      <c r="BT21" s="614"/>
      <c r="BU21" s="614"/>
      <c r="BV21" s="614"/>
      <c r="BW21" s="618"/>
      <c r="BY21" s="622" t="s">
        <v>253</v>
      </c>
      <c r="BZ21" s="623"/>
      <c r="CA21" s="623"/>
      <c r="CB21" s="623"/>
      <c r="CC21" s="623"/>
      <c r="CD21" s="623"/>
      <c r="CE21" s="623"/>
      <c r="CF21" s="623"/>
      <c r="CG21" s="623"/>
      <c r="CH21" s="623"/>
      <c r="CI21" s="623"/>
      <c r="CJ21" s="623"/>
      <c r="CK21" s="623"/>
      <c r="CL21" s="624"/>
      <c r="CM21" s="610">
        <v>372820</v>
      </c>
      <c r="CN21" s="611"/>
      <c r="CO21" s="611"/>
      <c r="CP21" s="611"/>
      <c r="CQ21" s="611"/>
      <c r="CR21" s="611"/>
      <c r="CS21" s="611"/>
      <c r="CT21" s="612"/>
      <c r="CU21" s="613">
        <v>0.1</v>
      </c>
      <c r="CV21" s="613"/>
      <c r="CW21" s="613"/>
      <c r="CX21" s="613"/>
      <c r="CY21" s="619" t="s">
        <v>211</v>
      </c>
      <c r="CZ21" s="611"/>
      <c r="DA21" s="611"/>
      <c r="DB21" s="611"/>
      <c r="DC21" s="611"/>
      <c r="DD21" s="611"/>
      <c r="DE21" s="611"/>
      <c r="DF21" s="611"/>
      <c r="DG21" s="611"/>
      <c r="DH21" s="611"/>
      <c r="DI21" s="611"/>
      <c r="DJ21" s="611"/>
      <c r="DK21" s="612"/>
      <c r="DL21" s="619">
        <v>372820</v>
      </c>
      <c r="DM21" s="611"/>
      <c r="DN21" s="611"/>
      <c r="DO21" s="611"/>
      <c r="DP21" s="611"/>
      <c r="DQ21" s="611"/>
      <c r="DR21" s="611"/>
      <c r="DS21" s="611"/>
      <c r="DT21" s="611"/>
      <c r="DU21" s="611"/>
      <c r="DV21" s="611"/>
      <c r="DW21" s="611"/>
      <c r="DX21" s="620"/>
    </row>
    <row r="22" spans="2:128" ht="11.25" customHeight="1" x14ac:dyDescent="0.2">
      <c r="B22" s="607" t="s">
        <v>254</v>
      </c>
      <c r="C22" s="608"/>
      <c r="D22" s="608"/>
      <c r="E22" s="608"/>
      <c r="F22" s="608"/>
      <c r="G22" s="608"/>
      <c r="H22" s="608"/>
      <c r="I22" s="608"/>
      <c r="J22" s="608"/>
      <c r="K22" s="608"/>
      <c r="L22" s="608"/>
      <c r="M22" s="608"/>
      <c r="N22" s="608"/>
      <c r="O22" s="608"/>
      <c r="P22" s="608"/>
      <c r="Q22" s="609"/>
      <c r="R22" s="610">
        <v>5835079</v>
      </c>
      <c r="S22" s="611"/>
      <c r="T22" s="611"/>
      <c r="U22" s="611"/>
      <c r="V22" s="611"/>
      <c r="W22" s="611"/>
      <c r="X22" s="611"/>
      <c r="Y22" s="612"/>
      <c r="Z22" s="615">
        <v>0.9</v>
      </c>
      <c r="AA22" s="616"/>
      <c r="AB22" s="616"/>
      <c r="AC22" s="621"/>
      <c r="AD22" s="619">
        <v>499733</v>
      </c>
      <c r="AE22" s="611"/>
      <c r="AF22" s="611"/>
      <c r="AG22" s="611"/>
      <c r="AH22" s="611"/>
      <c r="AI22" s="611"/>
      <c r="AJ22" s="611"/>
      <c r="AK22" s="612"/>
      <c r="AL22" s="615">
        <v>0.2</v>
      </c>
      <c r="AM22" s="616"/>
      <c r="AN22" s="616"/>
      <c r="AO22" s="617"/>
      <c r="AP22" s="622" t="s">
        <v>255</v>
      </c>
      <c r="AQ22" s="623"/>
      <c r="AR22" s="623"/>
      <c r="AS22" s="623"/>
      <c r="AT22" s="623"/>
      <c r="AU22" s="623"/>
      <c r="AV22" s="623"/>
      <c r="AW22" s="623"/>
      <c r="AX22" s="623"/>
      <c r="AY22" s="623"/>
      <c r="AZ22" s="623"/>
      <c r="BA22" s="623"/>
      <c r="BB22" s="623"/>
      <c r="BC22" s="624"/>
      <c r="BD22" s="610">
        <v>1762855</v>
      </c>
      <c r="BE22" s="611"/>
      <c r="BF22" s="611"/>
      <c r="BG22" s="611"/>
      <c r="BH22" s="611"/>
      <c r="BI22" s="611"/>
      <c r="BJ22" s="611"/>
      <c r="BK22" s="612"/>
      <c r="BL22" s="613">
        <v>1</v>
      </c>
      <c r="BM22" s="613"/>
      <c r="BN22" s="613"/>
      <c r="BO22" s="613"/>
      <c r="BP22" s="614" t="s">
        <v>206</v>
      </c>
      <c r="BQ22" s="614"/>
      <c r="BR22" s="614"/>
      <c r="BS22" s="614"/>
      <c r="BT22" s="614"/>
      <c r="BU22" s="614"/>
      <c r="BV22" s="614"/>
      <c r="BW22" s="618"/>
      <c r="BY22" s="622" t="s">
        <v>256</v>
      </c>
      <c r="BZ22" s="623"/>
      <c r="CA22" s="623"/>
      <c r="CB22" s="623"/>
      <c r="CC22" s="623"/>
      <c r="CD22" s="623"/>
      <c r="CE22" s="623"/>
      <c r="CF22" s="623"/>
      <c r="CG22" s="623"/>
      <c r="CH22" s="623"/>
      <c r="CI22" s="623"/>
      <c r="CJ22" s="623"/>
      <c r="CK22" s="623"/>
      <c r="CL22" s="624"/>
      <c r="CM22" s="610">
        <v>612203</v>
      </c>
      <c r="CN22" s="611"/>
      <c r="CO22" s="611"/>
      <c r="CP22" s="611"/>
      <c r="CQ22" s="611"/>
      <c r="CR22" s="611"/>
      <c r="CS22" s="611"/>
      <c r="CT22" s="612"/>
      <c r="CU22" s="613">
        <v>0.1</v>
      </c>
      <c r="CV22" s="613"/>
      <c r="CW22" s="613"/>
      <c r="CX22" s="613"/>
      <c r="CY22" s="619" t="s">
        <v>211</v>
      </c>
      <c r="CZ22" s="611"/>
      <c r="DA22" s="611"/>
      <c r="DB22" s="611"/>
      <c r="DC22" s="611"/>
      <c r="DD22" s="611"/>
      <c r="DE22" s="611"/>
      <c r="DF22" s="611"/>
      <c r="DG22" s="611"/>
      <c r="DH22" s="611"/>
      <c r="DI22" s="611"/>
      <c r="DJ22" s="611"/>
      <c r="DK22" s="612"/>
      <c r="DL22" s="619">
        <v>612203</v>
      </c>
      <c r="DM22" s="611"/>
      <c r="DN22" s="611"/>
      <c r="DO22" s="611"/>
      <c r="DP22" s="611"/>
      <c r="DQ22" s="611"/>
      <c r="DR22" s="611"/>
      <c r="DS22" s="611"/>
      <c r="DT22" s="611"/>
      <c r="DU22" s="611"/>
      <c r="DV22" s="611"/>
      <c r="DW22" s="611"/>
      <c r="DX22" s="620"/>
    </row>
    <row r="23" spans="2:128" ht="11.25" customHeight="1" x14ac:dyDescent="0.2">
      <c r="B23" s="607" t="s">
        <v>257</v>
      </c>
      <c r="C23" s="608"/>
      <c r="D23" s="608"/>
      <c r="E23" s="608"/>
      <c r="F23" s="608"/>
      <c r="G23" s="608"/>
      <c r="H23" s="608"/>
      <c r="I23" s="608"/>
      <c r="J23" s="608"/>
      <c r="K23" s="608"/>
      <c r="L23" s="608"/>
      <c r="M23" s="608"/>
      <c r="N23" s="608"/>
      <c r="O23" s="608"/>
      <c r="P23" s="608"/>
      <c r="Q23" s="609"/>
      <c r="R23" s="610">
        <v>1962638</v>
      </c>
      <c r="S23" s="611"/>
      <c r="T23" s="611"/>
      <c r="U23" s="611"/>
      <c r="V23" s="611"/>
      <c r="W23" s="611"/>
      <c r="X23" s="611"/>
      <c r="Y23" s="612"/>
      <c r="Z23" s="615">
        <v>0.3</v>
      </c>
      <c r="AA23" s="616"/>
      <c r="AB23" s="616"/>
      <c r="AC23" s="621"/>
      <c r="AD23" s="619" t="s">
        <v>211</v>
      </c>
      <c r="AE23" s="611"/>
      <c r="AF23" s="611"/>
      <c r="AG23" s="611"/>
      <c r="AH23" s="611"/>
      <c r="AI23" s="611"/>
      <c r="AJ23" s="611"/>
      <c r="AK23" s="612"/>
      <c r="AL23" s="615" t="s">
        <v>119</v>
      </c>
      <c r="AM23" s="616"/>
      <c r="AN23" s="616"/>
      <c r="AO23" s="617"/>
      <c r="AP23" s="622" t="s">
        <v>258</v>
      </c>
      <c r="AQ23" s="623"/>
      <c r="AR23" s="623"/>
      <c r="AS23" s="623"/>
      <c r="AT23" s="623"/>
      <c r="AU23" s="623"/>
      <c r="AV23" s="623"/>
      <c r="AW23" s="623"/>
      <c r="AX23" s="623"/>
      <c r="AY23" s="623"/>
      <c r="AZ23" s="623"/>
      <c r="BA23" s="623"/>
      <c r="BB23" s="623"/>
      <c r="BC23" s="624"/>
      <c r="BD23" s="610">
        <v>10488441</v>
      </c>
      <c r="BE23" s="611"/>
      <c r="BF23" s="611"/>
      <c r="BG23" s="611"/>
      <c r="BH23" s="611"/>
      <c r="BI23" s="611"/>
      <c r="BJ23" s="611"/>
      <c r="BK23" s="612"/>
      <c r="BL23" s="613">
        <v>6.2</v>
      </c>
      <c r="BM23" s="613"/>
      <c r="BN23" s="613"/>
      <c r="BO23" s="613"/>
      <c r="BP23" s="614" t="s">
        <v>206</v>
      </c>
      <c r="BQ23" s="614"/>
      <c r="BR23" s="614"/>
      <c r="BS23" s="614"/>
      <c r="BT23" s="614"/>
      <c r="BU23" s="614"/>
      <c r="BV23" s="614"/>
      <c r="BW23" s="618"/>
      <c r="BY23" s="622" t="s">
        <v>259</v>
      </c>
      <c r="BZ23" s="623"/>
      <c r="CA23" s="623"/>
      <c r="CB23" s="623"/>
      <c r="CC23" s="623"/>
      <c r="CD23" s="623"/>
      <c r="CE23" s="623"/>
      <c r="CF23" s="623"/>
      <c r="CG23" s="623"/>
      <c r="CH23" s="623"/>
      <c r="CI23" s="623"/>
      <c r="CJ23" s="623"/>
      <c r="CK23" s="623"/>
      <c r="CL23" s="624"/>
      <c r="CM23" s="610">
        <v>515517</v>
      </c>
      <c r="CN23" s="611"/>
      <c r="CO23" s="611"/>
      <c r="CP23" s="611"/>
      <c r="CQ23" s="611"/>
      <c r="CR23" s="611"/>
      <c r="CS23" s="611"/>
      <c r="CT23" s="612"/>
      <c r="CU23" s="613">
        <v>0.1</v>
      </c>
      <c r="CV23" s="613"/>
      <c r="CW23" s="613"/>
      <c r="CX23" s="613"/>
      <c r="CY23" s="619" t="s">
        <v>206</v>
      </c>
      <c r="CZ23" s="611"/>
      <c r="DA23" s="611"/>
      <c r="DB23" s="611"/>
      <c r="DC23" s="611"/>
      <c r="DD23" s="611"/>
      <c r="DE23" s="611"/>
      <c r="DF23" s="611"/>
      <c r="DG23" s="611"/>
      <c r="DH23" s="611"/>
      <c r="DI23" s="611"/>
      <c r="DJ23" s="611"/>
      <c r="DK23" s="612"/>
      <c r="DL23" s="619">
        <v>515517</v>
      </c>
      <c r="DM23" s="611"/>
      <c r="DN23" s="611"/>
      <c r="DO23" s="611"/>
      <c r="DP23" s="611"/>
      <c r="DQ23" s="611"/>
      <c r="DR23" s="611"/>
      <c r="DS23" s="611"/>
      <c r="DT23" s="611"/>
      <c r="DU23" s="611"/>
      <c r="DV23" s="611"/>
      <c r="DW23" s="611"/>
      <c r="DX23" s="620"/>
    </row>
    <row r="24" spans="2:128" ht="11.25" customHeight="1" x14ac:dyDescent="0.2">
      <c r="B24" s="607" t="s">
        <v>260</v>
      </c>
      <c r="C24" s="608"/>
      <c r="D24" s="608"/>
      <c r="E24" s="608"/>
      <c r="F24" s="608"/>
      <c r="G24" s="608"/>
      <c r="H24" s="608"/>
      <c r="I24" s="608"/>
      <c r="J24" s="608"/>
      <c r="K24" s="608"/>
      <c r="L24" s="608"/>
      <c r="M24" s="608"/>
      <c r="N24" s="608"/>
      <c r="O24" s="608"/>
      <c r="P24" s="608"/>
      <c r="Q24" s="609"/>
      <c r="R24" s="610">
        <v>84284544</v>
      </c>
      <c r="S24" s="611"/>
      <c r="T24" s="611"/>
      <c r="U24" s="611"/>
      <c r="V24" s="611"/>
      <c r="W24" s="611"/>
      <c r="X24" s="611"/>
      <c r="Y24" s="612"/>
      <c r="Z24" s="615">
        <v>13.2</v>
      </c>
      <c r="AA24" s="616"/>
      <c r="AB24" s="616"/>
      <c r="AC24" s="621"/>
      <c r="AD24" s="619" t="s">
        <v>119</v>
      </c>
      <c r="AE24" s="611"/>
      <c r="AF24" s="611"/>
      <c r="AG24" s="611"/>
      <c r="AH24" s="611"/>
      <c r="AI24" s="611"/>
      <c r="AJ24" s="611"/>
      <c r="AK24" s="612"/>
      <c r="AL24" s="615" t="s">
        <v>211</v>
      </c>
      <c r="AM24" s="616"/>
      <c r="AN24" s="616"/>
      <c r="AO24" s="617"/>
      <c r="AP24" s="622" t="s">
        <v>261</v>
      </c>
      <c r="AQ24" s="623"/>
      <c r="AR24" s="623"/>
      <c r="AS24" s="623"/>
      <c r="AT24" s="623"/>
      <c r="AU24" s="623"/>
      <c r="AV24" s="623"/>
      <c r="AW24" s="623"/>
      <c r="AX24" s="623"/>
      <c r="AY24" s="623"/>
      <c r="AZ24" s="623"/>
      <c r="BA24" s="623"/>
      <c r="BB24" s="623"/>
      <c r="BC24" s="624"/>
      <c r="BD24" s="610">
        <v>15679949</v>
      </c>
      <c r="BE24" s="611"/>
      <c r="BF24" s="611"/>
      <c r="BG24" s="611"/>
      <c r="BH24" s="611"/>
      <c r="BI24" s="611"/>
      <c r="BJ24" s="611"/>
      <c r="BK24" s="612"/>
      <c r="BL24" s="613">
        <v>9.1999999999999993</v>
      </c>
      <c r="BM24" s="613"/>
      <c r="BN24" s="613"/>
      <c r="BO24" s="613"/>
      <c r="BP24" s="614" t="s">
        <v>206</v>
      </c>
      <c r="BQ24" s="614"/>
      <c r="BR24" s="614"/>
      <c r="BS24" s="614"/>
      <c r="BT24" s="614"/>
      <c r="BU24" s="614"/>
      <c r="BV24" s="614"/>
      <c r="BW24" s="618"/>
      <c r="BY24" s="622" t="s">
        <v>262</v>
      </c>
      <c r="BZ24" s="623"/>
      <c r="CA24" s="623"/>
      <c r="CB24" s="623"/>
      <c r="CC24" s="623"/>
      <c r="CD24" s="623"/>
      <c r="CE24" s="623"/>
      <c r="CF24" s="623"/>
      <c r="CG24" s="623"/>
      <c r="CH24" s="623"/>
      <c r="CI24" s="623"/>
      <c r="CJ24" s="623"/>
      <c r="CK24" s="623"/>
      <c r="CL24" s="624"/>
      <c r="CM24" s="610" t="s">
        <v>211</v>
      </c>
      <c r="CN24" s="611"/>
      <c r="CO24" s="611"/>
      <c r="CP24" s="611"/>
      <c r="CQ24" s="611"/>
      <c r="CR24" s="611"/>
      <c r="CS24" s="611"/>
      <c r="CT24" s="612"/>
      <c r="CU24" s="613" t="s">
        <v>206</v>
      </c>
      <c r="CV24" s="613"/>
      <c r="CW24" s="613"/>
      <c r="CX24" s="613"/>
      <c r="CY24" s="619" t="s">
        <v>206</v>
      </c>
      <c r="CZ24" s="611"/>
      <c r="DA24" s="611"/>
      <c r="DB24" s="611"/>
      <c r="DC24" s="611"/>
      <c r="DD24" s="611"/>
      <c r="DE24" s="611"/>
      <c r="DF24" s="611"/>
      <c r="DG24" s="611"/>
      <c r="DH24" s="611"/>
      <c r="DI24" s="611"/>
      <c r="DJ24" s="611"/>
      <c r="DK24" s="612"/>
      <c r="DL24" s="619" t="s">
        <v>237</v>
      </c>
      <c r="DM24" s="611"/>
      <c r="DN24" s="611"/>
      <c r="DO24" s="611"/>
      <c r="DP24" s="611"/>
      <c r="DQ24" s="611"/>
      <c r="DR24" s="611"/>
      <c r="DS24" s="611"/>
      <c r="DT24" s="611"/>
      <c r="DU24" s="611"/>
      <c r="DV24" s="611"/>
      <c r="DW24" s="611"/>
      <c r="DX24" s="620"/>
    </row>
    <row r="25" spans="2:128" ht="11.25" customHeight="1" x14ac:dyDescent="0.2">
      <c r="B25" s="607" t="s">
        <v>263</v>
      </c>
      <c r="C25" s="608"/>
      <c r="D25" s="608"/>
      <c r="E25" s="608"/>
      <c r="F25" s="608"/>
      <c r="G25" s="608"/>
      <c r="H25" s="608"/>
      <c r="I25" s="608"/>
      <c r="J25" s="608"/>
      <c r="K25" s="608"/>
      <c r="L25" s="608"/>
      <c r="M25" s="608"/>
      <c r="N25" s="608"/>
      <c r="O25" s="608"/>
      <c r="P25" s="608"/>
      <c r="Q25" s="609"/>
      <c r="R25" s="610" t="s">
        <v>119</v>
      </c>
      <c r="S25" s="611"/>
      <c r="T25" s="611"/>
      <c r="U25" s="611"/>
      <c r="V25" s="611"/>
      <c r="W25" s="611"/>
      <c r="X25" s="611"/>
      <c r="Y25" s="612"/>
      <c r="Z25" s="615" t="s">
        <v>206</v>
      </c>
      <c r="AA25" s="616"/>
      <c r="AB25" s="616"/>
      <c r="AC25" s="621"/>
      <c r="AD25" s="619" t="s">
        <v>237</v>
      </c>
      <c r="AE25" s="611"/>
      <c r="AF25" s="611"/>
      <c r="AG25" s="611"/>
      <c r="AH25" s="611"/>
      <c r="AI25" s="611"/>
      <c r="AJ25" s="611"/>
      <c r="AK25" s="612"/>
      <c r="AL25" s="615" t="s">
        <v>206</v>
      </c>
      <c r="AM25" s="616"/>
      <c r="AN25" s="616"/>
      <c r="AO25" s="617"/>
      <c r="AP25" s="622" t="s">
        <v>264</v>
      </c>
      <c r="AQ25" s="623"/>
      <c r="AR25" s="623"/>
      <c r="AS25" s="623"/>
      <c r="AT25" s="623"/>
      <c r="AU25" s="623"/>
      <c r="AV25" s="623"/>
      <c r="AW25" s="623"/>
      <c r="AX25" s="623"/>
      <c r="AY25" s="623"/>
      <c r="AZ25" s="623"/>
      <c r="BA25" s="623"/>
      <c r="BB25" s="623"/>
      <c r="BC25" s="624"/>
      <c r="BD25" s="610">
        <v>3043</v>
      </c>
      <c r="BE25" s="611"/>
      <c r="BF25" s="611"/>
      <c r="BG25" s="611"/>
      <c r="BH25" s="611"/>
      <c r="BI25" s="611"/>
      <c r="BJ25" s="611"/>
      <c r="BK25" s="612"/>
      <c r="BL25" s="613">
        <v>0</v>
      </c>
      <c r="BM25" s="613"/>
      <c r="BN25" s="613"/>
      <c r="BO25" s="613"/>
      <c r="BP25" s="614" t="s">
        <v>206</v>
      </c>
      <c r="BQ25" s="614"/>
      <c r="BR25" s="614"/>
      <c r="BS25" s="614"/>
      <c r="BT25" s="614"/>
      <c r="BU25" s="614"/>
      <c r="BV25" s="614"/>
      <c r="BW25" s="618"/>
      <c r="BY25" s="622" t="s">
        <v>265</v>
      </c>
      <c r="BZ25" s="623"/>
      <c r="CA25" s="623"/>
      <c r="CB25" s="623"/>
      <c r="CC25" s="623"/>
      <c r="CD25" s="623"/>
      <c r="CE25" s="623"/>
      <c r="CF25" s="623"/>
      <c r="CG25" s="623"/>
      <c r="CH25" s="623"/>
      <c r="CI25" s="623"/>
      <c r="CJ25" s="623"/>
      <c r="CK25" s="623"/>
      <c r="CL25" s="624"/>
      <c r="CM25" s="610" t="s">
        <v>206</v>
      </c>
      <c r="CN25" s="611"/>
      <c r="CO25" s="611"/>
      <c r="CP25" s="611"/>
      <c r="CQ25" s="611"/>
      <c r="CR25" s="611"/>
      <c r="CS25" s="611"/>
      <c r="CT25" s="612"/>
      <c r="CU25" s="613" t="s">
        <v>206</v>
      </c>
      <c r="CV25" s="613"/>
      <c r="CW25" s="613"/>
      <c r="CX25" s="613"/>
      <c r="CY25" s="619" t="s">
        <v>211</v>
      </c>
      <c r="CZ25" s="611"/>
      <c r="DA25" s="611"/>
      <c r="DB25" s="611"/>
      <c r="DC25" s="611"/>
      <c r="DD25" s="611"/>
      <c r="DE25" s="611"/>
      <c r="DF25" s="611"/>
      <c r="DG25" s="611"/>
      <c r="DH25" s="611"/>
      <c r="DI25" s="611"/>
      <c r="DJ25" s="611"/>
      <c r="DK25" s="612"/>
      <c r="DL25" s="619" t="s">
        <v>206</v>
      </c>
      <c r="DM25" s="611"/>
      <c r="DN25" s="611"/>
      <c r="DO25" s="611"/>
      <c r="DP25" s="611"/>
      <c r="DQ25" s="611"/>
      <c r="DR25" s="611"/>
      <c r="DS25" s="611"/>
      <c r="DT25" s="611"/>
      <c r="DU25" s="611"/>
      <c r="DV25" s="611"/>
      <c r="DW25" s="611"/>
      <c r="DX25" s="620"/>
    </row>
    <row r="26" spans="2:128" ht="11.25" customHeight="1" x14ac:dyDescent="0.2">
      <c r="B26" s="607" t="s">
        <v>266</v>
      </c>
      <c r="C26" s="608"/>
      <c r="D26" s="608"/>
      <c r="E26" s="608"/>
      <c r="F26" s="608"/>
      <c r="G26" s="608"/>
      <c r="H26" s="608"/>
      <c r="I26" s="608"/>
      <c r="J26" s="608"/>
      <c r="K26" s="608"/>
      <c r="L26" s="608"/>
      <c r="M26" s="608"/>
      <c r="N26" s="608"/>
      <c r="O26" s="608"/>
      <c r="P26" s="608"/>
      <c r="Q26" s="609"/>
      <c r="R26" s="610">
        <v>3399981</v>
      </c>
      <c r="S26" s="611"/>
      <c r="T26" s="611"/>
      <c r="U26" s="611"/>
      <c r="V26" s="611"/>
      <c r="W26" s="611"/>
      <c r="X26" s="611"/>
      <c r="Y26" s="612"/>
      <c r="Z26" s="615">
        <v>0.5</v>
      </c>
      <c r="AA26" s="616"/>
      <c r="AB26" s="616"/>
      <c r="AC26" s="621"/>
      <c r="AD26" s="619" t="s">
        <v>206</v>
      </c>
      <c r="AE26" s="611"/>
      <c r="AF26" s="611"/>
      <c r="AG26" s="611"/>
      <c r="AH26" s="611"/>
      <c r="AI26" s="611"/>
      <c r="AJ26" s="611"/>
      <c r="AK26" s="612"/>
      <c r="AL26" s="615" t="s">
        <v>206</v>
      </c>
      <c r="AM26" s="616"/>
      <c r="AN26" s="616"/>
      <c r="AO26" s="617"/>
      <c r="AP26" s="622" t="s">
        <v>267</v>
      </c>
      <c r="AQ26" s="623"/>
      <c r="AR26" s="623"/>
      <c r="AS26" s="623"/>
      <c r="AT26" s="623"/>
      <c r="AU26" s="623"/>
      <c r="AV26" s="623"/>
      <c r="AW26" s="623"/>
      <c r="AX26" s="623"/>
      <c r="AY26" s="623"/>
      <c r="AZ26" s="623"/>
      <c r="BA26" s="623"/>
      <c r="BB26" s="623"/>
      <c r="BC26" s="624"/>
      <c r="BD26" s="610" t="s">
        <v>206</v>
      </c>
      <c r="BE26" s="611"/>
      <c r="BF26" s="611"/>
      <c r="BG26" s="611"/>
      <c r="BH26" s="611"/>
      <c r="BI26" s="611"/>
      <c r="BJ26" s="611"/>
      <c r="BK26" s="612"/>
      <c r="BL26" s="613" t="s">
        <v>237</v>
      </c>
      <c r="BM26" s="613"/>
      <c r="BN26" s="613"/>
      <c r="BO26" s="613"/>
      <c r="BP26" s="614" t="s">
        <v>206</v>
      </c>
      <c r="BQ26" s="614"/>
      <c r="BR26" s="614"/>
      <c r="BS26" s="614"/>
      <c r="BT26" s="614"/>
      <c r="BU26" s="614"/>
      <c r="BV26" s="614"/>
      <c r="BW26" s="618"/>
      <c r="BY26" s="622" t="s">
        <v>268</v>
      </c>
      <c r="BZ26" s="623"/>
      <c r="CA26" s="623"/>
      <c r="CB26" s="623"/>
      <c r="CC26" s="623"/>
      <c r="CD26" s="623"/>
      <c r="CE26" s="623"/>
      <c r="CF26" s="623"/>
      <c r="CG26" s="623"/>
      <c r="CH26" s="623"/>
      <c r="CI26" s="623"/>
      <c r="CJ26" s="623"/>
      <c r="CK26" s="623"/>
      <c r="CL26" s="624"/>
      <c r="CM26" s="610">
        <v>25804977</v>
      </c>
      <c r="CN26" s="611"/>
      <c r="CO26" s="611"/>
      <c r="CP26" s="611"/>
      <c r="CQ26" s="611"/>
      <c r="CR26" s="611"/>
      <c r="CS26" s="611"/>
      <c r="CT26" s="612"/>
      <c r="CU26" s="613">
        <v>4.2</v>
      </c>
      <c r="CV26" s="613"/>
      <c r="CW26" s="613"/>
      <c r="CX26" s="613"/>
      <c r="CY26" s="619" t="s">
        <v>206</v>
      </c>
      <c r="CZ26" s="611"/>
      <c r="DA26" s="611"/>
      <c r="DB26" s="611"/>
      <c r="DC26" s="611"/>
      <c r="DD26" s="611"/>
      <c r="DE26" s="611"/>
      <c r="DF26" s="611"/>
      <c r="DG26" s="611"/>
      <c r="DH26" s="611"/>
      <c r="DI26" s="611"/>
      <c r="DJ26" s="611"/>
      <c r="DK26" s="612"/>
      <c r="DL26" s="619">
        <v>25804977</v>
      </c>
      <c r="DM26" s="611"/>
      <c r="DN26" s="611"/>
      <c r="DO26" s="611"/>
      <c r="DP26" s="611"/>
      <c r="DQ26" s="611"/>
      <c r="DR26" s="611"/>
      <c r="DS26" s="611"/>
      <c r="DT26" s="611"/>
      <c r="DU26" s="611"/>
      <c r="DV26" s="611"/>
      <c r="DW26" s="611"/>
      <c r="DX26" s="620"/>
    </row>
    <row r="27" spans="2:128" ht="11.25" customHeight="1" x14ac:dyDescent="0.2">
      <c r="B27" s="607" t="s">
        <v>269</v>
      </c>
      <c r="C27" s="608"/>
      <c r="D27" s="608"/>
      <c r="E27" s="608"/>
      <c r="F27" s="608"/>
      <c r="G27" s="608"/>
      <c r="H27" s="608"/>
      <c r="I27" s="608"/>
      <c r="J27" s="608"/>
      <c r="K27" s="608"/>
      <c r="L27" s="608"/>
      <c r="M27" s="608"/>
      <c r="N27" s="608"/>
      <c r="O27" s="608"/>
      <c r="P27" s="608"/>
      <c r="Q27" s="609"/>
      <c r="R27" s="610">
        <v>450153</v>
      </c>
      <c r="S27" s="611"/>
      <c r="T27" s="611"/>
      <c r="U27" s="611"/>
      <c r="V27" s="611"/>
      <c r="W27" s="611"/>
      <c r="X27" s="611"/>
      <c r="Y27" s="612"/>
      <c r="Z27" s="615">
        <v>0.1</v>
      </c>
      <c r="AA27" s="616"/>
      <c r="AB27" s="616"/>
      <c r="AC27" s="621"/>
      <c r="AD27" s="619" t="s">
        <v>206</v>
      </c>
      <c r="AE27" s="611"/>
      <c r="AF27" s="611"/>
      <c r="AG27" s="611"/>
      <c r="AH27" s="611"/>
      <c r="AI27" s="611"/>
      <c r="AJ27" s="611"/>
      <c r="AK27" s="612"/>
      <c r="AL27" s="615" t="s">
        <v>206</v>
      </c>
      <c r="AM27" s="616"/>
      <c r="AN27" s="616"/>
      <c r="AO27" s="617"/>
      <c r="AP27" s="622" t="s">
        <v>270</v>
      </c>
      <c r="AQ27" s="623"/>
      <c r="AR27" s="623"/>
      <c r="AS27" s="623"/>
      <c r="AT27" s="623"/>
      <c r="AU27" s="623"/>
      <c r="AV27" s="623"/>
      <c r="AW27" s="623"/>
      <c r="AX27" s="623"/>
      <c r="AY27" s="623"/>
      <c r="AZ27" s="623"/>
      <c r="BA27" s="623"/>
      <c r="BB27" s="623"/>
      <c r="BC27" s="624"/>
      <c r="BD27" s="610">
        <v>1485919</v>
      </c>
      <c r="BE27" s="611"/>
      <c r="BF27" s="611"/>
      <c r="BG27" s="611"/>
      <c r="BH27" s="611"/>
      <c r="BI27" s="611"/>
      <c r="BJ27" s="611"/>
      <c r="BK27" s="612"/>
      <c r="BL27" s="613">
        <v>0.9</v>
      </c>
      <c r="BM27" s="613"/>
      <c r="BN27" s="613"/>
      <c r="BO27" s="613"/>
      <c r="BP27" s="614" t="s">
        <v>206</v>
      </c>
      <c r="BQ27" s="614"/>
      <c r="BR27" s="614"/>
      <c r="BS27" s="614"/>
      <c r="BT27" s="614"/>
      <c r="BU27" s="614"/>
      <c r="BV27" s="614"/>
      <c r="BW27" s="618"/>
      <c r="BY27" s="622" t="s">
        <v>271</v>
      </c>
      <c r="BZ27" s="623"/>
      <c r="CA27" s="623"/>
      <c r="CB27" s="623"/>
      <c r="CC27" s="623"/>
      <c r="CD27" s="623"/>
      <c r="CE27" s="623"/>
      <c r="CF27" s="623"/>
      <c r="CG27" s="623"/>
      <c r="CH27" s="623"/>
      <c r="CI27" s="623"/>
      <c r="CJ27" s="623"/>
      <c r="CK27" s="623"/>
      <c r="CL27" s="624"/>
      <c r="CM27" s="610">
        <v>227664</v>
      </c>
      <c r="CN27" s="611"/>
      <c r="CO27" s="611"/>
      <c r="CP27" s="611"/>
      <c r="CQ27" s="611"/>
      <c r="CR27" s="611"/>
      <c r="CS27" s="611"/>
      <c r="CT27" s="612"/>
      <c r="CU27" s="613">
        <v>0</v>
      </c>
      <c r="CV27" s="613"/>
      <c r="CW27" s="613"/>
      <c r="CX27" s="613"/>
      <c r="CY27" s="619" t="s">
        <v>206</v>
      </c>
      <c r="CZ27" s="611"/>
      <c r="DA27" s="611"/>
      <c r="DB27" s="611"/>
      <c r="DC27" s="611"/>
      <c r="DD27" s="611"/>
      <c r="DE27" s="611"/>
      <c r="DF27" s="611"/>
      <c r="DG27" s="611"/>
      <c r="DH27" s="611"/>
      <c r="DI27" s="611"/>
      <c r="DJ27" s="611"/>
      <c r="DK27" s="612"/>
      <c r="DL27" s="619">
        <v>227664</v>
      </c>
      <c r="DM27" s="611"/>
      <c r="DN27" s="611"/>
      <c r="DO27" s="611"/>
      <c r="DP27" s="611"/>
      <c r="DQ27" s="611"/>
      <c r="DR27" s="611"/>
      <c r="DS27" s="611"/>
      <c r="DT27" s="611"/>
      <c r="DU27" s="611"/>
      <c r="DV27" s="611"/>
      <c r="DW27" s="611"/>
      <c r="DX27" s="620"/>
    </row>
    <row r="28" spans="2:128" ht="11.25" customHeight="1" x14ac:dyDescent="0.2">
      <c r="B28" s="607" t="s">
        <v>272</v>
      </c>
      <c r="C28" s="608"/>
      <c r="D28" s="608"/>
      <c r="E28" s="608"/>
      <c r="F28" s="608"/>
      <c r="G28" s="608"/>
      <c r="H28" s="608"/>
      <c r="I28" s="608"/>
      <c r="J28" s="608"/>
      <c r="K28" s="608"/>
      <c r="L28" s="608"/>
      <c r="M28" s="608"/>
      <c r="N28" s="608"/>
      <c r="O28" s="608"/>
      <c r="P28" s="608"/>
      <c r="Q28" s="609"/>
      <c r="R28" s="610">
        <v>20624469</v>
      </c>
      <c r="S28" s="611"/>
      <c r="T28" s="611"/>
      <c r="U28" s="611"/>
      <c r="V28" s="611"/>
      <c r="W28" s="611"/>
      <c r="X28" s="611"/>
      <c r="Y28" s="612"/>
      <c r="Z28" s="615">
        <v>3.2</v>
      </c>
      <c r="AA28" s="616"/>
      <c r="AB28" s="616"/>
      <c r="AC28" s="621"/>
      <c r="AD28" s="619" t="s">
        <v>211</v>
      </c>
      <c r="AE28" s="611"/>
      <c r="AF28" s="611"/>
      <c r="AG28" s="611"/>
      <c r="AH28" s="611"/>
      <c r="AI28" s="611"/>
      <c r="AJ28" s="611"/>
      <c r="AK28" s="612"/>
      <c r="AL28" s="615" t="s">
        <v>211</v>
      </c>
      <c r="AM28" s="616"/>
      <c r="AN28" s="616"/>
      <c r="AO28" s="617"/>
      <c r="AP28" s="622" t="s">
        <v>273</v>
      </c>
      <c r="AQ28" s="623"/>
      <c r="AR28" s="623"/>
      <c r="AS28" s="623"/>
      <c r="AT28" s="623"/>
      <c r="AU28" s="623"/>
      <c r="AV28" s="623"/>
      <c r="AW28" s="623"/>
      <c r="AX28" s="623"/>
      <c r="AY28" s="623"/>
      <c r="AZ28" s="623"/>
      <c r="BA28" s="623"/>
      <c r="BB28" s="623"/>
      <c r="BC28" s="624"/>
      <c r="BD28" s="610">
        <v>294636</v>
      </c>
      <c r="BE28" s="611"/>
      <c r="BF28" s="611"/>
      <c r="BG28" s="611"/>
      <c r="BH28" s="611"/>
      <c r="BI28" s="611"/>
      <c r="BJ28" s="611"/>
      <c r="BK28" s="612"/>
      <c r="BL28" s="613">
        <v>0.2</v>
      </c>
      <c r="BM28" s="613"/>
      <c r="BN28" s="613"/>
      <c r="BO28" s="613"/>
      <c r="BP28" s="614" t="s">
        <v>119</v>
      </c>
      <c r="BQ28" s="614"/>
      <c r="BR28" s="614"/>
      <c r="BS28" s="614"/>
      <c r="BT28" s="614"/>
      <c r="BU28" s="614"/>
      <c r="BV28" s="614"/>
      <c r="BW28" s="618"/>
      <c r="BY28" s="622" t="s">
        <v>274</v>
      </c>
      <c r="BZ28" s="623"/>
      <c r="CA28" s="623"/>
      <c r="CB28" s="623"/>
      <c r="CC28" s="623"/>
      <c r="CD28" s="623"/>
      <c r="CE28" s="623"/>
      <c r="CF28" s="623"/>
      <c r="CG28" s="623"/>
      <c r="CH28" s="623"/>
      <c r="CI28" s="623"/>
      <c r="CJ28" s="623"/>
      <c r="CK28" s="623"/>
      <c r="CL28" s="624"/>
      <c r="CM28" s="610" t="s">
        <v>211</v>
      </c>
      <c r="CN28" s="611"/>
      <c r="CO28" s="611"/>
      <c r="CP28" s="611"/>
      <c r="CQ28" s="611"/>
      <c r="CR28" s="611"/>
      <c r="CS28" s="611"/>
      <c r="CT28" s="612"/>
      <c r="CU28" s="613" t="s">
        <v>211</v>
      </c>
      <c r="CV28" s="613"/>
      <c r="CW28" s="613"/>
      <c r="CX28" s="613"/>
      <c r="CY28" s="619" t="s">
        <v>206</v>
      </c>
      <c r="CZ28" s="611"/>
      <c r="DA28" s="611"/>
      <c r="DB28" s="611"/>
      <c r="DC28" s="611"/>
      <c r="DD28" s="611"/>
      <c r="DE28" s="611"/>
      <c r="DF28" s="611"/>
      <c r="DG28" s="611"/>
      <c r="DH28" s="611"/>
      <c r="DI28" s="611"/>
      <c r="DJ28" s="611"/>
      <c r="DK28" s="612"/>
      <c r="DL28" s="619" t="s">
        <v>211</v>
      </c>
      <c r="DM28" s="611"/>
      <c r="DN28" s="611"/>
      <c r="DO28" s="611"/>
      <c r="DP28" s="611"/>
      <c r="DQ28" s="611"/>
      <c r="DR28" s="611"/>
      <c r="DS28" s="611"/>
      <c r="DT28" s="611"/>
      <c r="DU28" s="611"/>
      <c r="DV28" s="611"/>
      <c r="DW28" s="611"/>
      <c r="DX28" s="620"/>
    </row>
    <row r="29" spans="2:128" ht="11.25" customHeight="1" x14ac:dyDescent="0.2">
      <c r="B29" s="607" t="s">
        <v>275</v>
      </c>
      <c r="C29" s="608"/>
      <c r="D29" s="608"/>
      <c r="E29" s="608"/>
      <c r="F29" s="608"/>
      <c r="G29" s="608"/>
      <c r="H29" s="608"/>
      <c r="I29" s="608"/>
      <c r="J29" s="608"/>
      <c r="K29" s="608"/>
      <c r="L29" s="608"/>
      <c r="M29" s="608"/>
      <c r="N29" s="608"/>
      <c r="O29" s="608"/>
      <c r="P29" s="608"/>
      <c r="Q29" s="609"/>
      <c r="R29" s="610">
        <v>14541049</v>
      </c>
      <c r="S29" s="611"/>
      <c r="T29" s="611"/>
      <c r="U29" s="611"/>
      <c r="V29" s="611"/>
      <c r="W29" s="611"/>
      <c r="X29" s="611"/>
      <c r="Y29" s="612"/>
      <c r="Z29" s="615">
        <v>2.2999999999999998</v>
      </c>
      <c r="AA29" s="616"/>
      <c r="AB29" s="616"/>
      <c r="AC29" s="621"/>
      <c r="AD29" s="619" t="s">
        <v>206</v>
      </c>
      <c r="AE29" s="611"/>
      <c r="AF29" s="611"/>
      <c r="AG29" s="611"/>
      <c r="AH29" s="611"/>
      <c r="AI29" s="611"/>
      <c r="AJ29" s="611"/>
      <c r="AK29" s="612"/>
      <c r="AL29" s="615" t="s">
        <v>237</v>
      </c>
      <c r="AM29" s="616"/>
      <c r="AN29" s="616"/>
      <c r="AO29" s="617"/>
      <c r="AP29" s="622" t="s">
        <v>276</v>
      </c>
      <c r="AQ29" s="623"/>
      <c r="AR29" s="623"/>
      <c r="AS29" s="623"/>
      <c r="AT29" s="623"/>
      <c r="AU29" s="623"/>
      <c r="AV29" s="623"/>
      <c r="AW29" s="623"/>
      <c r="AX29" s="623"/>
      <c r="AY29" s="623"/>
      <c r="AZ29" s="623"/>
      <c r="BA29" s="623"/>
      <c r="BB29" s="623"/>
      <c r="BC29" s="624"/>
      <c r="BD29" s="610">
        <v>26024</v>
      </c>
      <c r="BE29" s="611"/>
      <c r="BF29" s="611"/>
      <c r="BG29" s="611"/>
      <c r="BH29" s="611"/>
      <c r="BI29" s="611"/>
      <c r="BJ29" s="611"/>
      <c r="BK29" s="612"/>
      <c r="BL29" s="613">
        <v>0</v>
      </c>
      <c r="BM29" s="613"/>
      <c r="BN29" s="613"/>
      <c r="BO29" s="613"/>
      <c r="BP29" s="614" t="s">
        <v>206</v>
      </c>
      <c r="BQ29" s="614"/>
      <c r="BR29" s="614"/>
      <c r="BS29" s="614"/>
      <c r="BT29" s="614"/>
      <c r="BU29" s="614"/>
      <c r="BV29" s="614"/>
      <c r="BW29" s="618"/>
      <c r="BY29" s="622" t="s">
        <v>277</v>
      </c>
      <c r="BZ29" s="623"/>
      <c r="CA29" s="623"/>
      <c r="CB29" s="623"/>
      <c r="CC29" s="623"/>
      <c r="CD29" s="623"/>
      <c r="CE29" s="623"/>
      <c r="CF29" s="623"/>
      <c r="CG29" s="623"/>
      <c r="CH29" s="623"/>
      <c r="CI29" s="623"/>
      <c r="CJ29" s="623"/>
      <c r="CK29" s="623"/>
      <c r="CL29" s="624"/>
      <c r="CM29" s="610">
        <v>1177218</v>
      </c>
      <c r="CN29" s="611"/>
      <c r="CO29" s="611"/>
      <c r="CP29" s="611"/>
      <c r="CQ29" s="611"/>
      <c r="CR29" s="611"/>
      <c r="CS29" s="611"/>
      <c r="CT29" s="612"/>
      <c r="CU29" s="613">
        <v>0.2</v>
      </c>
      <c r="CV29" s="613"/>
      <c r="CW29" s="613"/>
      <c r="CX29" s="613"/>
      <c r="CY29" s="619" t="s">
        <v>206</v>
      </c>
      <c r="CZ29" s="611"/>
      <c r="DA29" s="611"/>
      <c r="DB29" s="611"/>
      <c r="DC29" s="611"/>
      <c r="DD29" s="611"/>
      <c r="DE29" s="611"/>
      <c r="DF29" s="611"/>
      <c r="DG29" s="611"/>
      <c r="DH29" s="611"/>
      <c r="DI29" s="611"/>
      <c r="DJ29" s="611"/>
      <c r="DK29" s="612"/>
      <c r="DL29" s="619">
        <v>1177218</v>
      </c>
      <c r="DM29" s="611"/>
      <c r="DN29" s="611"/>
      <c r="DO29" s="611"/>
      <c r="DP29" s="611"/>
      <c r="DQ29" s="611"/>
      <c r="DR29" s="611"/>
      <c r="DS29" s="611"/>
      <c r="DT29" s="611"/>
      <c r="DU29" s="611"/>
      <c r="DV29" s="611"/>
      <c r="DW29" s="611"/>
      <c r="DX29" s="620"/>
    </row>
    <row r="30" spans="2:128" ht="11.25" customHeight="1" x14ac:dyDescent="0.2">
      <c r="B30" s="607" t="s">
        <v>278</v>
      </c>
      <c r="C30" s="608"/>
      <c r="D30" s="608"/>
      <c r="E30" s="608"/>
      <c r="F30" s="608"/>
      <c r="G30" s="608"/>
      <c r="H30" s="608"/>
      <c r="I30" s="608"/>
      <c r="J30" s="608"/>
      <c r="K30" s="608"/>
      <c r="L30" s="608"/>
      <c r="M30" s="608"/>
      <c r="N30" s="608"/>
      <c r="O30" s="608"/>
      <c r="P30" s="608"/>
      <c r="Q30" s="609"/>
      <c r="R30" s="610">
        <v>63738638</v>
      </c>
      <c r="S30" s="611"/>
      <c r="T30" s="611"/>
      <c r="U30" s="611"/>
      <c r="V30" s="611"/>
      <c r="W30" s="611"/>
      <c r="X30" s="611"/>
      <c r="Y30" s="612"/>
      <c r="Z30" s="615">
        <v>10</v>
      </c>
      <c r="AA30" s="616"/>
      <c r="AB30" s="616"/>
      <c r="AC30" s="621"/>
      <c r="AD30" s="619">
        <v>23304</v>
      </c>
      <c r="AE30" s="611"/>
      <c r="AF30" s="611"/>
      <c r="AG30" s="611"/>
      <c r="AH30" s="611"/>
      <c r="AI30" s="611"/>
      <c r="AJ30" s="611"/>
      <c r="AK30" s="612"/>
      <c r="AL30" s="615">
        <v>0</v>
      </c>
      <c r="AM30" s="616"/>
      <c r="AN30" s="616"/>
      <c r="AO30" s="617"/>
      <c r="AP30" s="622" t="s">
        <v>279</v>
      </c>
      <c r="AQ30" s="623"/>
      <c r="AR30" s="623"/>
      <c r="AS30" s="623"/>
      <c r="AT30" s="623"/>
      <c r="AU30" s="623"/>
      <c r="AV30" s="623"/>
      <c r="AW30" s="623"/>
      <c r="AX30" s="623"/>
      <c r="AY30" s="623"/>
      <c r="AZ30" s="623"/>
      <c r="BA30" s="623"/>
      <c r="BB30" s="623"/>
      <c r="BC30" s="624"/>
      <c r="BD30" s="610">
        <v>26024</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280</v>
      </c>
      <c r="BZ30" s="628"/>
      <c r="CA30" s="628"/>
      <c r="CB30" s="628"/>
      <c r="CC30" s="628"/>
      <c r="CD30" s="628"/>
      <c r="CE30" s="628"/>
      <c r="CF30" s="628"/>
      <c r="CG30" s="628"/>
      <c r="CH30" s="628"/>
      <c r="CI30" s="628"/>
      <c r="CJ30" s="628"/>
      <c r="CK30" s="628"/>
      <c r="CL30" s="624"/>
      <c r="CM30" s="610" t="s">
        <v>119</v>
      </c>
      <c r="CN30" s="611"/>
      <c r="CO30" s="611"/>
      <c r="CP30" s="611"/>
      <c r="CQ30" s="611"/>
      <c r="CR30" s="611"/>
      <c r="CS30" s="611"/>
      <c r="CT30" s="612"/>
      <c r="CU30" s="613" t="s">
        <v>211</v>
      </c>
      <c r="CV30" s="613"/>
      <c r="CW30" s="613"/>
      <c r="CX30" s="613"/>
      <c r="CY30" s="619" t="s">
        <v>206</v>
      </c>
      <c r="CZ30" s="611"/>
      <c r="DA30" s="611"/>
      <c r="DB30" s="611"/>
      <c r="DC30" s="611"/>
      <c r="DD30" s="611"/>
      <c r="DE30" s="611"/>
      <c r="DF30" s="611"/>
      <c r="DG30" s="611"/>
      <c r="DH30" s="611"/>
      <c r="DI30" s="611"/>
      <c r="DJ30" s="611"/>
      <c r="DK30" s="612"/>
      <c r="DL30" s="619" t="s">
        <v>206</v>
      </c>
      <c r="DM30" s="611"/>
      <c r="DN30" s="611"/>
      <c r="DO30" s="611"/>
      <c r="DP30" s="611"/>
      <c r="DQ30" s="611"/>
      <c r="DR30" s="611"/>
      <c r="DS30" s="611"/>
      <c r="DT30" s="611"/>
      <c r="DU30" s="611"/>
      <c r="DV30" s="611"/>
      <c r="DW30" s="611"/>
      <c r="DX30" s="620"/>
    </row>
    <row r="31" spans="2:128" ht="11.25" customHeight="1" x14ac:dyDescent="0.2">
      <c r="B31" s="607" t="s">
        <v>281</v>
      </c>
      <c r="C31" s="608"/>
      <c r="D31" s="608"/>
      <c r="E31" s="608"/>
      <c r="F31" s="608"/>
      <c r="G31" s="608"/>
      <c r="H31" s="608"/>
      <c r="I31" s="608"/>
      <c r="J31" s="608"/>
      <c r="K31" s="608"/>
      <c r="L31" s="608"/>
      <c r="M31" s="608"/>
      <c r="N31" s="608"/>
      <c r="O31" s="608"/>
      <c r="P31" s="608"/>
      <c r="Q31" s="609"/>
      <c r="R31" s="610">
        <v>77545167</v>
      </c>
      <c r="S31" s="611"/>
      <c r="T31" s="611"/>
      <c r="U31" s="611"/>
      <c r="V31" s="611"/>
      <c r="W31" s="611"/>
      <c r="X31" s="611"/>
      <c r="Y31" s="612"/>
      <c r="Z31" s="615">
        <v>12.1</v>
      </c>
      <c r="AA31" s="616"/>
      <c r="AB31" s="616"/>
      <c r="AC31" s="621"/>
      <c r="AD31" s="619" t="s">
        <v>206</v>
      </c>
      <c r="AE31" s="611"/>
      <c r="AF31" s="611"/>
      <c r="AG31" s="611"/>
      <c r="AH31" s="611"/>
      <c r="AI31" s="611"/>
      <c r="AJ31" s="611"/>
      <c r="AK31" s="612"/>
      <c r="AL31" s="615" t="s">
        <v>206</v>
      </c>
      <c r="AM31" s="616"/>
      <c r="AN31" s="616"/>
      <c r="AO31" s="617"/>
      <c r="AP31" s="622" t="s">
        <v>282</v>
      </c>
      <c r="AQ31" s="623"/>
      <c r="AR31" s="623"/>
      <c r="AS31" s="623"/>
      <c r="AT31" s="623"/>
      <c r="AU31" s="623"/>
      <c r="AV31" s="623"/>
      <c r="AW31" s="623"/>
      <c r="AX31" s="623"/>
      <c r="AY31" s="623"/>
      <c r="AZ31" s="623"/>
      <c r="BA31" s="623"/>
      <c r="BB31" s="623"/>
      <c r="BC31" s="624"/>
      <c r="BD31" s="610">
        <v>268612</v>
      </c>
      <c r="BE31" s="611"/>
      <c r="BF31" s="611"/>
      <c r="BG31" s="611"/>
      <c r="BH31" s="611"/>
      <c r="BI31" s="611"/>
      <c r="BJ31" s="611"/>
      <c r="BK31" s="612"/>
      <c r="BL31" s="613">
        <v>0.2</v>
      </c>
      <c r="BM31" s="613"/>
      <c r="BN31" s="613"/>
      <c r="BO31" s="613"/>
      <c r="BP31" s="614" t="s">
        <v>206</v>
      </c>
      <c r="BQ31" s="614"/>
      <c r="BR31" s="614"/>
      <c r="BS31" s="614"/>
      <c r="BT31" s="614"/>
      <c r="BU31" s="614"/>
      <c r="BV31" s="614"/>
      <c r="BW31" s="618"/>
      <c r="BY31" s="607" t="s">
        <v>283</v>
      </c>
      <c r="BZ31" s="608"/>
      <c r="CA31" s="608"/>
      <c r="CB31" s="608"/>
      <c r="CC31" s="608"/>
      <c r="CD31" s="608"/>
      <c r="CE31" s="608"/>
      <c r="CF31" s="608"/>
      <c r="CG31" s="608"/>
      <c r="CH31" s="608"/>
      <c r="CI31" s="608"/>
      <c r="CJ31" s="608"/>
      <c r="CK31" s="608"/>
      <c r="CL31" s="609"/>
      <c r="CM31" s="610" t="s">
        <v>237</v>
      </c>
      <c r="CN31" s="611"/>
      <c r="CO31" s="611"/>
      <c r="CP31" s="611"/>
      <c r="CQ31" s="611"/>
      <c r="CR31" s="611"/>
      <c r="CS31" s="611"/>
      <c r="CT31" s="612"/>
      <c r="CU31" s="613" t="s">
        <v>211</v>
      </c>
      <c r="CV31" s="613"/>
      <c r="CW31" s="613"/>
      <c r="CX31" s="613"/>
      <c r="CY31" s="619" t="s">
        <v>206</v>
      </c>
      <c r="CZ31" s="611"/>
      <c r="DA31" s="611"/>
      <c r="DB31" s="611"/>
      <c r="DC31" s="611"/>
      <c r="DD31" s="611"/>
      <c r="DE31" s="611"/>
      <c r="DF31" s="611"/>
      <c r="DG31" s="611"/>
      <c r="DH31" s="611"/>
      <c r="DI31" s="611"/>
      <c r="DJ31" s="611"/>
      <c r="DK31" s="612"/>
      <c r="DL31" s="619" t="s">
        <v>211</v>
      </c>
      <c r="DM31" s="611"/>
      <c r="DN31" s="611"/>
      <c r="DO31" s="611"/>
      <c r="DP31" s="611"/>
      <c r="DQ31" s="611"/>
      <c r="DR31" s="611"/>
      <c r="DS31" s="611"/>
      <c r="DT31" s="611"/>
      <c r="DU31" s="611"/>
      <c r="DV31" s="611"/>
      <c r="DW31" s="611"/>
      <c r="DX31" s="620"/>
    </row>
    <row r="32" spans="2:128" ht="11.25" customHeight="1" x14ac:dyDescent="0.2">
      <c r="B32" s="607" t="s">
        <v>284</v>
      </c>
      <c r="C32" s="608"/>
      <c r="D32" s="608"/>
      <c r="E32" s="608"/>
      <c r="F32" s="608"/>
      <c r="G32" s="608"/>
      <c r="H32" s="608"/>
      <c r="I32" s="608"/>
      <c r="J32" s="608"/>
      <c r="K32" s="608"/>
      <c r="L32" s="608"/>
      <c r="M32" s="608"/>
      <c r="N32" s="608"/>
      <c r="O32" s="608"/>
      <c r="P32" s="608"/>
      <c r="Q32" s="609"/>
      <c r="R32" s="610" t="s">
        <v>206</v>
      </c>
      <c r="S32" s="611"/>
      <c r="T32" s="611"/>
      <c r="U32" s="611"/>
      <c r="V32" s="611"/>
      <c r="W32" s="611"/>
      <c r="X32" s="611"/>
      <c r="Y32" s="612"/>
      <c r="Z32" s="615" t="s">
        <v>206</v>
      </c>
      <c r="AA32" s="616"/>
      <c r="AB32" s="616"/>
      <c r="AC32" s="621"/>
      <c r="AD32" s="619" t="s">
        <v>206</v>
      </c>
      <c r="AE32" s="611"/>
      <c r="AF32" s="611"/>
      <c r="AG32" s="611"/>
      <c r="AH32" s="611"/>
      <c r="AI32" s="611"/>
      <c r="AJ32" s="611"/>
      <c r="AK32" s="612"/>
      <c r="AL32" s="615" t="s">
        <v>211</v>
      </c>
      <c r="AM32" s="616"/>
      <c r="AN32" s="616"/>
      <c r="AO32" s="617"/>
      <c r="AP32" s="622" t="s">
        <v>285</v>
      </c>
      <c r="AQ32" s="623"/>
      <c r="AR32" s="623"/>
      <c r="AS32" s="623"/>
      <c r="AT32" s="623"/>
      <c r="AU32" s="623"/>
      <c r="AV32" s="623"/>
      <c r="AW32" s="623"/>
      <c r="AX32" s="623"/>
      <c r="AY32" s="623"/>
      <c r="AZ32" s="623"/>
      <c r="BA32" s="623"/>
      <c r="BB32" s="623"/>
      <c r="BC32" s="624"/>
      <c r="BD32" s="610" t="s">
        <v>206</v>
      </c>
      <c r="BE32" s="611"/>
      <c r="BF32" s="611"/>
      <c r="BG32" s="611"/>
      <c r="BH32" s="611"/>
      <c r="BI32" s="611"/>
      <c r="BJ32" s="611"/>
      <c r="BK32" s="612"/>
      <c r="BL32" s="613" t="s">
        <v>206</v>
      </c>
      <c r="BM32" s="613"/>
      <c r="BN32" s="613"/>
      <c r="BO32" s="613"/>
      <c r="BP32" s="614" t="s">
        <v>211</v>
      </c>
      <c r="BQ32" s="614"/>
      <c r="BR32" s="614"/>
      <c r="BS32" s="614"/>
      <c r="BT32" s="614"/>
      <c r="BU32" s="614"/>
      <c r="BV32" s="614"/>
      <c r="BW32" s="618"/>
      <c r="BY32" s="625" t="s">
        <v>286</v>
      </c>
      <c r="BZ32" s="626"/>
      <c r="CA32" s="626"/>
      <c r="CB32" s="626"/>
      <c r="CC32" s="626"/>
      <c r="CD32" s="626"/>
      <c r="CE32" s="626"/>
      <c r="CF32" s="626"/>
      <c r="CG32" s="626"/>
      <c r="CH32" s="626"/>
      <c r="CI32" s="626"/>
      <c r="CJ32" s="626"/>
      <c r="CK32" s="626"/>
      <c r="CL32" s="627"/>
      <c r="CM32" s="610">
        <v>620655222</v>
      </c>
      <c r="CN32" s="611"/>
      <c r="CO32" s="611"/>
      <c r="CP32" s="611"/>
      <c r="CQ32" s="611"/>
      <c r="CR32" s="611"/>
      <c r="CS32" s="611"/>
      <c r="CT32" s="612"/>
      <c r="CU32" s="613">
        <v>100</v>
      </c>
      <c r="CV32" s="613"/>
      <c r="CW32" s="613"/>
      <c r="CX32" s="613"/>
      <c r="CY32" s="619">
        <v>96187755</v>
      </c>
      <c r="CZ32" s="611"/>
      <c r="DA32" s="611"/>
      <c r="DB32" s="611"/>
      <c r="DC32" s="611"/>
      <c r="DD32" s="611"/>
      <c r="DE32" s="611"/>
      <c r="DF32" s="611"/>
      <c r="DG32" s="611"/>
      <c r="DH32" s="611"/>
      <c r="DI32" s="611"/>
      <c r="DJ32" s="611"/>
      <c r="DK32" s="612"/>
      <c r="DL32" s="619">
        <v>404425591</v>
      </c>
      <c r="DM32" s="611"/>
      <c r="DN32" s="611"/>
      <c r="DO32" s="611"/>
      <c r="DP32" s="611"/>
      <c r="DQ32" s="611"/>
      <c r="DR32" s="611"/>
      <c r="DS32" s="611"/>
      <c r="DT32" s="611"/>
      <c r="DU32" s="611"/>
      <c r="DV32" s="611"/>
      <c r="DW32" s="611"/>
      <c r="DX32" s="620"/>
    </row>
    <row r="33" spans="2:128" ht="11.25" customHeight="1" x14ac:dyDescent="0.2">
      <c r="B33" s="607" t="s">
        <v>287</v>
      </c>
      <c r="C33" s="608"/>
      <c r="D33" s="608"/>
      <c r="E33" s="608"/>
      <c r="F33" s="608"/>
      <c r="G33" s="608"/>
      <c r="H33" s="608"/>
      <c r="I33" s="608"/>
      <c r="J33" s="608"/>
      <c r="K33" s="608"/>
      <c r="L33" s="608"/>
      <c r="M33" s="608"/>
      <c r="N33" s="608"/>
      <c r="O33" s="608"/>
      <c r="P33" s="608"/>
      <c r="Q33" s="609"/>
      <c r="R33" s="610">
        <v>27360000</v>
      </c>
      <c r="S33" s="611"/>
      <c r="T33" s="611"/>
      <c r="U33" s="611"/>
      <c r="V33" s="611"/>
      <c r="W33" s="611"/>
      <c r="X33" s="611"/>
      <c r="Y33" s="612"/>
      <c r="Z33" s="615">
        <v>4.3</v>
      </c>
      <c r="AA33" s="616"/>
      <c r="AB33" s="616"/>
      <c r="AC33" s="621"/>
      <c r="AD33" s="619" t="s">
        <v>206</v>
      </c>
      <c r="AE33" s="611"/>
      <c r="AF33" s="611"/>
      <c r="AG33" s="611"/>
      <c r="AH33" s="611"/>
      <c r="AI33" s="611"/>
      <c r="AJ33" s="611"/>
      <c r="AK33" s="612"/>
      <c r="AL33" s="615" t="s">
        <v>206</v>
      </c>
      <c r="AM33" s="616"/>
      <c r="AN33" s="616"/>
      <c r="AO33" s="617"/>
      <c r="AP33" s="607" t="s">
        <v>156</v>
      </c>
      <c r="AQ33" s="608"/>
      <c r="AR33" s="608"/>
      <c r="AS33" s="608"/>
      <c r="AT33" s="608"/>
      <c r="AU33" s="608"/>
      <c r="AV33" s="608"/>
      <c r="AW33" s="608"/>
      <c r="AX33" s="608"/>
      <c r="AY33" s="608"/>
      <c r="AZ33" s="608"/>
      <c r="BA33" s="608"/>
      <c r="BB33" s="608"/>
      <c r="BC33" s="609"/>
      <c r="BD33" s="610">
        <v>169670461</v>
      </c>
      <c r="BE33" s="611"/>
      <c r="BF33" s="611"/>
      <c r="BG33" s="611"/>
      <c r="BH33" s="611"/>
      <c r="BI33" s="611"/>
      <c r="BJ33" s="611"/>
      <c r="BK33" s="612"/>
      <c r="BL33" s="613">
        <v>100</v>
      </c>
      <c r="BM33" s="613"/>
      <c r="BN33" s="613"/>
      <c r="BO33" s="613"/>
      <c r="BP33" s="614">
        <v>1375595</v>
      </c>
      <c r="BQ33" s="614"/>
      <c r="BR33" s="614"/>
      <c r="BS33" s="614"/>
      <c r="BT33" s="614"/>
      <c r="BU33" s="614"/>
      <c r="BV33" s="614"/>
      <c r="BW33" s="618"/>
      <c r="BY33" s="592" t="s">
        <v>288</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289</v>
      </c>
      <c r="C34" s="626"/>
      <c r="D34" s="626"/>
      <c r="E34" s="626"/>
      <c r="F34" s="626"/>
      <c r="G34" s="626"/>
      <c r="H34" s="626"/>
      <c r="I34" s="626"/>
      <c r="J34" s="626"/>
      <c r="K34" s="626"/>
      <c r="L34" s="626"/>
      <c r="M34" s="626"/>
      <c r="N34" s="626"/>
      <c r="O34" s="626"/>
      <c r="P34" s="626"/>
      <c r="Q34" s="627"/>
      <c r="R34" s="610">
        <v>638820473</v>
      </c>
      <c r="S34" s="611"/>
      <c r="T34" s="611"/>
      <c r="U34" s="611"/>
      <c r="V34" s="611"/>
      <c r="W34" s="611"/>
      <c r="X34" s="611"/>
      <c r="Y34" s="612"/>
      <c r="Z34" s="613">
        <v>100</v>
      </c>
      <c r="AA34" s="613"/>
      <c r="AB34" s="613"/>
      <c r="AC34" s="613"/>
      <c r="AD34" s="614">
        <v>325040532</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290</v>
      </c>
      <c r="CN34" s="593"/>
      <c r="CO34" s="593"/>
      <c r="CP34" s="593"/>
      <c r="CQ34" s="593"/>
      <c r="CR34" s="593"/>
      <c r="CS34" s="593"/>
      <c r="CT34" s="594"/>
      <c r="CU34" s="592" t="s">
        <v>291</v>
      </c>
      <c r="CV34" s="593"/>
      <c r="CW34" s="593"/>
      <c r="CX34" s="594"/>
      <c r="CY34" s="592" t="s">
        <v>292</v>
      </c>
      <c r="CZ34" s="593"/>
      <c r="DA34" s="593"/>
      <c r="DB34" s="593"/>
      <c r="DC34" s="593"/>
      <c r="DD34" s="593"/>
      <c r="DE34" s="593"/>
      <c r="DF34" s="594"/>
      <c r="DG34" s="634" t="s">
        <v>293</v>
      </c>
      <c r="DH34" s="635"/>
      <c r="DI34" s="635"/>
      <c r="DJ34" s="635"/>
      <c r="DK34" s="635"/>
      <c r="DL34" s="635"/>
      <c r="DM34" s="635"/>
      <c r="DN34" s="635"/>
      <c r="DO34" s="635"/>
      <c r="DP34" s="635"/>
      <c r="DQ34" s="636"/>
      <c r="DR34" s="592" t="s">
        <v>294</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295</v>
      </c>
      <c r="BZ35" s="597"/>
      <c r="CA35" s="597"/>
      <c r="CB35" s="597"/>
      <c r="CC35" s="597"/>
      <c r="CD35" s="597"/>
      <c r="CE35" s="597"/>
      <c r="CF35" s="597"/>
      <c r="CG35" s="597"/>
      <c r="CH35" s="597"/>
      <c r="CI35" s="597"/>
      <c r="CJ35" s="597"/>
      <c r="CK35" s="597"/>
      <c r="CL35" s="598"/>
      <c r="CM35" s="599">
        <v>278725784</v>
      </c>
      <c r="CN35" s="600"/>
      <c r="CO35" s="600"/>
      <c r="CP35" s="600"/>
      <c r="CQ35" s="600"/>
      <c r="CR35" s="600"/>
      <c r="CS35" s="600"/>
      <c r="CT35" s="601"/>
      <c r="CU35" s="604">
        <v>44.9</v>
      </c>
      <c r="CV35" s="605"/>
      <c r="CW35" s="605"/>
      <c r="CX35" s="637"/>
      <c r="CY35" s="638">
        <v>243548690</v>
      </c>
      <c r="CZ35" s="600"/>
      <c r="DA35" s="600"/>
      <c r="DB35" s="600"/>
      <c r="DC35" s="600"/>
      <c r="DD35" s="600"/>
      <c r="DE35" s="600"/>
      <c r="DF35" s="601"/>
      <c r="DG35" s="638">
        <v>241355676</v>
      </c>
      <c r="DH35" s="600"/>
      <c r="DI35" s="600"/>
      <c r="DJ35" s="600"/>
      <c r="DK35" s="600"/>
      <c r="DL35" s="600"/>
      <c r="DM35" s="600"/>
      <c r="DN35" s="600"/>
      <c r="DO35" s="600"/>
      <c r="DP35" s="600"/>
      <c r="DQ35" s="601"/>
      <c r="DR35" s="604">
        <v>68.5</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296</v>
      </c>
      <c r="BZ36" s="608"/>
      <c r="CA36" s="608"/>
      <c r="CB36" s="608"/>
      <c r="CC36" s="608"/>
      <c r="CD36" s="608"/>
      <c r="CE36" s="608"/>
      <c r="CF36" s="608"/>
      <c r="CG36" s="608"/>
      <c r="CH36" s="608"/>
      <c r="CI36" s="608"/>
      <c r="CJ36" s="608"/>
      <c r="CK36" s="608"/>
      <c r="CL36" s="609"/>
      <c r="CM36" s="610">
        <v>167424957</v>
      </c>
      <c r="CN36" s="629"/>
      <c r="CO36" s="629"/>
      <c r="CP36" s="629"/>
      <c r="CQ36" s="629"/>
      <c r="CR36" s="629"/>
      <c r="CS36" s="629"/>
      <c r="CT36" s="630"/>
      <c r="CU36" s="615">
        <v>27</v>
      </c>
      <c r="CV36" s="631"/>
      <c r="CW36" s="631"/>
      <c r="CX36" s="632"/>
      <c r="CY36" s="619">
        <v>141465638</v>
      </c>
      <c r="CZ36" s="629"/>
      <c r="DA36" s="629"/>
      <c r="DB36" s="629"/>
      <c r="DC36" s="629"/>
      <c r="DD36" s="629"/>
      <c r="DE36" s="629"/>
      <c r="DF36" s="630"/>
      <c r="DG36" s="619">
        <v>139366084</v>
      </c>
      <c r="DH36" s="629"/>
      <c r="DI36" s="629"/>
      <c r="DJ36" s="629"/>
      <c r="DK36" s="629"/>
      <c r="DL36" s="629"/>
      <c r="DM36" s="629"/>
      <c r="DN36" s="629"/>
      <c r="DO36" s="629"/>
      <c r="DP36" s="629"/>
      <c r="DQ36" s="630"/>
      <c r="DR36" s="615">
        <v>39.5</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297</v>
      </c>
      <c r="AQ37" s="593"/>
      <c r="AR37" s="593"/>
      <c r="AS37" s="593"/>
      <c r="AT37" s="593"/>
      <c r="AU37" s="593"/>
      <c r="AV37" s="593"/>
      <c r="AW37" s="593"/>
      <c r="AX37" s="593"/>
      <c r="AY37" s="593"/>
      <c r="AZ37" s="593"/>
      <c r="BA37" s="593"/>
      <c r="BB37" s="593"/>
      <c r="BC37" s="594"/>
      <c r="BD37" s="592" t="s">
        <v>298</v>
      </c>
      <c r="BE37" s="593"/>
      <c r="BF37" s="593"/>
      <c r="BG37" s="593"/>
      <c r="BH37" s="593"/>
      <c r="BI37" s="593"/>
      <c r="BJ37" s="593"/>
      <c r="BK37" s="593"/>
      <c r="BL37" s="593"/>
      <c r="BM37" s="594"/>
      <c r="BN37" s="592" t="s">
        <v>299</v>
      </c>
      <c r="BO37" s="593"/>
      <c r="BP37" s="593"/>
      <c r="BQ37" s="593"/>
      <c r="BR37" s="593"/>
      <c r="BS37" s="593"/>
      <c r="BT37" s="593"/>
      <c r="BU37" s="593"/>
      <c r="BV37" s="593"/>
      <c r="BW37" s="594"/>
      <c r="BY37" s="607" t="s">
        <v>300</v>
      </c>
      <c r="BZ37" s="608"/>
      <c r="CA37" s="608"/>
      <c r="CB37" s="608"/>
      <c r="CC37" s="608"/>
      <c r="CD37" s="608"/>
      <c r="CE37" s="608"/>
      <c r="CF37" s="608"/>
      <c r="CG37" s="608"/>
      <c r="CH37" s="608"/>
      <c r="CI37" s="608"/>
      <c r="CJ37" s="608"/>
      <c r="CK37" s="608"/>
      <c r="CL37" s="609"/>
      <c r="CM37" s="610">
        <v>120439461</v>
      </c>
      <c r="CN37" s="611"/>
      <c r="CO37" s="611"/>
      <c r="CP37" s="611"/>
      <c r="CQ37" s="611"/>
      <c r="CR37" s="611"/>
      <c r="CS37" s="611"/>
      <c r="CT37" s="612"/>
      <c r="CU37" s="615">
        <v>19.399999999999999</v>
      </c>
      <c r="CV37" s="631"/>
      <c r="CW37" s="631"/>
      <c r="CX37" s="632"/>
      <c r="CY37" s="619">
        <v>97608797</v>
      </c>
      <c r="CZ37" s="629"/>
      <c r="DA37" s="629"/>
      <c r="DB37" s="629"/>
      <c r="DC37" s="629"/>
      <c r="DD37" s="629"/>
      <c r="DE37" s="629"/>
      <c r="DF37" s="630"/>
      <c r="DG37" s="619">
        <v>97608797</v>
      </c>
      <c r="DH37" s="629"/>
      <c r="DI37" s="629"/>
      <c r="DJ37" s="629"/>
      <c r="DK37" s="629"/>
      <c r="DL37" s="629"/>
      <c r="DM37" s="629"/>
      <c r="DN37" s="629"/>
      <c r="DO37" s="629"/>
      <c r="DP37" s="629"/>
      <c r="DQ37" s="630"/>
      <c r="DR37" s="615">
        <v>27.7</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301</v>
      </c>
      <c r="AQ38" s="650"/>
      <c r="AR38" s="650"/>
      <c r="AS38" s="650"/>
      <c r="AT38" s="655" t="s">
        <v>302</v>
      </c>
      <c r="AU38" s="223"/>
      <c r="AV38" s="223"/>
      <c r="AW38" s="223"/>
      <c r="AX38" s="596" t="s">
        <v>156</v>
      </c>
      <c r="AY38" s="597"/>
      <c r="AZ38" s="597"/>
      <c r="BA38" s="597"/>
      <c r="BB38" s="597"/>
      <c r="BC38" s="598"/>
      <c r="BD38" s="639">
        <v>99.6</v>
      </c>
      <c r="BE38" s="640"/>
      <c r="BF38" s="640"/>
      <c r="BG38" s="640"/>
      <c r="BH38" s="640"/>
      <c r="BI38" s="640">
        <v>99.1</v>
      </c>
      <c r="BJ38" s="640"/>
      <c r="BK38" s="640"/>
      <c r="BL38" s="640"/>
      <c r="BM38" s="641"/>
      <c r="BN38" s="639">
        <v>99.6</v>
      </c>
      <c r="BO38" s="640"/>
      <c r="BP38" s="640"/>
      <c r="BQ38" s="640"/>
      <c r="BR38" s="640"/>
      <c r="BS38" s="640">
        <v>98.9</v>
      </c>
      <c r="BT38" s="640"/>
      <c r="BU38" s="640"/>
      <c r="BV38" s="640"/>
      <c r="BW38" s="641"/>
      <c r="BY38" s="607" t="s">
        <v>303</v>
      </c>
      <c r="BZ38" s="608"/>
      <c r="CA38" s="608"/>
      <c r="CB38" s="608"/>
      <c r="CC38" s="608"/>
      <c r="CD38" s="608"/>
      <c r="CE38" s="608"/>
      <c r="CF38" s="608"/>
      <c r="CG38" s="608"/>
      <c r="CH38" s="608"/>
      <c r="CI38" s="608"/>
      <c r="CJ38" s="608"/>
      <c r="CK38" s="608"/>
      <c r="CL38" s="609"/>
      <c r="CM38" s="610">
        <v>26318014</v>
      </c>
      <c r="CN38" s="629"/>
      <c r="CO38" s="629"/>
      <c r="CP38" s="629"/>
      <c r="CQ38" s="629"/>
      <c r="CR38" s="629"/>
      <c r="CS38" s="629"/>
      <c r="CT38" s="630"/>
      <c r="CU38" s="615">
        <v>4.2</v>
      </c>
      <c r="CV38" s="631"/>
      <c r="CW38" s="631"/>
      <c r="CX38" s="632"/>
      <c r="CY38" s="619">
        <v>19439001</v>
      </c>
      <c r="CZ38" s="629"/>
      <c r="DA38" s="629"/>
      <c r="DB38" s="629"/>
      <c r="DC38" s="629"/>
      <c r="DD38" s="629"/>
      <c r="DE38" s="629"/>
      <c r="DF38" s="630"/>
      <c r="DG38" s="619">
        <v>19345541</v>
      </c>
      <c r="DH38" s="629"/>
      <c r="DI38" s="629"/>
      <c r="DJ38" s="629"/>
      <c r="DK38" s="629"/>
      <c r="DL38" s="629"/>
      <c r="DM38" s="629"/>
      <c r="DN38" s="629"/>
      <c r="DO38" s="629"/>
      <c r="DP38" s="629"/>
      <c r="DQ38" s="630"/>
      <c r="DR38" s="615">
        <v>5.5</v>
      </c>
      <c r="DS38" s="631"/>
      <c r="DT38" s="631"/>
      <c r="DU38" s="631"/>
      <c r="DV38" s="631"/>
      <c r="DW38" s="631"/>
      <c r="DX38" s="633"/>
    </row>
    <row r="39" spans="2:128" ht="11.25" customHeight="1" x14ac:dyDescent="0.2">
      <c r="AP39" s="651"/>
      <c r="AQ39" s="652"/>
      <c r="AR39" s="652"/>
      <c r="AS39" s="652"/>
      <c r="AT39" s="656"/>
      <c r="AU39" s="212" t="s">
        <v>304</v>
      </c>
      <c r="AV39" s="212"/>
      <c r="AW39" s="212"/>
      <c r="AX39" s="607" t="s">
        <v>305</v>
      </c>
      <c r="AY39" s="608"/>
      <c r="AZ39" s="608"/>
      <c r="BA39" s="608"/>
      <c r="BB39" s="608"/>
      <c r="BC39" s="609"/>
      <c r="BD39" s="647">
        <v>99.3</v>
      </c>
      <c r="BE39" s="643"/>
      <c r="BF39" s="643"/>
      <c r="BG39" s="643"/>
      <c r="BH39" s="643"/>
      <c r="BI39" s="643">
        <v>98</v>
      </c>
      <c r="BJ39" s="643"/>
      <c r="BK39" s="643"/>
      <c r="BL39" s="643"/>
      <c r="BM39" s="648"/>
      <c r="BN39" s="647">
        <v>99.3</v>
      </c>
      <c r="BO39" s="643"/>
      <c r="BP39" s="643"/>
      <c r="BQ39" s="643"/>
      <c r="BR39" s="643"/>
      <c r="BS39" s="643">
        <v>97.6</v>
      </c>
      <c r="BT39" s="643"/>
      <c r="BU39" s="643"/>
      <c r="BV39" s="643"/>
      <c r="BW39" s="648"/>
      <c r="BY39" s="607" t="s">
        <v>306</v>
      </c>
      <c r="BZ39" s="608"/>
      <c r="CA39" s="608"/>
      <c r="CB39" s="608"/>
      <c r="CC39" s="608"/>
      <c r="CD39" s="608"/>
      <c r="CE39" s="608"/>
      <c r="CF39" s="608"/>
      <c r="CG39" s="608"/>
      <c r="CH39" s="608"/>
      <c r="CI39" s="608"/>
      <c r="CJ39" s="608"/>
      <c r="CK39" s="608"/>
      <c r="CL39" s="609"/>
      <c r="CM39" s="610">
        <v>84982813</v>
      </c>
      <c r="CN39" s="611"/>
      <c r="CO39" s="611"/>
      <c r="CP39" s="611"/>
      <c r="CQ39" s="611"/>
      <c r="CR39" s="611"/>
      <c r="CS39" s="611"/>
      <c r="CT39" s="612"/>
      <c r="CU39" s="615">
        <v>13.7</v>
      </c>
      <c r="CV39" s="631"/>
      <c r="CW39" s="631"/>
      <c r="CX39" s="632"/>
      <c r="CY39" s="619">
        <v>82644051</v>
      </c>
      <c r="CZ39" s="629"/>
      <c r="DA39" s="629"/>
      <c r="DB39" s="629"/>
      <c r="DC39" s="629"/>
      <c r="DD39" s="629"/>
      <c r="DE39" s="629"/>
      <c r="DF39" s="630"/>
      <c r="DG39" s="619">
        <v>82644051</v>
      </c>
      <c r="DH39" s="629"/>
      <c r="DI39" s="629"/>
      <c r="DJ39" s="629"/>
      <c r="DK39" s="629"/>
      <c r="DL39" s="629"/>
      <c r="DM39" s="629"/>
      <c r="DN39" s="629"/>
      <c r="DO39" s="629"/>
      <c r="DP39" s="629"/>
      <c r="DQ39" s="630"/>
      <c r="DR39" s="615">
        <v>23.5</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307</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99.8</v>
      </c>
      <c r="BT40" s="645"/>
      <c r="BU40" s="645"/>
      <c r="BV40" s="645"/>
      <c r="BW40" s="646"/>
      <c r="BY40" s="672" t="s">
        <v>308</v>
      </c>
      <c r="BZ40" s="673"/>
      <c r="CA40" s="607" t="s">
        <v>309</v>
      </c>
      <c r="CB40" s="608"/>
      <c r="CC40" s="608"/>
      <c r="CD40" s="608"/>
      <c r="CE40" s="608"/>
      <c r="CF40" s="608"/>
      <c r="CG40" s="608"/>
      <c r="CH40" s="608"/>
      <c r="CI40" s="608"/>
      <c r="CJ40" s="608"/>
      <c r="CK40" s="608"/>
      <c r="CL40" s="609"/>
      <c r="CM40" s="610">
        <v>84971444</v>
      </c>
      <c r="CN40" s="629"/>
      <c r="CO40" s="629"/>
      <c r="CP40" s="629"/>
      <c r="CQ40" s="629"/>
      <c r="CR40" s="629"/>
      <c r="CS40" s="629"/>
      <c r="CT40" s="630"/>
      <c r="CU40" s="615">
        <v>13.7</v>
      </c>
      <c r="CV40" s="631"/>
      <c r="CW40" s="631"/>
      <c r="CX40" s="632"/>
      <c r="CY40" s="619">
        <v>82632682</v>
      </c>
      <c r="CZ40" s="629"/>
      <c r="DA40" s="629"/>
      <c r="DB40" s="629"/>
      <c r="DC40" s="629"/>
      <c r="DD40" s="629"/>
      <c r="DE40" s="629"/>
      <c r="DF40" s="630"/>
      <c r="DG40" s="619">
        <v>82632682</v>
      </c>
      <c r="DH40" s="629"/>
      <c r="DI40" s="629"/>
      <c r="DJ40" s="629"/>
      <c r="DK40" s="629"/>
      <c r="DL40" s="629"/>
      <c r="DM40" s="629"/>
      <c r="DN40" s="629"/>
      <c r="DO40" s="629"/>
      <c r="DP40" s="629"/>
      <c r="DQ40" s="630"/>
      <c r="DR40" s="615">
        <v>23.4</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310</v>
      </c>
      <c r="AQ41" s="666"/>
      <c r="AR41" s="666"/>
      <c r="AS41" s="666"/>
      <c r="AT41" s="666"/>
      <c r="AU41" s="666"/>
      <c r="AV41" s="666"/>
      <c r="AW41" s="667"/>
      <c r="AX41" s="668" t="s">
        <v>311</v>
      </c>
      <c r="AY41" s="668"/>
      <c r="AZ41" s="668"/>
      <c r="BA41" s="668"/>
      <c r="BB41" s="668"/>
      <c r="BC41" s="668"/>
      <c r="BD41" s="669">
        <v>1203610</v>
      </c>
      <c r="BE41" s="670"/>
      <c r="BF41" s="670"/>
      <c r="BG41" s="670"/>
      <c r="BH41" s="670"/>
      <c r="BI41" s="670"/>
      <c r="BJ41" s="670"/>
      <c r="BK41" s="670"/>
      <c r="BL41" s="670"/>
      <c r="BM41" s="671"/>
      <c r="BN41" s="669" t="s">
        <v>312</v>
      </c>
      <c r="BO41" s="670"/>
      <c r="BP41" s="670"/>
      <c r="BQ41" s="670"/>
      <c r="BR41" s="670"/>
      <c r="BS41" s="670"/>
      <c r="BT41" s="670"/>
      <c r="BU41" s="670"/>
      <c r="BV41" s="670"/>
      <c r="BW41" s="671"/>
      <c r="BY41" s="674"/>
      <c r="BZ41" s="675"/>
      <c r="CA41" s="607" t="s">
        <v>313</v>
      </c>
      <c r="CB41" s="608"/>
      <c r="CC41" s="608"/>
      <c r="CD41" s="608"/>
      <c r="CE41" s="608"/>
      <c r="CF41" s="608"/>
      <c r="CG41" s="608"/>
      <c r="CH41" s="608"/>
      <c r="CI41" s="608"/>
      <c r="CJ41" s="608"/>
      <c r="CK41" s="608"/>
      <c r="CL41" s="609"/>
      <c r="CM41" s="610">
        <v>77935282</v>
      </c>
      <c r="CN41" s="611"/>
      <c r="CO41" s="611"/>
      <c r="CP41" s="611"/>
      <c r="CQ41" s="611"/>
      <c r="CR41" s="611"/>
      <c r="CS41" s="611"/>
      <c r="CT41" s="612"/>
      <c r="CU41" s="615">
        <v>12.6</v>
      </c>
      <c r="CV41" s="631"/>
      <c r="CW41" s="631"/>
      <c r="CX41" s="632"/>
      <c r="CY41" s="619">
        <v>75628344</v>
      </c>
      <c r="CZ41" s="629"/>
      <c r="DA41" s="629"/>
      <c r="DB41" s="629"/>
      <c r="DC41" s="629"/>
      <c r="DD41" s="629"/>
      <c r="DE41" s="629"/>
      <c r="DF41" s="630"/>
      <c r="DG41" s="619">
        <v>75628344</v>
      </c>
      <c r="DH41" s="629"/>
      <c r="DI41" s="629"/>
      <c r="DJ41" s="629"/>
      <c r="DK41" s="629"/>
      <c r="DL41" s="629"/>
      <c r="DM41" s="629"/>
      <c r="DN41" s="629"/>
      <c r="DO41" s="629"/>
      <c r="DP41" s="629"/>
      <c r="DQ41" s="630"/>
      <c r="DR41" s="615">
        <v>21.5</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314</v>
      </c>
      <c r="AQ42" s="659"/>
      <c r="AR42" s="659"/>
      <c r="AS42" s="659"/>
      <c r="AT42" s="659"/>
      <c r="AU42" s="659"/>
      <c r="AV42" s="659"/>
      <c r="AW42" s="660"/>
      <c r="AX42" s="661" t="s">
        <v>315</v>
      </c>
      <c r="AY42" s="661"/>
      <c r="AZ42" s="661"/>
      <c r="BA42" s="661"/>
      <c r="BB42" s="661"/>
      <c r="BC42" s="661"/>
      <c r="BD42" s="662">
        <v>1203610</v>
      </c>
      <c r="BE42" s="663"/>
      <c r="BF42" s="663"/>
      <c r="BG42" s="663"/>
      <c r="BH42" s="663"/>
      <c r="BI42" s="663"/>
      <c r="BJ42" s="663"/>
      <c r="BK42" s="663"/>
      <c r="BL42" s="663"/>
      <c r="BM42" s="664"/>
      <c r="BN42" s="662" t="s">
        <v>316</v>
      </c>
      <c r="BO42" s="663"/>
      <c r="BP42" s="663"/>
      <c r="BQ42" s="663"/>
      <c r="BR42" s="663"/>
      <c r="BS42" s="663"/>
      <c r="BT42" s="663"/>
      <c r="BU42" s="663"/>
      <c r="BV42" s="663"/>
      <c r="BW42" s="664"/>
      <c r="BY42" s="674"/>
      <c r="BZ42" s="675"/>
      <c r="CA42" s="607" t="s">
        <v>317</v>
      </c>
      <c r="CB42" s="608"/>
      <c r="CC42" s="608"/>
      <c r="CD42" s="608"/>
      <c r="CE42" s="608"/>
      <c r="CF42" s="608"/>
      <c r="CG42" s="608"/>
      <c r="CH42" s="608"/>
      <c r="CI42" s="608"/>
      <c r="CJ42" s="608"/>
      <c r="CK42" s="608"/>
      <c r="CL42" s="609"/>
      <c r="CM42" s="610">
        <v>7036162</v>
      </c>
      <c r="CN42" s="629"/>
      <c r="CO42" s="629"/>
      <c r="CP42" s="629"/>
      <c r="CQ42" s="629"/>
      <c r="CR42" s="629"/>
      <c r="CS42" s="629"/>
      <c r="CT42" s="630"/>
      <c r="CU42" s="615">
        <v>1.1000000000000001</v>
      </c>
      <c r="CV42" s="631"/>
      <c r="CW42" s="631"/>
      <c r="CX42" s="632"/>
      <c r="CY42" s="619">
        <v>7004338</v>
      </c>
      <c r="CZ42" s="629"/>
      <c r="DA42" s="629"/>
      <c r="DB42" s="629"/>
      <c r="DC42" s="629"/>
      <c r="DD42" s="629"/>
      <c r="DE42" s="629"/>
      <c r="DF42" s="630"/>
      <c r="DG42" s="619">
        <v>7004338</v>
      </c>
      <c r="DH42" s="629"/>
      <c r="DI42" s="629"/>
      <c r="DJ42" s="629"/>
      <c r="DK42" s="629"/>
      <c r="DL42" s="629"/>
      <c r="DM42" s="629"/>
      <c r="DN42" s="629"/>
      <c r="DO42" s="629"/>
      <c r="DP42" s="629"/>
      <c r="DQ42" s="630"/>
      <c r="DR42" s="615">
        <v>2</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318</v>
      </c>
      <c r="CB43" s="608"/>
      <c r="CC43" s="608"/>
      <c r="CD43" s="608"/>
      <c r="CE43" s="608"/>
      <c r="CF43" s="608"/>
      <c r="CG43" s="608"/>
      <c r="CH43" s="608"/>
      <c r="CI43" s="608"/>
      <c r="CJ43" s="608"/>
      <c r="CK43" s="608"/>
      <c r="CL43" s="609"/>
      <c r="CM43" s="610">
        <v>11369</v>
      </c>
      <c r="CN43" s="611"/>
      <c r="CO43" s="611"/>
      <c r="CP43" s="611"/>
      <c r="CQ43" s="611"/>
      <c r="CR43" s="611"/>
      <c r="CS43" s="611"/>
      <c r="CT43" s="612"/>
      <c r="CU43" s="615">
        <v>0</v>
      </c>
      <c r="CV43" s="631"/>
      <c r="CW43" s="631"/>
      <c r="CX43" s="632"/>
      <c r="CY43" s="619">
        <v>11369</v>
      </c>
      <c r="CZ43" s="629"/>
      <c r="DA43" s="629"/>
      <c r="DB43" s="629"/>
      <c r="DC43" s="629"/>
      <c r="DD43" s="629"/>
      <c r="DE43" s="629"/>
      <c r="DF43" s="630"/>
      <c r="DG43" s="619">
        <v>11369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319</v>
      </c>
      <c r="BZ44" s="608"/>
      <c r="CA44" s="608"/>
      <c r="CB44" s="608"/>
      <c r="CC44" s="608"/>
      <c r="CD44" s="608"/>
      <c r="CE44" s="608"/>
      <c r="CF44" s="608"/>
      <c r="CG44" s="608"/>
      <c r="CH44" s="608"/>
      <c r="CI44" s="608"/>
      <c r="CJ44" s="608"/>
      <c r="CK44" s="608"/>
      <c r="CL44" s="609"/>
      <c r="CM44" s="610">
        <v>231876374</v>
      </c>
      <c r="CN44" s="629"/>
      <c r="CO44" s="629"/>
      <c r="CP44" s="629"/>
      <c r="CQ44" s="629"/>
      <c r="CR44" s="629"/>
      <c r="CS44" s="629"/>
      <c r="CT44" s="630"/>
      <c r="CU44" s="615">
        <v>37.4</v>
      </c>
      <c r="CV44" s="631"/>
      <c r="CW44" s="631"/>
      <c r="CX44" s="632"/>
      <c r="CY44" s="619">
        <v>143847995</v>
      </c>
      <c r="CZ44" s="629"/>
      <c r="DA44" s="629"/>
      <c r="DB44" s="629"/>
      <c r="DC44" s="629"/>
      <c r="DD44" s="629"/>
      <c r="DE44" s="629"/>
      <c r="DF44" s="630"/>
      <c r="DG44" s="619">
        <v>78828951</v>
      </c>
      <c r="DH44" s="629"/>
      <c r="DI44" s="629"/>
      <c r="DJ44" s="629"/>
      <c r="DK44" s="629"/>
      <c r="DL44" s="629"/>
      <c r="DM44" s="629"/>
      <c r="DN44" s="629"/>
      <c r="DO44" s="629"/>
      <c r="DP44" s="629"/>
      <c r="DQ44" s="630"/>
      <c r="DR44" s="615">
        <v>22.4</v>
      </c>
      <c r="DS44" s="631"/>
      <c r="DT44" s="631"/>
      <c r="DU44" s="631"/>
      <c r="DV44" s="631"/>
      <c r="DW44" s="631"/>
      <c r="DX44" s="633"/>
    </row>
    <row r="45" spans="2:128" ht="11.25" customHeight="1" x14ac:dyDescent="0.2">
      <c r="B45" s="212" t="s">
        <v>320</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321</v>
      </c>
      <c r="BZ45" s="608"/>
      <c r="CA45" s="608"/>
      <c r="CB45" s="608"/>
      <c r="CC45" s="608"/>
      <c r="CD45" s="608"/>
      <c r="CE45" s="608"/>
      <c r="CF45" s="608"/>
      <c r="CG45" s="608"/>
      <c r="CH45" s="608"/>
      <c r="CI45" s="608"/>
      <c r="CJ45" s="608"/>
      <c r="CK45" s="608"/>
      <c r="CL45" s="609"/>
      <c r="CM45" s="610">
        <v>22076323</v>
      </c>
      <c r="CN45" s="611"/>
      <c r="CO45" s="611"/>
      <c r="CP45" s="611"/>
      <c r="CQ45" s="611"/>
      <c r="CR45" s="611"/>
      <c r="CS45" s="611"/>
      <c r="CT45" s="612"/>
      <c r="CU45" s="615">
        <v>3.6</v>
      </c>
      <c r="CV45" s="631"/>
      <c r="CW45" s="631"/>
      <c r="CX45" s="632"/>
      <c r="CY45" s="619">
        <v>13111004</v>
      </c>
      <c r="CZ45" s="629"/>
      <c r="DA45" s="629"/>
      <c r="DB45" s="629"/>
      <c r="DC45" s="629"/>
      <c r="DD45" s="629"/>
      <c r="DE45" s="629"/>
      <c r="DF45" s="630"/>
      <c r="DG45" s="619">
        <v>11906979</v>
      </c>
      <c r="DH45" s="629"/>
      <c r="DI45" s="629"/>
      <c r="DJ45" s="629"/>
      <c r="DK45" s="629"/>
      <c r="DL45" s="629"/>
      <c r="DM45" s="629"/>
      <c r="DN45" s="629"/>
      <c r="DO45" s="629"/>
      <c r="DP45" s="629"/>
      <c r="DQ45" s="630"/>
      <c r="DR45" s="615">
        <v>3.4</v>
      </c>
      <c r="DS45" s="631"/>
      <c r="DT45" s="631"/>
      <c r="DU45" s="631"/>
      <c r="DV45" s="631"/>
      <c r="DW45" s="631"/>
      <c r="DX45" s="633"/>
    </row>
    <row r="46" spans="2:128" ht="11.25" customHeight="1" x14ac:dyDescent="0.2">
      <c r="B46" s="226" t="s">
        <v>322</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323</v>
      </c>
      <c r="BZ46" s="608"/>
      <c r="CA46" s="608"/>
      <c r="CB46" s="608"/>
      <c r="CC46" s="608"/>
      <c r="CD46" s="608"/>
      <c r="CE46" s="608"/>
      <c r="CF46" s="608"/>
      <c r="CG46" s="608"/>
      <c r="CH46" s="608"/>
      <c r="CI46" s="608"/>
      <c r="CJ46" s="608"/>
      <c r="CK46" s="608"/>
      <c r="CL46" s="609"/>
      <c r="CM46" s="610">
        <v>3849509</v>
      </c>
      <c r="CN46" s="629"/>
      <c r="CO46" s="629"/>
      <c r="CP46" s="629"/>
      <c r="CQ46" s="629"/>
      <c r="CR46" s="629"/>
      <c r="CS46" s="629"/>
      <c r="CT46" s="630"/>
      <c r="CU46" s="615">
        <v>0.6</v>
      </c>
      <c r="CV46" s="631"/>
      <c r="CW46" s="631"/>
      <c r="CX46" s="632"/>
      <c r="CY46" s="619">
        <v>3400662</v>
      </c>
      <c r="CZ46" s="629"/>
      <c r="DA46" s="629"/>
      <c r="DB46" s="629"/>
      <c r="DC46" s="629"/>
      <c r="DD46" s="629"/>
      <c r="DE46" s="629"/>
      <c r="DF46" s="630"/>
      <c r="DG46" s="619">
        <v>3396157</v>
      </c>
      <c r="DH46" s="629"/>
      <c r="DI46" s="629"/>
      <c r="DJ46" s="629"/>
      <c r="DK46" s="629"/>
      <c r="DL46" s="629"/>
      <c r="DM46" s="629"/>
      <c r="DN46" s="629"/>
      <c r="DO46" s="629"/>
      <c r="DP46" s="629"/>
      <c r="DQ46" s="630"/>
      <c r="DR46" s="615">
        <v>1</v>
      </c>
      <c r="DS46" s="631"/>
      <c r="DT46" s="631"/>
      <c r="DU46" s="631"/>
      <c r="DV46" s="631"/>
      <c r="DW46" s="631"/>
      <c r="DX46" s="633"/>
    </row>
    <row r="47" spans="2:128" ht="11.25" customHeight="1" x14ac:dyDescent="0.2">
      <c r="B47" s="227" t="s">
        <v>324</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325</v>
      </c>
      <c r="BZ47" s="608"/>
      <c r="CA47" s="608"/>
      <c r="CB47" s="608"/>
      <c r="CC47" s="608"/>
      <c r="CD47" s="608"/>
      <c r="CE47" s="608"/>
      <c r="CF47" s="608"/>
      <c r="CG47" s="608"/>
      <c r="CH47" s="608"/>
      <c r="CI47" s="608"/>
      <c r="CJ47" s="608"/>
      <c r="CK47" s="608"/>
      <c r="CL47" s="609"/>
      <c r="CM47" s="610">
        <v>122111960</v>
      </c>
      <c r="CN47" s="611"/>
      <c r="CO47" s="611"/>
      <c r="CP47" s="611"/>
      <c r="CQ47" s="611"/>
      <c r="CR47" s="611"/>
      <c r="CS47" s="611"/>
      <c r="CT47" s="612"/>
      <c r="CU47" s="615">
        <v>19.7</v>
      </c>
      <c r="CV47" s="631"/>
      <c r="CW47" s="631"/>
      <c r="CX47" s="632"/>
      <c r="CY47" s="619">
        <v>107325797</v>
      </c>
      <c r="CZ47" s="629"/>
      <c r="DA47" s="629"/>
      <c r="DB47" s="629"/>
      <c r="DC47" s="629"/>
      <c r="DD47" s="629"/>
      <c r="DE47" s="629"/>
      <c r="DF47" s="630"/>
      <c r="DG47" s="619">
        <v>63525143</v>
      </c>
      <c r="DH47" s="629"/>
      <c r="DI47" s="629"/>
      <c r="DJ47" s="629"/>
      <c r="DK47" s="629"/>
      <c r="DL47" s="629"/>
      <c r="DM47" s="629"/>
      <c r="DN47" s="629"/>
      <c r="DO47" s="629"/>
      <c r="DP47" s="629"/>
      <c r="DQ47" s="630"/>
      <c r="DR47" s="615">
        <v>18</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326</v>
      </c>
      <c r="BZ48" s="608"/>
      <c r="CA48" s="608"/>
      <c r="CB48" s="608"/>
      <c r="CC48" s="608"/>
      <c r="CD48" s="608"/>
      <c r="CE48" s="608"/>
      <c r="CF48" s="608"/>
      <c r="CG48" s="608"/>
      <c r="CH48" s="608"/>
      <c r="CI48" s="608"/>
      <c r="CJ48" s="608"/>
      <c r="CK48" s="608"/>
      <c r="CL48" s="609"/>
      <c r="CM48" s="610">
        <v>8103553</v>
      </c>
      <c r="CN48" s="629"/>
      <c r="CO48" s="629"/>
      <c r="CP48" s="629"/>
      <c r="CQ48" s="629"/>
      <c r="CR48" s="629"/>
      <c r="CS48" s="629"/>
      <c r="CT48" s="630"/>
      <c r="CU48" s="615">
        <v>1.3</v>
      </c>
      <c r="CV48" s="631"/>
      <c r="CW48" s="631"/>
      <c r="CX48" s="632"/>
      <c r="CY48" s="619">
        <v>8096535</v>
      </c>
      <c r="CZ48" s="629"/>
      <c r="DA48" s="629"/>
      <c r="DB48" s="629"/>
      <c r="DC48" s="629"/>
      <c r="DD48" s="629"/>
      <c r="DE48" s="629"/>
      <c r="DF48" s="630"/>
      <c r="DG48" s="619" t="s">
        <v>206</v>
      </c>
      <c r="DH48" s="629"/>
      <c r="DI48" s="629"/>
      <c r="DJ48" s="629"/>
      <c r="DK48" s="629"/>
      <c r="DL48" s="629"/>
      <c r="DM48" s="629"/>
      <c r="DN48" s="629"/>
      <c r="DO48" s="629"/>
      <c r="DP48" s="629"/>
      <c r="DQ48" s="630"/>
      <c r="DR48" s="615" t="s">
        <v>119</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327</v>
      </c>
      <c r="BZ49" s="608"/>
      <c r="CA49" s="608"/>
      <c r="CB49" s="608"/>
      <c r="CC49" s="608"/>
      <c r="CD49" s="608"/>
      <c r="CE49" s="608"/>
      <c r="CF49" s="608"/>
      <c r="CG49" s="608"/>
      <c r="CH49" s="608"/>
      <c r="CI49" s="608"/>
      <c r="CJ49" s="608"/>
      <c r="CK49" s="608"/>
      <c r="CL49" s="609"/>
      <c r="CM49" s="610">
        <v>13862778</v>
      </c>
      <c r="CN49" s="611"/>
      <c r="CO49" s="611"/>
      <c r="CP49" s="611"/>
      <c r="CQ49" s="611"/>
      <c r="CR49" s="611"/>
      <c r="CS49" s="611"/>
      <c r="CT49" s="612"/>
      <c r="CU49" s="615">
        <v>2.2000000000000002</v>
      </c>
      <c r="CV49" s="631"/>
      <c r="CW49" s="631"/>
      <c r="CX49" s="632"/>
      <c r="CY49" s="619">
        <v>11701529</v>
      </c>
      <c r="CZ49" s="629"/>
      <c r="DA49" s="629"/>
      <c r="DB49" s="629"/>
      <c r="DC49" s="629"/>
      <c r="DD49" s="629"/>
      <c r="DE49" s="629"/>
      <c r="DF49" s="630"/>
      <c r="DG49" s="619" t="s">
        <v>211</v>
      </c>
      <c r="DH49" s="629"/>
      <c r="DI49" s="629"/>
      <c r="DJ49" s="629"/>
      <c r="DK49" s="629"/>
      <c r="DL49" s="629"/>
      <c r="DM49" s="629"/>
      <c r="DN49" s="629"/>
      <c r="DO49" s="629"/>
      <c r="DP49" s="629"/>
      <c r="DQ49" s="630"/>
      <c r="DR49" s="615" t="s">
        <v>206</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328</v>
      </c>
      <c r="BZ50" s="608"/>
      <c r="CA50" s="608"/>
      <c r="CB50" s="608"/>
      <c r="CC50" s="608"/>
      <c r="CD50" s="608"/>
      <c r="CE50" s="608"/>
      <c r="CF50" s="608"/>
      <c r="CG50" s="608"/>
      <c r="CH50" s="608"/>
      <c r="CI50" s="608"/>
      <c r="CJ50" s="608"/>
      <c r="CK50" s="608"/>
      <c r="CL50" s="609"/>
      <c r="CM50" s="610" t="s">
        <v>211</v>
      </c>
      <c r="CN50" s="629"/>
      <c r="CO50" s="629"/>
      <c r="CP50" s="629"/>
      <c r="CQ50" s="629"/>
      <c r="CR50" s="629"/>
      <c r="CS50" s="629"/>
      <c r="CT50" s="630"/>
      <c r="CU50" s="615" t="s">
        <v>211</v>
      </c>
      <c r="CV50" s="631"/>
      <c r="CW50" s="631"/>
      <c r="CX50" s="632"/>
      <c r="CY50" s="619" t="s">
        <v>206</v>
      </c>
      <c r="CZ50" s="629"/>
      <c r="DA50" s="629"/>
      <c r="DB50" s="629"/>
      <c r="DC50" s="629"/>
      <c r="DD50" s="629"/>
      <c r="DE50" s="629"/>
      <c r="DF50" s="630"/>
      <c r="DG50" s="619" t="s">
        <v>206</v>
      </c>
      <c r="DH50" s="629"/>
      <c r="DI50" s="629"/>
      <c r="DJ50" s="629"/>
      <c r="DK50" s="629"/>
      <c r="DL50" s="629"/>
      <c r="DM50" s="629"/>
      <c r="DN50" s="629"/>
      <c r="DO50" s="629"/>
      <c r="DP50" s="629"/>
      <c r="DQ50" s="630"/>
      <c r="DR50" s="615" t="s">
        <v>206</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329</v>
      </c>
      <c r="BZ51" s="608"/>
      <c r="CA51" s="608"/>
      <c r="CB51" s="608"/>
      <c r="CC51" s="608"/>
      <c r="CD51" s="608"/>
      <c r="CE51" s="608"/>
      <c r="CF51" s="608"/>
      <c r="CG51" s="608"/>
      <c r="CH51" s="608"/>
      <c r="CI51" s="608"/>
      <c r="CJ51" s="608"/>
      <c r="CK51" s="608"/>
      <c r="CL51" s="609"/>
      <c r="CM51" s="610">
        <v>61872251</v>
      </c>
      <c r="CN51" s="611"/>
      <c r="CO51" s="611"/>
      <c r="CP51" s="611"/>
      <c r="CQ51" s="611"/>
      <c r="CR51" s="611"/>
      <c r="CS51" s="611"/>
      <c r="CT51" s="612"/>
      <c r="CU51" s="615">
        <v>10</v>
      </c>
      <c r="CV51" s="631"/>
      <c r="CW51" s="631"/>
      <c r="CX51" s="632"/>
      <c r="CY51" s="619">
        <v>212468</v>
      </c>
      <c r="CZ51" s="629"/>
      <c r="DA51" s="629"/>
      <c r="DB51" s="629"/>
      <c r="DC51" s="629"/>
      <c r="DD51" s="629"/>
      <c r="DE51" s="629"/>
      <c r="DF51" s="630"/>
      <c r="DG51" s="619">
        <v>672</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330</v>
      </c>
      <c r="BZ52" s="608"/>
      <c r="CA52" s="608"/>
      <c r="CB52" s="608"/>
      <c r="CC52" s="608"/>
      <c r="CD52" s="608"/>
      <c r="CE52" s="608"/>
      <c r="CF52" s="608"/>
      <c r="CG52" s="608"/>
      <c r="CH52" s="608"/>
      <c r="CI52" s="608"/>
      <c r="CJ52" s="608"/>
      <c r="CK52" s="608"/>
      <c r="CL52" s="609"/>
      <c r="CM52" s="610" t="s">
        <v>211</v>
      </c>
      <c r="CN52" s="629"/>
      <c r="CO52" s="629"/>
      <c r="CP52" s="629"/>
      <c r="CQ52" s="629"/>
      <c r="CR52" s="629"/>
      <c r="CS52" s="629"/>
      <c r="CT52" s="630"/>
      <c r="CU52" s="615" t="s">
        <v>237</v>
      </c>
      <c r="CV52" s="631"/>
      <c r="CW52" s="631"/>
      <c r="CX52" s="632"/>
      <c r="CY52" s="619" t="s">
        <v>211</v>
      </c>
      <c r="CZ52" s="629"/>
      <c r="DA52" s="629"/>
      <c r="DB52" s="629"/>
      <c r="DC52" s="629"/>
      <c r="DD52" s="629"/>
      <c r="DE52" s="629"/>
      <c r="DF52" s="630"/>
      <c r="DG52" s="619" t="s">
        <v>211</v>
      </c>
      <c r="DH52" s="629"/>
      <c r="DI52" s="629"/>
      <c r="DJ52" s="629"/>
      <c r="DK52" s="629"/>
      <c r="DL52" s="629"/>
      <c r="DM52" s="629"/>
      <c r="DN52" s="629"/>
      <c r="DO52" s="629"/>
      <c r="DP52" s="629"/>
      <c r="DQ52" s="630"/>
      <c r="DR52" s="615" t="s">
        <v>206</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331</v>
      </c>
      <c r="BZ53" s="608"/>
      <c r="CA53" s="608"/>
      <c r="CB53" s="608"/>
      <c r="CC53" s="608"/>
      <c r="CD53" s="608"/>
      <c r="CE53" s="608"/>
      <c r="CF53" s="608"/>
      <c r="CG53" s="608"/>
      <c r="CH53" s="608"/>
      <c r="CI53" s="608"/>
      <c r="CJ53" s="608"/>
      <c r="CK53" s="608"/>
      <c r="CL53" s="609"/>
      <c r="CM53" s="610">
        <v>110053064</v>
      </c>
      <c r="CN53" s="611"/>
      <c r="CO53" s="611"/>
      <c r="CP53" s="611"/>
      <c r="CQ53" s="611"/>
      <c r="CR53" s="611"/>
      <c r="CS53" s="611"/>
      <c r="CT53" s="612"/>
      <c r="CU53" s="615">
        <v>17.7</v>
      </c>
      <c r="CV53" s="631"/>
      <c r="CW53" s="631"/>
      <c r="CX53" s="632"/>
      <c r="CY53" s="619">
        <v>17028906</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332</v>
      </c>
      <c r="BZ54" s="608"/>
      <c r="CA54" s="608"/>
      <c r="CB54" s="608"/>
      <c r="CC54" s="608"/>
      <c r="CD54" s="608"/>
      <c r="CE54" s="608"/>
      <c r="CF54" s="608"/>
      <c r="CG54" s="608"/>
      <c r="CH54" s="608"/>
      <c r="CI54" s="608"/>
      <c r="CJ54" s="608"/>
      <c r="CK54" s="608"/>
      <c r="CL54" s="609"/>
      <c r="CM54" s="610">
        <v>4694511</v>
      </c>
      <c r="CN54" s="611"/>
      <c r="CO54" s="611"/>
      <c r="CP54" s="611"/>
      <c r="CQ54" s="611"/>
      <c r="CR54" s="611"/>
      <c r="CS54" s="611"/>
      <c r="CT54" s="612"/>
      <c r="CU54" s="615">
        <v>0.8</v>
      </c>
      <c r="CV54" s="631"/>
      <c r="CW54" s="631"/>
      <c r="CX54" s="632"/>
      <c r="CY54" s="619">
        <v>4585734</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308</v>
      </c>
      <c r="BZ55" s="673"/>
      <c r="CA55" s="607" t="s">
        <v>333</v>
      </c>
      <c r="CB55" s="608"/>
      <c r="CC55" s="608"/>
      <c r="CD55" s="608"/>
      <c r="CE55" s="608"/>
      <c r="CF55" s="608"/>
      <c r="CG55" s="608"/>
      <c r="CH55" s="608"/>
      <c r="CI55" s="608"/>
      <c r="CJ55" s="608"/>
      <c r="CK55" s="608"/>
      <c r="CL55" s="609"/>
      <c r="CM55" s="610">
        <v>96187755</v>
      </c>
      <c r="CN55" s="611"/>
      <c r="CO55" s="611"/>
      <c r="CP55" s="611"/>
      <c r="CQ55" s="611"/>
      <c r="CR55" s="611"/>
      <c r="CS55" s="611"/>
      <c r="CT55" s="612"/>
      <c r="CU55" s="615">
        <v>15.5</v>
      </c>
      <c r="CV55" s="631"/>
      <c r="CW55" s="631"/>
      <c r="CX55" s="632"/>
      <c r="CY55" s="619">
        <v>14678026</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334</v>
      </c>
      <c r="CB56" s="608"/>
      <c r="CC56" s="608"/>
      <c r="CD56" s="608"/>
      <c r="CE56" s="608"/>
      <c r="CF56" s="608"/>
      <c r="CG56" s="608"/>
      <c r="CH56" s="608"/>
      <c r="CI56" s="608"/>
      <c r="CJ56" s="608"/>
      <c r="CK56" s="608"/>
      <c r="CL56" s="609"/>
      <c r="CM56" s="610">
        <v>64512090</v>
      </c>
      <c r="CN56" s="611"/>
      <c r="CO56" s="611"/>
      <c r="CP56" s="611"/>
      <c r="CQ56" s="611"/>
      <c r="CR56" s="611"/>
      <c r="CS56" s="611"/>
      <c r="CT56" s="612"/>
      <c r="CU56" s="615">
        <v>10.4</v>
      </c>
      <c r="CV56" s="631"/>
      <c r="CW56" s="631"/>
      <c r="CX56" s="632"/>
      <c r="CY56" s="619">
        <v>3298110</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335</v>
      </c>
      <c r="CB57" s="608"/>
      <c r="CC57" s="608"/>
      <c r="CD57" s="608"/>
      <c r="CE57" s="608"/>
      <c r="CF57" s="608"/>
      <c r="CG57" s="608"/>
      <c r="CH57" s="608"/>
      <c r="CI57" s="608"/>
      <c r="CJ57" s="608"/>
      <c r="CK57" s="608"/>
      <c r="CL57" s="609"/>
      <c r="CM57" s="610">
        <v>22081304</v>
      </c>
      <c r="CN57" s="611"/>
      <c r="CO57" s="611"/>
      <c r="CP57" s="611"/>
      <c r="CQ57" s="611"/>
      <c r="CR57" s="611"/>
      <c r="CS57" s="611"/>
      <c r="CT57" s="612"/>
      <c r="CU57" s="615">
        <v>3.6</v>
      </c>
      <c r="CV57" s="631"/>
      <c r="CW57" s="631"/>
      <c r="CX57" s="632"/>
      <c r="CY57" s="619">
        <v>10809233</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336</v>
      </c>
      <c r="CB58" s="608"/>
      <c r="CC58" s="608"/>
      <c r="CD58" s="608"/>
      <c r="CE58" s="608"/>
      <c r="CF58" s="608"/>
      <c r="CG58" s="608"/>
      <c r="CH58" s="608"/>
      <c r="CI58" s="608"/>
      <c r="CJ58" s="608"/>
      <c r="CK58" s="608"/>
      <c r="CL58" s="609"/>
      <c r="CM58" s="610">
        <v>13865309</v>
      </c>
      <c r="CN58" s="611"/>
      <c r="CO58" s="611"/>
      <c r="CP58" s="611"/>
      <c r="CQ58" s="611"/>
      <c r="CR58" s="611"/>
      <c r="CS58" s="611"/>
      <c r="CT58" s="612"/>
      <c r="CU58" s="615">
        <v>2.2000000000000002</v>
      </c>
      <c r="CV58" s="631"/>
      <c r="CW58" s="631"/>
      <c r="CX58" s="632"/>
      <c r="CY58" s="619">
        <v>2350880</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337</v>
      </c>
      <c r="CB59" s="608"/>
      <c r="CC59" s="608"/>
      <c r="CD59" s="608"/>
      <c r="CE59" s="608"/>
      <c r="CF59" s="608"/>
      <c r="CG59" s="608"/>
      <c r="CH59" s="608"/>
      <c r="CI59" s="608"/>
      <c r="CJ59" s="608"/>
      <c r="CK59" s="608"/>
      <c r="CL59" s="609"/>
      <c r="CM59" s="610" t="s">
        <v>206</v>
      </c>
      <c r="CN59" s="611"/>
      <c r="CO59" s="611"/>
      <c r="CP59" s="611"/>
      <c r="CQ59" s="611"/>
      <c r="CR59" s="611"/>
      <c r="CS59" s="611"/>
      <c r="CT59" s="612"/>
      <c r="CU59" s="615" t="s">
        <v>206</v>
      </c>
      <c r="CV59" s="631"/>
      <c r="CW59" s="631"/>
      <c r="CX59" s="632"/>
      <c r="CY59" s="619" t="s">
        <v>206</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338</v>
      </c>
      <c r="BZ60" s="626"/>
      <c r="CA60" s="626"/>
      <c r="CB60" s="626"/>
      <c r="CC60" s="626"/>
      <c r="CD60" s="626"/>
      <c r="CE60" s="626"/>
      <c r="CF60" s="626"/>
      <c r="CG60" s="626"/>
      <c r="CH60" s="626"/>
      <c r="CI60" s="626"/>
      <c r="CJ60" s="626"/>
      <c r="CK60" s="626"/>
      <c r="CL60" s="627"/>
      <c r="CM60" s="686">
        <v>620655222</v>
      </c>
      <c r="CN60" s="687"/>
      <c r="CO60" s="687"/>
      <c r="CP60" s="687"/>
      <c r="CQ60" s="687"/>
      <c r="CR60" s="687"/>
      <c r="CS60" s="687"/>
      <c r="CT60" s="688"/>
      <c r="CU60" s="689">
        <v>100</v>
      </c>
      <c r="CV60" s="690"/>
      <c r="CW60" s="690"/>
      <c r="CX60" s="691"/>
      <c r="CY60" s="692">
        <v>404425591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jIEV2/cYLsBCMqfXpjVfstecx5lJ0fM/PVJLJSjOP7KTdtjvddGo/Mu7XVj6maY6lJe6IV2f4we4GFO7jtUTBg==" saltValue="h1KrXEOZ+rLYqw9Nn829u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340</v>
      </c>
      <c r="DK2" s="731"/>
      <c r="DL2" s="731"/>
      <c r="DM2" s="731"/>
      <c r="DN2" s="731"/>
      <c r="DO2" s="732"/>
      <c r="DP2" s="237"/>
      <c r="DQ2" s="730" t="s">
        <v>341</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342</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343</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344</v>
      </c>
      <c r="B5" s="725"/>
      <c r="C5" s="725"/>
      <c r="D5" s="725"/>
      <c r="E5" s="725"/>
      <c r="F5" s="725"/>
      <c r="G5" s="725"/>
      <c r="H5" s="725"/>
      <c r="I5" s="725"/>
      <c r="J5" s="725"/>
      <c r="K5" s="725"/>
      <c r="L5" s="725"/>
      <c r="M5" s="725"/>
      <c r="N5" s="725"/>
      <c r="O5" s="725"/>
      <c r="P5" s="726"/>
      <c r="Q5" s="701" t="s">
        <v>345</v>
      </c>
      <c r="R5" s="702"/>
      <c r="S5" s="702"/>
      <c r="T5" s="702"/>
      <c r="U5" s="703"/>
      <c r="V5" s="701" t="s">
        <v>346</v>
      </c>
      <c r="W5" s="702"/>
      <c r="X5" s="702"/>
      <c r="Y5" s="702"/>
      <c r="Z5" s="703"/>
      <c r="AA5" s="701" t="s">
        <v>347</v>
      </c>
      <c r="AB5" s="702"/>
      <c r="AC5" s="702"/>
      <c r="AD5" s="702"/>
      <c r="AE5" s="702"/>
      <c r="AF5" s="734" t="s">
        <v>348</v>
      </c>
      <c r="AG5" s="702"/>
      <c r="AH5" s="702"/>
      <c r="AI5" s="702"/>
      <c r="AJ5" s="713"/>
      <c r="AK5" s="702" t="s">
        <v>349</v>
      </c>
      <c r="AL5" s="702"/>
      <c r="AM5" s="702"/>
      <c r="AN5" s="702"/>
      <c r="AO5" s="703"/>
      <c r="AP5" s="701" t="s">
        <v>350</v>
      </c>
      <c r="AQ5" s="702"/>
      <c r="AR5" s="702"/>
      <c r="AS5" s="702"/>
      <c r="AT5" s="703"/>
      <c r="AU5" s="701" t="s">
        <v>351</v>
      </c>
      <c r="AV5" s="702"/>
      <c r="AW5" s="702"/>
      <c r="AX5" s="702"/>
      <c r="AY5" s="713"/>
      <c r="AZ5" s="244"/>
      <c r="BA5" s="244"/>
      <c r="BB5" s="244"/>
      <c r="BC5" s="244"/>
      <c r="BD5" s="244"/>
      <c r="BE5" s="245"/>
      <c r="BF5" s="245"/>
      <c r="BG5" s="245"/>
      <c r="BH5" s="245"/>
      <c r="BI5" s="245"/>
      <c r="BJ5" s="245"/>
      <c r="BK5" s="245"/>
      <c r="BL5" s="245"/>
      <c r="BM5" s="245"/>
      <c r="BN5" s="245"/>
      <c r="BO5" s="245"/>
      <c r="BP5" s="245"/>
      <c r="BQ5" s="724" t="s">
        <v>352</v>
      </c>
      <c r="BR5" s="725"/>
      <c r="BS5" s="725"/>
      <c r="BT5" s="725"/>
      <c r="BU5" s="725"/>
      <c r="BV5" s="725"/>
      <c r="BW5" s="725"/>
      <c r="BX5" s="725"/>
      <c r="BY5" s="725"/>
      <c r="BZ5" s="725"/>
      <c r="CA5" s="725"/>
      <c r="CB5" s="725"/>
      <c r="CC5" s="725"/>
      <c r="CD5" s="725"/>
      <c r="CE5" s="725"/>
      <c r="CF5" s="725"/>
      <c r="CG5" s="726"/>
      <c r="CH5" s="701" t="s">
        <v>353</v>
      </c>
      <c r="CI5" s="702"/>
      <c r="CJ5" s="702"/>
      <c r="CK5" s="702"/>
      <c r="CL5" s="703"/>
      <c r="CM5" s="701" t="s">
        <v>354</v>
      </c>
      <c r="CN5" s="702"/>
      <c r="CO5" s="702"/>
      <c r="CP5" s="702"/>
      <c r="CQ5" s="703"/>
      <c r="CR5" s="701" t="s">
        <v>355</v>
      </c>
      <c r="CS5" s="702"/>
      <c r="CT5" s="702"/>
      <c r="CU5" s="702"/>
      <c r="CV5" s="703"/>
      <c r="CW5" s="701" t="s">
        <v>356</v>
      </c>
      <c r="CX5" s="702"/>
      <c r="CY5" s="702"/>
      <c r="CZ5" s="702"/>
      <c r="DA5" s="703"/>
      <c r="DB5" s="701" t="s">
        <v>357</v>
      </c>
      <c r="DC5" s="702"/>
      <c r="DD5" s="702"/>
      <c r="DE5" s="702"/>
      <c r="DF5" s="703"/>
      <c r="DG5" s="707" t="s">
        <v>358</v>
      </c>
      <c r="DH5" s="708"/>
      <c r="DI5" s="708"/>
      <c r="DJ5" s="708"/>
      <c r="DK5" s="709"/>
      <c r="DL5" s="707" t="s">
        <v>359</v>
      </c>
      <c r="DM5" s="708"/>
      <c r="DN5" s="708"/>
      <c r="DO5" s="708"/>
      <c r="DP5" s="709"/>
      <c r="DQ5" s="701" t="s">
        <v>360</v>
      </c>
      <c r="DR5" s="702"/>
      <c r="DS5" s="702"/>
      <c r="DT5" s="702"/>
      <c r="DU5" s="703"/>
      <c r="DV5" s="701" t="s">
        <v>351</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361</v>
      </c>
      <c r="C7" s="716"/>
      <c r="D7" s="716"/>
      <c r="E7" s="716"/>
      <c r="F7" s="716"/>
      <c r="G7" s="716"/>
      <c r="H7" s="716"/>
      <c r="I7" s="716"/>
      <c r="J7" s="716"/>
      <c r="K7" s="716"/>
      <c r="L7" s="716"/>
      <c r="M7" s="716"/>
      <c r="N7" s="716"/>
      <c r="O7" s="716"/>
      <c r="P7" s="717"/>
      <c r="Q7" s="718">
        <v>650907</v>
      </c>
      <c r="R7" s="719"/>
      <c r="S7" s="719"/>
      <c r="T7" s="719"/>
      <c r="U7" s="719"/>
      <c r="V7" s="719">
        <v>636899</v>
      </c>
      <c r="W7" s="719"/>
      <c r="X7" s="719"/>
      <c r="Y7" s="719"/>
      <c r="Z7" s="719"/>
      <c r="AA7" s="719">
        <v>14008</v>
      </c>
      <c r="AB7" s="719"/>
      <c r="AC7" s="719"/>
      <c r="AD7" s="719"/>
      <c r="AE7" s="720"/>
      <c r="AF7" s="721">
        <v>4476</v>
      </c>
      <c r="AG7" s="722"/>
      <c r="AH7" s="722"/>
      <c r="AI7" s="722"/>
      <c r="AJ7" s="723"/>
      <c r="AK7" s="758">
        <v>11</v>
      </c>
      <c r="AL7" s="759"/>
      <c r="AM7" s="759"/>
      <c r="AN7" s="759"/>
      <c r="AO7" s="759"/>
      <c r="AP7" s="759">
        <v>1014212</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565</v>
      </c>
      <c r="BT7" s="763"/>
      <c r="BU7" s="763"/>
      <c r="BV7" s="763"/>
      <c r="BW7" s="763"/>
      <c r="BX7" s="763"/>
      <c r="BY7" s="763"/>
      <c r="BZ7" s="763"/>
      <c r="CA7" s="763"/>
      <c r="CB7" s="763"/>
      <c r="CC7" s="763"/>
      <c r="CD7" s="763"/>
      <c r="CE7" s="763"/>
      <c r="CF7" s="763"/>
      <c r="CG7" s="764"/>
      <c r="CH7" s="755">
        <v>-31</v>
      </c>
      <c r="CI7" s="756"/>
      <c r="CJ7" s="756"/>
      <c r="CK7" s="756"/>
      <c r="CL7" s="757"/>
      <c r="CM7" s="755">
        <v>1721</v>
      </c>
      <c r="CN7" s="756"/>
      <c r="CO7" s="756"/>
      <c r="CP7" s="756"/>
      <c r="CQ7" s="757"/>
      <c r="CR7" s="755">
        <v>1200</v>
      </c>
      <c r="CS7" s="756"/>
      <c r="CT7" s="756"/>
      <c r="CU7" s="756"/>
      <c r="CV7" s="757"/>
      <c r="CW7" s="755">
        <v>0</v>
      </c>
      <c r="CX7" s="756"/>
      <c r="CY7" s="756"/>
      <c r="CZ7" s="756"/>
      <c r="DA7" s="757"/>
      <c r="DB7" s="755" t="s">
        <v>500</v>
      </c>
      <c r="DC7" s="756"/>
      <c r="DD7" s="756"/>
      <c r="DE7" s="756"/>
      <c r="DF7" s="757"/>
      <c r="DG7" s="755" t="s">
        <v>500</v>
      </c>
      <c r="DH7" s="756"/>
      <c r="DI7" s="756"/>
      <c r="DJ7" s="756"/>
      <c r="DK7" s="757"/>
      <c r="DL7" s="755" t="s">
        <v>500</v>
      </c>
      <c r="DM7" s="756"/>
      <c r="DN7" s="756"/>
      <c r="DO7" s="756"/>
      <c r="DP7" s="757"/>
      <c r="DQ7" s="755" t="s">
        <v>500</v>
      </c>
      <c r="DR7" s="756"/>
      <c r="DS7" s="756"/>
      <c r="DT7" s="756"/>
      <c r="DU7" s="757"/>
      <c r="DV7" s="736"/>
      <c r="DW7" s="737"/>
      <c r="DX7" s="737"/>
      <c r="DY7" s="737"/>
      <c r="DZ7" s="738"/>
      <c r="EA7" s="242"/>
    </row>
    <row r="8" spans="1:131" s="243" customFormat="1" ht="26.25" customHeight="1" x14ac:dyDescent="0.2">
      <c r="A8" s="249">
        <v>2</v>
      </c>
      <c r="B8" s="739" t="s">
        <v>362</v>
      </c>
      <c r="C8" s="740"/>
      <c r="D8" s="740"/>
      <c r="E8" s="740"/>
      <c r="F8" s="740"/>
      <c r="G8" s="740"/>
      <c r="H8" s="740"/>
      <c r="I8" s="740"/>
      <c r="J8" s="740"/>
      <c r="K8" s="740"/>
      <c r="L8" s="740"/>
      <c r="M8" s="740"/>
      <c r="N8" s="740"/>
      <c r="O8" s="740"/>
      <c r="P8" s="741"/>
      <c r="Q8" s="742">
        <v>5248</v>
      </c>
      <c r="R8" s="743"/>
      <c r="S8" s="743"/>
      <c r="T8" s="743"/>
      <c r="U8" s="743"/>
      <c r="V8" s="743">
        <v>5248</v>
      </c>
      <c r="W8" s="743"/>
      <c r="X8" s="743"/>
      <c r="Y8" s="743"/>
      <c r="Z8" s="743"/>
      <c r="AA8" s="743" t="s">
        <v>500</v>
      </c>
      <c r="AB8" s="743"/>
      <c r="AC8" s="743"/>
      <c r="AD8" s="743"/>
      <c r="AE8" s="744"/>
      <c r="AF8" s="745" t="s">
        <v>206</v>
      </c>
      <c r="AG8" s="746"/>
      <c r="AH8" s="746"/>
      <c r="AI8" s="746"/>
      <c r="AJ8" s="747"/>
      <c r="AK8" s="748">
        <v>2051</v>
      </c>
      <c r="AL8" s="749"/>
      <c r="AM8" s="749"/>
      <c r="AN8" s="749"/>
      <c r="AO8" s="749"/>
      <c r="AP8" s="749" t="s">
        <v>500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566</v>
      </c>
      <c r="BT8" s="753"/>
      <c r="BU8" s="753"/>
      <c r="BV8" s="753"/>
      <c r="BW8" s="753"/>
      <c r="BX8" s="753"/>
      <c r="BY8" s="753"/>
      <c r="BZ8" s="753"/>
      <c r="CA8" s="753"/>
      <c r="CB8" s="753"/>
      <c r="CC8" s="753"/>
      <c r="CD8" s="753"/>
      <c r="CE8" s="753"/>
      <c r="CF8" s="753"/>
      <c r="CG8" s="754"/>
      <c r="CH8" s="765">
        <v>1</v>
      </c>
      <c r="CI8" s="766"/>
      <c r="CJ8" s="766"/>
      <c r="CK8" s="766"/>
      <c r="CL8" s="767"/>
      <c r="CM8" s="765">
        <v>1005</v>
      </c>
      <c r="CN8" s="766"/>
      <c r="CO8" s="766"/>
      <c r="CP8" s="766"/>
      <c r="CQ8" s="767"/>
      <c r="CR8" s="765">
        <v>500</v>
      </c>
      <c r="CS8" s="766"/>
      <c r="CT8" s="766"/>
      <c r="CU8" s="766"/>
      <c r="CV8" s="767"/>
      <c r="CW8" s="765" t="s">
        <v>500</v>
      </c>
      <c r="CX8" s="766"/>
      <c r="CY8" s="766"/>
      <c r="CZ8" s="766"/>
      <c r="DA8" s="767"/>
      <c r="DB8" s="765" t="s">
        <v>500</v>
      </c>
      <c r="DC8" s="766"/>
      <c r="DD8" s="766"/>
      <c r="DE8" s="766"/>
      <c r="DF8" s="767"/>
      <c r="DG8" s="765" t="s">
        <v>500</v>
      </c>
      <c r="DH8" s="766"/>
      <c r="DI8" s="766"/>
      <c r="DJ8" s="766"/>
      <c r="DK8" s="767"/>
      <c r="DL8" s="765" t="s">
        <v>500</v>
      </c>
      <c r="DM8" s="766"/>
      <c r="DN8" s="766"/>
      <c r="DO8" s="766"/>
      <c r="DP8" s="767"/>
      <c r="DQ8" s="765" t="s">
        <v>500</v>
      </c>
      <c r="DR8" s="766"/>
      <c r="DS8" s="766"/>
      <c r="DT8" s="766"/>
      <c r="DU8" s="767"/>
      <c r="DV8" s="768"/>
      <c r="DW8" s="769"/>
      <c r="DX8" s="769"/>
      <c r="DY8" s="769"/>
      <c r="DZ8" s="770"/>
      <c r="EA8" s="242"/>
    </row>
    <row r="9" spans="1:131" s="243" customFormat="1" ht="26.25" customHeight="1" x14ac:dyDescent="0.2">
      <c r="A9" s="249">
        <v>3</v>
      </c>
      <c r="B9" s="739" t="s">
        <v>363</v>
      </c>
      <c r="C9" s="740"/>
      <c r="D9" s="740"/>
      <c r="E9" s="740"/>
      <c r="F9" s="740"/>
      <c r="G9" s="740"/>
      <c r="H9" s="740"/>
      <c r="I9" s="740"/>
      <c r="J9" s="740"/>
      <c r="K9" s="740"/>
      <c r="L9" s="740"/>
      <c r="M9" s="740"/>
      <c r="N9" s="740"/>
      <c r="O9" s="740"/>
      <c r="P9" s="741"/>
      <c r="Q9" s="742">
        <v>542</v>
      </c>
      <c r="R9" s="743"/>
      <c r="S9" s="743"/>
      <c r="T9" s="743"/>
      <c r="U9" s="743"/>
      <c r="V9" s="743">
        <v>223</v>
      </c>
      <c r="W9" s="743"/>
      <c r="X9" s="743"/>
      <c r="Y9" s="743"/>
      <c r="Z9" s="743"/>
      <c r="AA9" s="743">
        <v>319</v>
      </c>
      <c r="AB9" s="743"/>
      <c r="AC9" s="743"/>
      <c r="AD9" s="743"/>
      <c r="AE9" s="744"/>
      <c r="AF9" s="745" t="s">
        <v>206</v>
      </c>
      <c r="AG9" s="746"/>
      <c r="AH9" s="746"/>
      <c r="AI9" s="746"/>
      <c r="AJ9" s="747"/>
      <c r="AK9" s="748">
        <v>4</v>
      </c>
      <c r="AL9" s="749"/>
      <c r="AM9" s="749"/>
      <c r="AN9" s="749"/>
      <c r="AO9" s="749"/>
      <c r="AP9" s="749" t="s">
        <v>500</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567</v>
      </c>
      <c r="BT9" s="753"/>
      <c r="BU9" s="753"/>
      <c r="BV9" s="753"/>
      <c r="BW9" s="753"/>
      <c r="BX9" s="753"/>
      <c r="BY9" s="753"/>
      <c r="BZ9" s="753"/>
      <c r="CA9" s="753"/>
      <c r="CB9" s="753"/>
      <c r="CC9" s="753"/>
      <c r="CD9" s="753"/>
      <c r="CE9" s="753"/>
      <c r="CF9" s="753"/>
      <c r="CG9" s="754"/>
      <c r="CH9" s="765">
        <v>0</v>
      </c>
      <c r="CI9" s="766"/>
      <c r="CJ9" s="766"/>
      <c r="CK9" s="766"/>
      <c r="CL9" s="767"/>
      <c r="CM9" s="765">
        <v>1049</v>
      </c>
      <c r="CN9" s="766"/>
      <c r="CO9" s="766"/>
      <c r="CP9" s="766"/>
      <c r="CQ9" s="767"/>
      <c r="CR9" s="765">
        <v>1000</v>
      </c>
      <c r="CS9" s="766"/>
      <c r="CT9" s="766"/>
      <c r="CU9" s="766"/>
      <c r="CV9" s="767"/>
      <c r="CW9" s="765" t="s">
        <v>500</v>
      </c>
      <c r="CX9" s="766"/>
      <c r="CY9" s="766"/>
      <c r="CZ9" s="766"/>
      <c r="DA9" s="767"/>
      <c r="DB9" s="765" t="s">
        <v>500</v>
      </c>
      <c r="DC9" s="766"/>
      <c r="DD9" s="766"/>
      <c r="DE9" s="766"/>
      <c r="DF9" s="767"/>
      <c r="DG9" s="765" t="s">
        <v>500</v>
      </c>
      <c r="DH9" s="766"/>
      <c r="DI9" s="766"/>
      <c r="DJ9" s="766"/>
      <c r="DK9" s="767"/>
      <c r="DL9" s="765" t="s">
        <v>500</v>
      </c>
      <c r="DM9" s="766"/>
      <c r="DN9" s="766"/>
      <c r="DO9" s="766"/>
      <c r="DP9" s="767"/>
      <c r="DQ9" s="765" t="s">
        <v>500</v>
      </c>
      <c r="DR9" s="766"/>
      <c r="DS9" s="766"/>
      <c r="DT9" s="766"/>
      <c r="DU9" s="767"/>
      <c r="DV9" s="768"/>
      <c r="DW9" s="769"/>
      <c r="DX9" s="769"/>
      <c r="DY9" s="769"/>
      <c r="DZ9" s="770"/>
      <c r="EA9" s="242"/>
    </row>
    <row r="10" spans="1:131" s="243" customFormat="1" ht="26.25" customHeight="1" x14ac:dyDescent="0.2">
      <c r="A10" s="249">
        <v>4</v>
      </c>
      <c r="B10" s="739" t="s">
        <v>364</v>
      </c>
      <c r="C10" s="740"/>
      <c r="D10" s="740"/>
      <c r="E10" s="740"/>
      <c r="F10" s="740"/>
      <c r="G10" s="740"/>
      <c r="H10" s="740"/>
      <c r="I10" s="740"/>
      <c r="J10" s="740"/>
      <c r="K10" s="740"/>
      <c r="L10" s="740"/>
      <c r="M10" s="740"/>
      <c r="N10" s="740"/>
      <c r="O10" s="740"/>
      <c r="P10" s="741"/>
      <c r="Q10" s="742">
        <v>7004</v>
      </c>
      <c r="R10" s="743"/>
      <c r="S10" s="743"/>
      <c r="T10" s="743"/>
      <c r="U10" s="743"/>
      <c r="V10" s="743">
        <v>6962</v>
      </c>
      <c r="W10" s="743"/>
      <c r="X10" s="743"/>
      <c r="Y10" s="743"/>
      <c r="Z10" s="743"/>
      <c r="AA10" s="743">
        <v>42</v>
      </c>
      <c r="AB10" s="743"/>
      <c r="AC10" s="743"/>
      <c r="AD10" s="743"/>
      <c r="AE10" s="744"/>
      <c r="AF10" s="745" t="s">
        <v>365</v>
      </c>
      <c r="AG10" s="746"/>
      <c r="AH10" s="746"/>
      <c r="AI10" s="746"/>
      <c r="AJ10" s="747"/>
      <c r="AK10" s="748">
        <v>65</v>
      </c>
      <c r="AL10" s="749"/>
      <c r="AM10" s="749"/>
      <c r="AN10" s="749"/>
      <c r="AO10" s="749"/>
      <c r="AP10" s="749">
        <v>16982</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t="s">
        <v>568</v>
      </c>
      <c r="BS10" s="752" t="s">
        <v>569</v>
      </c>
      <c r="BT10" s="753"/>
      <c r="BU10" s="753"/>
      <c r="BV10" s="753"/>
      <c r="BW10" s="753"/>
      <c r="BX10" s="753"/>
      <c r="BY10" s="753"/>
      <c r="BZ10" s="753"/>
      <c r="CA10" s="753"/>
      <c r="CB10" s="753"/>
      <c r="CC10" s="753"/>
      <c r="CD10" s="753"/>
      <c r="CE10" s="753"/>
      <c r="CF10" s="753"/>
      <c r="CG10" s="754"/>
      <c r="CH10" s="765">
        <v>-637</v>
      </c>
      <c r="CI10" s="766"/>
      <c r="CJ10" s="766"/>
      <c r="CK10" s="766"/>
      <c r="CL10" s="767"/>
      <c r="CM10" s="765">
        <v>-602</v>
      </c>
      <c r="CN10" s="766"/>
      <c r="CO10" s="766"/>
      <c r="CP10" s="766"/>
      <c r="CQ10" s="767"/>
      <c r="CR10" s="765">
        <v>3</v>
      </c>
      <c r="CS10" s="766"/>
      <c r="CT10" s="766"/>
      <c r="CU10" s="766"/>
      <c r="CV10" s="767"/>
      <c r="CW10" s="765">
        <v>74</v>
      </c>
      <c r="CX10" s="766"/>
      <c r="CY10" s="766"/>
      <c r="CZ10" s="766"/>
      <c r="DA10" s="767"/>
      <c r="DB10" s="765">
        <v>1863</v>
      </c>
      <c r="DC10" s="766"/>
      <c r="DD10" s="766"/>
      <c r="DE10" s="766"/>
      <c r="DF10" s="767"/>
      <c r="DG10" s="765" t="s">
        <v>500</v>
      </c>
      <c r="DH10" s="766"/>
      <c r="DI10" s="766"/>
      <c r="DJ10" s="766"/>
      <c r="DK10" s="767"/>
      <c r="DL10" s="765" t="s">
        <v>500</v>
      </c>
      <c r="DM10" s="766"/>
      <c r="DN10" s="766"/>
      <c r="DO10" s="766"/>
      <c r="DP10" s="767"/>
      <c r="DQ10" s="765">
        <v>1677</v>
      </c>
      <c r="DR10" s="766"/>
      <c r="DS10" s="766"/>
      <c r="DT10" s="766"/>
      <c r="DU10" s="767"/>
      <c r="DV10" s="768"/>
      <c r="DW10" s="769"/>
      <c r="DX10" s="769"/>
      <c r="DY10" s="769"/>
      <c r="DZ10" s="770"/>
      <c r="EA10" s="242"/>
    </row>
    <row r="11" spans="1:131" s="243" customFormat="1" ht="26.25" customHeight="1" x14ac:dyDescent="0.2">
      <c r="A11" s="249">
        <v>5</v>
      </c>
      <c r="B11" s="739" t="s">
        <v>366</v>
      </c>
      <c r="C11" s="740"/>
      <c r="D11" s="740"/>
      <c r="E11" s="740"/>
      <c r="F11" s="740"/>
      <c r="G11" s="740"/>
      <c r="H11" s="740"/>
      <c r="I11" s="740"/>
      <c r="J11" s="740"/>
      <c r="K11" s="740"/>
      <c r="L11" s="740"/>
      <c r="M11" s="740"/>
      <c r="N11" s="740"/>
      <c r="O11" s="740"/>
      <c r="P11" s="741"/>
      <c r="Q11" s="742">
        <v>62</v>
      </c>
      <c r="R11" s="743"/>
      <c r="S11" s="743"/>
      <c r="T11" s="743"/>
      <c r="U11" s="743"/>
      <c r="V11" s="743">
        <v>17</v>
      </c>
      <c r="W11" s="743"/>
      <c r="X11" s="743"/>
      <c r="Y11" s="743"/>
      <c r="Z11" s="743"/>
      <c r="AA11" s="743">
        <v>45</v>
      </c>
      <c r="AB11" s="743"/>
      <c r="AC11" s="743"/>
      <c r="AD11" s="743"/>
      <c r="AE11" s="744"/>
      <c r="AF11" s="745" t="s">
        <v>206</v>
      </c>
      <c r="AG11" s="746"/>
      <c r="AH11" s="746"/>
      <c r="AI11" s="746"/>
      <c r="AJ11" s="747"/>
      <c r="AK11" s="748" t="s">
        <v>500</v>
      </c>
      <c r="AL11" s="749"/>
      <c r="AM11" s="749"/>
      <c r="AN11" s="749"/>
      <c r="AO11" s="749"/>
      <c r="AP11" s="749">
        <v>77</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570</v>
      </c>
      <c r="BT11" s="753"/>
      <c r="BU11" s="753"/>
      <c r="BV11" s="753"/>
      <c r="BW11" s="753"/>
      <c r="BX11" s="753"/>
      <c r="BY11" s="753"/>
      <c r="BZ11" s="753"/>
      <c r="CA11" s="753"/>
      <c r="CB11" s="753"/>
      <c r="CC11" s="753"/>
      <c r="CD11" s="753"/>
      <c r="CE11" s="753"/>
      <c r="CF11" s="753"/>
      <c r="CG11" s="754"/>
      <c r="CH11" s="765">
        <v>0</v>
      </c>
      <c r="CI11" s="766"/>
      <c r="CJ11" s="766"/>
      <c r="CK11" s="766"/>
      <c r="CL11" s="767"/>
      <c r="CM11" s="765">
        <v>44</v>
      </c>
      <c r="CN11" s="766"/>
      <c r="CO11" s="766"/>
      <c r="CP11" s="766"/>
      <c r="CQ11" s="767"/>
      <c r="CR11" s="765">
        <v>2</v>
      </c>
      <c r="CS11" s="766"/>
      <c r="CT11" s="766"/>
      <c r="CU11" s="766"/>
      <c r="CV11" s="767"/>
      <c r="CW11" s="765" t="s">
        <v>500</v>
      </c>
      <c r="CX11" s="766"/>
      <c r="CY11" s="766"/>
      <c r="CZ11" s="766"/>
      <c r="DA11" s="767"/>
      <c r="DB11" s="765" t="s">
        <v>500</v>
      </c>
      <c r="DC11" s="766"/>
      <c r="DD11" s="766"/>
      <c r="DE11" s="766"/>
      <c r="DF11" s="767"/>
      <c r="DG11" s="765" t="s">
        <v>500</v>
      </c>
      <c r="DH11" s="766"/>
      <c r="DI11" s="766"/>
      <c r="DJ11" s="766"/>
      <c r="DK11" s="767"/>
      <c r="DL11" s="765" t="s">
        <v>500</v>
      </c>
      <c r="DM11" s="766"/>
      <c r="DN11" s="766"/>
      <c r="DO11" s="766"/>
      <c r="DP11" s="767"/>
      <c r="DQ11" s="765" t="s">
        <v>500</v>
      </c>
      <c r="DR11" s="766"/>
      <c r="DS11" s="766"/>
      <c r="DT11" s="766"/>
      <c r="DU11" s="767"/>
      <c r="DV11" s="768"/>
      <c r="DW11" s="769"/>
      <c r="DX11" s="769"/>
      <c r="DY11" s="769"/>
      <c r="DZ11" s="770"/>
      <c r="EA11" s="242"/>
    </row>
    <row r="12" spans="1:131" s="243" customFormat="1" ht="26.25" customHeight="1" x14ac:dyDescent="0.2">
      <c r="A12" s="249">
        <v>6</v>
      </c>
      <c r="B12" s="739" t="s">
        <v>367</v>
      </c>
      <c r="C12" s="740"/>
      <c r="D12" s="740"/>
      <c r="E12" s="740"/>
      <c r="F12" s="740"/>
      <c r="G12" s="740"/>
      <c r="H12" s="740"/>
      <c r="I12" s="740"/>
      <c r="J12" s="740"/>
      <c r="K12" s="740"/>
      <c r="L12" s="740"/>
      <c r="M12" s="740"/>
      <c r="N12" s="740"/>
      <c r="O12" s="740"/>
      <c r="P12" s="741"/>
      <c r="Q12" s="742">
        <v>315</v>
      </c>
      <c r="R12" s="743"/>
      <c r="S12" s="743"/>
      <c r="T12" s="743"/>
      <c r="U12" s="743"/>
      <c r="V12" s="743">
        <v>315</v>
      </c>
      <c r="W12" s="743"/>
      <c r="X12" s="743"/>
      <c r="Y12" s="743"/>
      <c r="Z12" s="743"/>
      <c r="AA12" s="743" t="s">
        <v>500</v>
      </c>
      <c r="AB12" s="743"/>
      <c r="AC12" s="743"/>
      <c r="AD12" s="743"/>
      <c r="AE12" s="744"/>
      <c r="AF12" s="745" t="s">
        <v>206</v>
      </c>
      <c r="AG12" s="746"/>
      <c r="AH12" s="746"/>
      <c r="AI12" s="746"/>
      <c r="AJ12" s="747"/>
      <c r="AK12" s="748">
        <v>298</v>
      </c>
      <c r="AL12" s="749"/>
      <c r="AM12" s="749"/>
      <c r="AN12" s="749"/>
      <c r="AO12" s="749"/>
      <c r="AP12" s="749" t="s">
        <v>500</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571</v>
      </c>
      <c r="BT12" s="753"/>
      <c r="BU12" s="753"/>
      <c r="BV12" s="753"/>
      <c r="BW12" s="753"/>
      <c r="BX12" s="753"/>
      <c r="BY12" s="753"/>
      <c r="BZ12" s="753"/>
      <c r="CA12" s="753"/>
      <c r="CB12" s="753"/>
      <c r="CC12" s="753"/>
      <c r="CD12" s="753"/>
      <c r="CE12" s="753"/>
      <c r="CF12" s="753"/>
      <c r="CG12" s="754"/>
      <c r="CH12" s="765">
        <v>-66</v>
      </c>
      <c r="CI12" s="766"/>
      <c r="CJ12" s="766"/>
      <c r="CK12" s="766"/>
      <c r="CL12" s="767"/>
      <c r="CM12" s="765">
        <v>2232</v>
      </c>
      <c r="CN12" s="766"/>
      <c r="CO12" s="766"/>
      <c r="CP12" s="766"/>
      <c r="CQ12" s="767"/>
      <c r="CR12" s="765">
        <v>640</v>
      </c>
      <c r="CS12" s="766"/>
      <c r="CT12" s="766"/>
      <c r="CU12" s="766"/>
      <c r="CV12" s="767"/>
      <c r="CW12" s="765">
        <v>64</v>
      </c>
      <c r="CX12" s="766"/>
      <c r="CY12" s="766"/>
      <c r="CZ12" s="766"/>
      <c r="DA12" s="767"/>
      <c r="DB12" s="765">
        <v>17121</v>
      </c>
      <c r="DC12" s="766"/>
      <c r="DD12" s="766"/>
      <c r="DE12" s="766"/>
      <c r="DF12" s="767"/>
      <c r="DG12" s="765" t="s">
        <v>500</v>
      </c>
      <c r="DH12" s="766"/>
      <c r="DI12" s="766"/>
      <c r="DJ12" s="766"/>
      <c r="DK12" s="767"/>
      <c r="DL12" s="765" t="s">
        <v>500</v>
      </c>
      <c r="DM12" s="766"/>
      <c r="DN12" s="766"/>
      <c r="DO12" s="766"/>
      <c r="DP12" s="767"/>
      <c r="DQ12" s="765" t="s">
        <v>500</v>
      </c>
      <c r="DR12" s="766"/>
      <c r="DS12" s="766"/>
      <c r="DT12" s="766"/>
      <c r="DU12" s="767"/>
      <c r="DV12" s="768"/>
      <c r="DW12" s="769"/>
      <c r="DX12" s="769"/>
      <c r="DY12" s="769"/>
      <c r="DZ12" s="770"/>
      <c r="EA12" s="242"/>
    </row>
    <row r="13" spans="1:131" s="243" customFormat="1" ht="26.25" customHeight="1" x14ac:dyDescent="0.2">
      <c r="A13" s="249">
        <v>7</v>
      </c>
      <c r="B13" s="739" t="s">
        <v>368</v>
      </c>
      <c r="C13" s="740"/>
      <c r="D13" s="740"/>
      <c r="E13" s="740"/>
      <c r="F13" s="740"/>
      <c r="G13" s="740"/>
      <c r="H13" s="740"/>
      <c r="I13" s="740"/>
      <c r="J13" s="740"/>
      <c r="K13" s="740"/>
      <c r="L13" s="740"/>
      <c r="M13" s="740"/>
      <c r="N13" s="740"/>
      <c r="O13" s="740"/>
      <c r="P13" s="741"/>
      <c r="Q13" s="742">
        <v>222</v>
      </c>
      <c r="R13" s="743"/>
      <c r="S13" s="743"/>
      <c r="T13" s="743"/>
      <c r="U13" s="743"/>
      <c r="V13" s="743">
        <v>2483</v>
      </c>
      <c r="W13" s="743"/>
      <c r="X13" s="743"/>
      <c r="Y13" s="743"/>
      <c r="Z13" s="743"/>
      <c r="AA13" s="743">
        <v>-2261</v>
      </c>
      <c r="AB13" s="743"/>
      <c r="AC13" s="743"/>
      <c r="AD13" s="743"/>
      <c r="AE13" s="744"/>
      <c r="AF13" s="745">
        <v>-2261</v>
      </c>
      <c r="AG13" s="746"/>
      <c r="AH13" s="746"/>
      <c r="AI13" s="746"/>
      <c r="AJ13" s="747"/>
      <c r="AK13" s="748">
        <v>161</v>
      </c>
      <c r="AL13" s="749"/>
      <c r="AM13" s="749"/>
      <c r="AN13" s="749"/>
      <c r="AO13" s="749"/>
      <c r="AP13" s="749">
        <v>740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572</v>
      </c>
      <c r="BT13" s="753"/>
      <c r="BU13" s="753"/>
      <c r="BV13" s="753"/>
      <c r="BW13" s="753"/>
      <c r="BX13" s="753"/>
      <c r="BY13" s="753"/>
      <c r="BZ13" s="753"/>
      <c r="CA13" s="753"/>
      <c r="CB13" s="753"/>
      <c r="CC13" s="753"/>
      <c r="CD13" s="753"/>
      <c r="CE13" s="753"/>
      <c r="CF13" s="753"/>
      <c r="CG13" s="754"/>
      <c r="CH13" s="765">
        <v>-1</v>
      </c>
      <c r="CI13" s="766"/>
      <c r="CJ13" s="766"/>
      <c r="CK13" s="766"/>
      <c r="CL13" s="767"/>
      <c r="CM13" s="765">
        <v>503</v>
      </c>
      <c r="CN13" s="766"/>
      <c r="CO13" s="766"/>
      <c r="CP13" s="766"/>
      <c r="CQ13" s="767"/>
      <c r="CR13" s="765">
        <v>150</v>
      </c>
      <c r="CS13" s="766"/>
      <c r="CT13" s="766"/>
      <c r="CU13" s="766"/>
      <c r="CV13" s="767"/>
      <c r="CW13" s="765" t="s">
        <v>500</v>
      </c>
      <c r="CX13" s="766"/>
      <c r="CY13" s="766"/>
      <c r="CZ13" s="766"/>
      <c r="DA13" s="767"/>
      <c r="DB13" s="765" t="s">
        <v>500</v>
      </c>
      <c r="DC13" s="766"/>
      <c r="DD13" s="766"/>
      <c r="DE13" s="766"/>
      <c r="DF13" s="767"/>
      <c r="DG13" s="765" t="s">
        <v>500</v>
      </c>
      <c r="DH13" s="766"/>
      <c r="DI13" s="766"/>
      <c r="DJ13" s="766"/>
      <c r="DK13" s="767"/>
      <c r="DL13" s="765" t="s">
        <v>500</v>
      </c>
      <c r="DM13" s="766"/>
      <c r="DN13" s="766"/>
      <c r="DO13" s="766"/>
      <c r="DP13" s="767"/>
      <c r="DQ13" s="765" t="s">
        <v>500</v>
      </c>
      <c r="DR13" s="766"/>
      <c r="DS13" s="766"/>
      <c r="DT13" s="766"/>
      <c r="DU13" s="767"/>
      <c r="DV13" s="768"/>
      <c r="DW13" s="769"/>
      <c r="DX13" s="769"/>
      <c r="DY13" s="769"/>
      <c r="DZ13" s="770"/>
      <c r="EA13" s="242"/>
    </row>
    <row r="14" spans="1:131" s="243" customFormat="1" ht="26.25" customHeight="1" x14ac:dyDescent="0.2">
      <c r="A14" s="249">
        <v>8</v>
      </c>
      <c r="B14" s="739" t="s">
        <v>369</v>
      </c>
      <c r="C14" s="740"/>
      <c r="D14" s="740"/>
      <c r="E14" s="740"/>
      <c r="F14" s="740"/>
      <c r="G14" s="740"/>
      <c r="H14" s="740"/>
      <c r="I14" s="740"/>
      <c r="J14" s="740"/>
      <c r="K14" s="740"/>
      <c r="L14" s="740"/>
      <c r="M14" s="740"/>
      <c r="N14" s="740"/>
      <c r="O14" s="740"/>
      <c r="P14" s="741"/>
      <c r="Q14" s="742">
        <v>606</v>
      </c>
      <c r="R14" s="743"/>
      <c r="S14" s="743"/>
      <c r="T14" s="743"/>
      <c r="U14" s="743"/>
      <c r="V14" s="743">
        <v>50</v>
      </c>
      <c r="W14" s="743"/>
      <c r="X14" s="743"/>
      <c r="Y14" s="743"/>
      <c r="Z14" s="743"/>
      <c r="AA14" s="743">
        <v>556</v>
      </c>
      <c r="AB14" s="743"/>
      <c r="AC14" s="743"/>
      <c r="AD14" s="743"/>
      <c r="AE14" s="744"/>
      <c r="AF14" s="745" t="s">
        <v>370</v>
      </c>
      <c r="AG14" s="746"/>
      <c r="AH14" s="746"/>
      <c r="AI14" s="746"/>
      <c r="AJ14" s="747"/>
      <c r="AK14" s="748">
        <v>2</v>
      </c>
      <c r="AL14" s="749"/>
      <c r="AM14" s="749"/>
      <c r="AN14" s="749"/>
      <c r="AO14" s="749"/>
      <c r="AP14" s="749" t="s">
        <v>500</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573</v>
      </c>
      <c r="BT14" s="753"/>
      <c r="BU14" s="753"/>
      <c r="BV14" s="753"/>
      <c r="BW14" s="753"/>
      <c r="BX14" s="753"/>
      <c r="BY14" s="753"/>
      <c r="BZ14" s="753"/>
      <c r="CA14" s="753"/>
      <c r="CB14" s="753"/>
      <c r="CC14" s="753"/>
      <c r="CD14" s="753"/>
      <c r="CE14" s="753"/>
      <c r="CF14" s="753"/>
      <c r="CG14" s="754"/>
      <c r="CH14" s="765">
        <v>-1</v>
      </c>
      <c r="CI14" s="766"/>
      <c r="CJ14" s="766"/>
      <c r="CK14" s="766"/>
      <c r="CL14" s="767"/>
      <c r="CM14" s="765">
        <v>1706</v>
      </c>
      <c r="CN14" s="766"/>
      <c r="CO14" s="766"/>
      <c r="CP14" s="766"/>
      <c r="CQ14" s="767"/>
      <c r="CR14" s="765">
        <v>1000</v>
      </c>
      <c r="CS14" s="766"/>
      <c r="CT14" s="766"/>
      <c r="CU14" s="766"/>
      <c r="CV14" s="767"/>
      <c r="CW14" s="765">
        <v>5</v>
      </c>
      <c r="CX14" s="766"/>
      <c r="CY14" s="766"/>
      <c r="CZ14" s="766"/>
      <c r="DA14" s="767"/>
      <c r="DB14" s="765" t="s">
        <v>500</v>
      </c>
      <c r="DC14" s="766"/>
      <c r="DD14" s="766"/>
      <c r="DE14" s="766"/>
      <c r="DF14" s="767"/>
      <c r="DG14" s="765" t="s">
        <v>500</v>
      </c>
      <c r="DH14" s="766"/>
      <c r="DI14" s="766"/>
      <c r="DJ14" s="766"/>
      <c r="DK14" s="767"/>
      <c r="DL14" s="765" t="s">
        <v>500</v>
      </c>
      <c r="DM14" s="766"/>
      <c r="DN14" s="766"/>
      <c r="DO14" s="766"/>
      <c r="DP14" s="767"/>
      <c r="DQ14" s="765" t="s">
        <v>500</v>
      </c>
      <c r="DR14" s="766"/>
      <c r="DS14" s="766"/>
      <c r="DT14" s="766"/>
      <c r="DU14" s="767"/>
      <c r="DV14" s="768"/>
      <c r="DW14" s="769"/>
      <c r="DX14" s="769"/>
      <c r="DY14" s="769"/>
      <c r="DZ14" s="770"/>
      <c r="EA14" s="242"/>
    </row>
    <row r="15" spans="1:131" s="243" customFormat="1" ht="26.25" customHeight="1" x14ac:dyDescent="0.2">
      <c r="A15" s="249">
        <v>9</v>
      </c>
      <c r="B15" s="739" t="s">
        <v>371</v>
      </c>
      <c r="C15" s="740"/>
      <c r="D15" s="740"/>
      <c r="E15" s="740"/>
      <c r="F15" s="740"/>
      <c r="G15" s="740"/>
      <c r="H15" s="740"/>
      <c r="I15" s="740"/>
      <c r="J15" s="740"/>
      <c r="K15" s="740"/>
      <c r="L15" s="740"/>
      <c r="M15" s="740"/>
      <c r="N15" s="740"/>
      <c r="O15" s="740"/>
      <c r="P15" s="741"/>
      <c r="Q15" s="742">
        <v>242</v>
      </c>
      <c r="R15" s="743"/>
      <c r="S15" s="743"/>
      <c r="T15" s="743"/>
      <c r="U15" s="743"/>
      <c r="V15" s="743">
        <v>0</v>
      </c>
      <c r="W15" s="743"/>
      <c r="X15" s="743"/>
      <c r="Y15" s="743"/>
      <c r="Z15" s="743"/>
      <c r="AA15" s="743">
        <v>242</v>
      </c>
      <c r="AB15" s="743"/>
      <c r="AC15" s="743"/>
      <c r="AD15" s="743"/>
      <c r="AE15" s="744"/>
      <c r="AF15" s="745" t="s">
        <v>206</v>
      </c>
      <c r="AG15" s="746"/>
      <c r="AH15" s="746"/>
      <c r="AI15" s="746"/>
      <c r="AJ15" s="747"/>
      <c r="AK15" s="748">
        <v>0</v>
      </c>
      <c r="AL15" s="749"/>
      <c r="AM15" s="749"/>
      <c r="AN15" s="749"/>
      <c r="AO15" s="749"/>
      <c r="AP15" s="749" t="s">
        <v>500</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t="s">
        <v>574</v>
      </c>
      <c r="BS15" s="752" t="s">
        <v>575</v>
      </c>
      <c r="BT15" s="753"/>
      <c r="BU15" s="753"/>
      <c r="BV15" s="753"/>
      <c r="BW15" s="753"/>
      <c r="BX15" s="753"/>
      <c r="BY15" s="753"/>
      <c r="BZ15" s="753"/>
      <c r="CA15" s="753"/>
      <c r="CB15" s="753"/>
      <c r="CC15" s="753"/>
      <c r="CD15" s="753"/>
      <c r="CE15" s="753"/>
      <c r="CF15" s="753"/>
      <c r="CG15" s="754"/>
      <c r="CH15" s="765">
        <v>1</v>
      </c>
      <c r="CI15" s="766"/>
      <c r="CJ15" s="766"/>
      <c r="CK15" s="766"/>
      <c r="CL15" s="767"/>
      <c r="CM15" s="765">
        <v>1148</v>
      </c>
      <c r="CN15" s="766"/>
      <c r="CO15" s="766"/>
      <c r="CP15" s="766"/>
      <c r="CQ15" s="767"/>
      <c r="CR15" s="765">
        <v>11</v>
      </c>
      <c r="CS15" s="766"/>
      <c r="CT15" s="766"/>
      <c r="CU15" s="766"/>
      <c r="CV15" s="767"/>
      <c r="CW15" s="765">
        <v>165</v>
      </c>
      <c r="CX15" s="766"/>
      <c r="CY15" s="766"/>
      <c r="CZ15" s="766"/>
      <c r="DA15" s="767"/>
      <c r="DB15" s="765">
        <v>42</v>
      </c>
      <c r="DC15" s="766"/>
      <c r="DD15" s="766"/>
      <c r="DE15" s="766"/>
      <c r="DF15" s="767"/>
      <c r="DG15" s="765" t="s">
        <v>500</v>
      </c>
      <c r="DH15" s="766"/>
      <c r="DI15" s="766"/>
      <c r="DJ15" s="766"/>
      <c r="DK15" s="767"/>
      <c r="DL15" s="765">
        <v>2</v>
      </c>
      <c r="DM15" s="766"/>
      <c r="DN15" s="766"/>
      <c r="DO15" s="766"/>
      <c r="DP15" s="767"/>
      <c r="DQ15" s="765">
        <v>0</v>
      </c>
      <c r="DR15" s="766"/>
      <c r="DS15" s="766"/>
      <c r="DT15" s="766"/>
      <c r="DU15" s="767"/>
      <c r="DV15" s="768"/>
      <c r="DW15" s="769"/>
      <c r="DX15" s="769"/>
      <c r="DY15" s="769"/>
      <c r="DZ15" s="770"/>
      <c r="EA15" s="242"/>
    </row>
    <row r="16" spans="1:131" s="243" customFormat="1" ht="26.25" customHeight="1" x14ac:dyDescent="0.2">
      <c r="A16" s="249">
        <v>10</v>
      </c>
      <c r="B16" s="739" t="s">
        <v>372</v>
      </c>
      <c r="C16" s="740"/>
      <c r="D16" s="740"/>
      <c r="E16" s="740"/>
      <c r="F16" s="740"/>
      <c r="G16" s="740"/>
      <c r="H16" s="740"/>
      <c r="I16" s="740"/>
      <c r="J16" s="740"/>
      <c r="K16" s="740"/>
      <c r="L16" s="740"/>
      <c r="M16" s="740"/>
      <c r="N16" s="740"/>
      <c r="O16" s="740"/>
      <c r="P16" s="741"/>
      <c r="Q16" s="742">
        <v>6507</v>
      </c>
      <c r="R16" s="743"/>
      <c r="S16" s="743"/>
      <c r="T16" s="743"/>
      <c r="U16" s="743"/>
      <c r="V16" s="743">
        <v>3151</v>
      </c>
      <c r="W16" s="743"/>
      <c r="X16" s="743"/>
      <c r="Y16" s="743"/>
      <c r="Z16" s="743"/>
      <c r="AA16" s="743">
        <v>3356</v>
      </c>
      <c r="AB16" s="743"/>
      <c r="AC16" s="743"/>
      <c r="AD16" s="743"/>
      <c r="AE16" s="744"/>
      <c r="AF16" s="745" t="s">
        <v>206</v>
      </c>
      <c r="AG16" s="746"/>
      <c r="AH16" s="746"/>
      <c r="AI16" s="746"/>
      <c r="AJ16" s="747"/>
      <c r="AK16" s="748" t="s">
        <v>500</v>
      </c>
      <c r="AL16" s="749"/>
      <c r="AM16" s="749"/>
      <c r="AN16" s="749"/>
      <c r="AO16" s="749"/>
      <c r="AP16" s="749">
        <v>2714</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576</v>
      </c>
      <c r="BT16" s="753"/>
      <c r="BU16" s="753"/>
      <c r="BV16" s="753"/>
      <c r="BW16" s="753"/>
      <c r="BX16" s="753"/>
      <c r="BY16" s="753"/>
      <c r="BZ16" s="753"/>
      <c r="CA16" s="753"/>
      <c r="CB16" s="753"/>
      <c r="CC16" s="753"/>
      <c r="CD16" s="753"/>
      <c r="CE16" s="753"/>
      <c r="CF16" s="753"/>
      <c r="CG16" s="754"/>
      <c r="CH16" s="765">
        <v>4</v>
      </c>
      <c r="CI16" s="766"/>
      <c r="CJ16" s="766"/>
      <c r="CK16" s="766"/>
      <c r="CL16" s="767"/>
      <c r="CM16" s="765">
        <v>1090</v>
      </c>
      <c r="CN16" s="766"/>
      <c r="CO16" s="766"/>
      <c r="CP16" s="766"/>
      <c r="CQ16" s="767"/>
      <c r="CR16" s="765">
        <v>400</v>
      </c>
      <c r="CS16" s="766"/>
      <c r="CT16" s="766"/>
      <c r="CU16" s="766"/>
      <c r="CV16" s="767"/>
      <c r="CW16" s="765">
        <v>11</v>
      </c>
      <c r="CX16" s="766"/>
      <c r="CY16" s="766"/>
      <c r="CZ16" s="766"/>
      <c r="DA16" s="767"/>
      <c r="DB16" s="765" t="s">
        <v>500</v>
      </c>
      <c r="DC16" s="766"/>
      <c r="DD16" s="766"/>
      <c r="DE16" s="766"/>
      <c r="DF16" s="767"/>
      <c r="DG16" s="765" t="s">
        <v>500</v>
      </c>
      <c r="DH16" s="766"/>
      <c r="DI16" s="766"/>
      <c r="DJ16" s="766"/>
      <c r="DK16" s="767"/>
      <c r="DL16" s="765" t="s">
        <v>500</v>
      </c>
      <c r="DM16" s="766"/>
      <c r="DN16" s="766"/>
      <c r="DO16" s="766"/>
      <c r="DP16" s="767"/>
      <c r="DQ16" s="765" t="s">
        <v>500</v>
      </c>
      <c r="DR16" s="766"/>
      <c r="DS16" s="766"/>
      <c r="DT16" s="766"/>
      <c r="DU16" s="767"/>
      <c r="DV16" s="768"/>
      <c r="DW16" s="769"/>
      <c r="DX16" s="769"/>
      <c r="DY16" s="769"/>
      <c r="DZ16" s="770"/>
      <c r="EA16" s="242"/>
    </row>
    <row r="17" spans="1:131" s="243" customFormat="1" ht="26.25" customHeight="1" x14ac:dyDescent="0.2">
      <c r="A17" s="249">
        <v>11</v>
      </c>
      <c r="B17" s="739" t="s">
        <v>373</v>
      </c>
      <c r="C17" s="740"/>
      <c r="D17" s="740"/>
      <c r="E17" s="740"/>
      <c r="F17" s="740"/>
      <c r="G17" s="740"/>
      <c r="H17" s="740"/>
      <c r="I17" s="740"/>
      <c r="J17" s="740"/>
      <c r="K17" s="740"/>
      <c r="L17" s="740"/>
      <c r="M17" s="740"/>
      <c r="N17" s="740"/>
      <c r="O17" s="740"/>
      <c r="P17" s="741"/>
      <c r="Q17" s="742">
        <v>306</v>
      </c>
      <c r="R17" s="743"/>
      <c r="S17" s="743"/>
      <c r="T17" s="743"/>
      <c r="U17" s="743"/>
      <c r="V17" s="743">
        <v>306</v>
      </c>
      <c r="W17" s="743"/>
      <c r="X17" s="743"/>
      <c r="Y17" s="743"/>
      <c r="Z17" s="743"/>
      <c r="AA17" s="743" t="s">
        <v>500</v>
      </c>
      <c r="AB17" s="743"/>
      <c r="AC17" s="743"/>
      <c r="AD17" s="743"/>
      <c r="AE17" s="744"/>
      <c r="AF17" s="745" t="s">
        <v>370</v>
      </c>
      <c r="AG17" s="746"/>
      <c r="AH17" s="746"/>
      <c r="AI17" s="746"/>
      <c r="AJ17" s="747"/>
      <c r="AK17" s="748" t="s">
        <v>500</v>
      </c>
      <c r="AL17" s="749"/>
      <c r="AM17" s="749"/>
      <c r="AN17" s="749"/>
      <c r="AO17" s="749"/>
      <c r="AP17" s="749" t="s">
        <v>500</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577</v>
      </c>
      <c r="BT17" s="753"/>
      <c r="BU17" s="753"/>
      <c r="BV17" s="753"/>
      <c r="BW17" s="753"/>
      <c r="BX17" s="753"/>
      <c r="BY17" s="753"/>
      <c r="BZ17" s="753"/>
      <c r="CA17" s="753"/>
      <c r="CB17" s="753"/>
      <c r="CC17" s="753"/>
      <c r="CD17" s="753"/>
      <c r="CE17" s="753"/>
      <c r="CF17" s="753"/>
      <c r="CG17" s="754"/>
      <c r="CH17" s="765">
        <v>0</v>
      </c>
      <c r="CI17" s="766"/>
      <c r="CJ17" s="766"/>
      <c r="CK17" s="766"/>
      <c r="CL17" s="767"/>
      <c r="CM17" s="765">
        <v>660</v>
      </c>
      <c r="CN17" s="766"/>
      <c r="CO17" s="766"/>
      <c r="CP17" s="766"/>
      <c r="CQ17" s="767"/>
      <c r="CR17" s="765">
        <v>45</v>
      </c>
      <c r="CS17" s="766"/>
      <c r="CT17" s="766"/>
      <c r="CU17" s="766"/>
      <c r="CV17" s="767"/>
      <c r="CW17" s="765" t="s">
        <v>500</v>
      </c>
      <c r="CX17" s="766"/>
      <c r="CY17" s="766"/>
      <c r="CZ17" s="766"/>
      <c r="DA17" s="767"/>
      <c r="DB17" s="765" t="s">
        <v>500</v>
      </c>
      <c r="DC17" s="766"/>
      <c r="DD17" s="766"/>
      <c r="DE17" s="766"/>
      <c r="DF17" s="767"/>
      <c r="DG17" s="765" t="s">
        <v>500</v>
      </c>
      <c r="DH17" s="766"/>
      <c r="DI17" s="766"/>
      <c r="DJ17" s="766"/>
      <c r="DK17" s="767"/>
      <c r="DL17" s="765" t="s">
        <v>500</v>
      </c>
      <c r="DM17" s="766"/>
      <c r="DN17" s="766"/>
      <c r="DO17" s="766"/>
      <c r="DP17" s="767"/>
      <c r="DQ17" s="765" t="s">
        <v>500</v>
      </c>
      <c r="DR17" s="766"/>
      <c r="DS17" s="766"/>
      <c r="DT17" s="766"/>
      <c r="DU17" s="767"/>
      <c r="DV17" s="768"/>
      <c r="DW17" s="769"/>
      <c r="DX17" s="769"/>
      <c r="DY17" s="769"/>
      <c r="DZ17" s="770"/>
      <c r="EA17" s="242"/>
    </row>
    <row r="18" spans="1:131" s="243" customFormat="1" ht="26.25" customHeight="1" x14ac:dyDescent="0.2">
      <c r="A18" s="249">
        <v>12</v>
      </c>
      <c r="B18" s="739" t="s">
        <v>374</v>
      </c>
      <c r="C18" s="740"/>
      <c r="D18" s="740"/>
      <c r="E18" s="740"/>
      <c r="F18" s="740"/>
      <c r="G18" s="740"/>
      <c r="H18" s="740"/>
      <c r="I18" s="740"/>
      <c r="J18" s="740"/>
      <c r="K18" s="740"/>
      <c r="L18" s="740"/>
      <c r="M18" s="740"/>
      <c r="N18" s="740"/>
      <c r="O18" s="740"/>
      <c r="P18" s="741"/>
      <c r="Q18" s="742">
        <v>15</v>
      </c>
      <c r="R18" s="743"/>
      <c r="S18" s="743"/>
      <c r="T18" s="743"/>
      <c r="U18" s="743"/>
      <c r="V18" s="743">
        <v>12</v>
      </c>
      <c r="W18" s="743"/>
      <c r="X18" s="743"/>
      <c r="Y18" s="743"/>
      <c r="Z18" s="743"/>
      <c r="AA18" s="743">
        <v>3</v>
      </c>
      <c r="AB18" s="743"/>
      <c r="AC18" s="743"/>
      <c r="AD18" s="743"/>
      <c r="AE18" s="744"/>
      <c r="AF18" s="745">
        <v>3</v>
      </c>
      <c r="AG18" s="746"/>
      <c r="AH18" s="746"/>
      <c r="AI18" s="746"/>
      <c r="AJ18" s="747"/>
      <c r="AK18" s="748" t="s">
        <v>500</v>
      </c>
      <c r="AL18" s="749"/>
      <c r="AM18" s="749"/>
      <c r="AN18" s="749"/>
      <c r="AO18" s="749"/>
      <c r="AP18" s="749" t="s">
        <v>500</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578</v>
      </c>
      <c r="BT18" s="753"/>
      <c r="BU18" s="753"/>
      <c r="BV18" s="753"/>
      <c r="BW18" s="753"/>
      <c r="BX18" s="753"/>
      <c r="BY18" s="753"/>
      <c r="BZ18" s="753"/>
      <c r="CA18" s="753"/>
      <c r="CB18" s="753"/>
      <c r="CC18" s="753"/>
      <c r="CD18" s="753"/>
      <c r="CE18" s="753"/>
      <c r="CF18" s="753"/>
      <c r="CG18" s="754"/>
      <c r="CH18" s="765">
        <v>-32</v>
      </c>
      <c r="CI18" s="766"/>
      <c r="CJ18" s="766"/>
      <c r="CK18" s="766"/>
      <c r="CL18" s="767"/>
      <c r="CM18" s="765">
        <v>3105</v>
      </c>
      <c r="CN18" s="766"/>
      <c r="CO18" s="766"/>
      <c r="CP18" s="766"/>
      <c r="CQ18" s="767"/>
      <c r="CR18" s="765">
        <v>785</v>
      </c>
      <c r="CS18" s="766"/>
      <c r="CT18" s="766"/>
      <c r="CU18" s="766"/>
      <c r="CV18" s="767"/>
      <c r="CW18" s="765" t="s">
        <v>500</v>
      </c>
      <c r="CX18" s="766"/>
      <c r="CY18" s="766"/>
      <c r="CZ18" s="766"/>
      <c r="DA18" s="767"/>
      <c r="DB18" s="765" t="s">
        <v>500</v>
      </c>
      <c r="DC18" s="766"/>
      <c r="DD18" s="766"/>
      <c r="DE18" s="766"/>
      <c r="DF18" s="767"/>
      <c r="DG18" s="765" t="s">
        <v>500</v>
      </c>
      <c r="DH18" s="766"/>
      <c r="DI18" s="766"/>
      <c r="DJ18" s="766"/>
      <c r="DK18" s="767"/>
      <c r="DL18" s="765" t="s">
        <v>500</v>
      </c>
      <c r="DM18" s="766"/>
      <c r="DN18" s="766"/>
      <c r="DO18" s="766"/>
      <c r="DP18" s="767"/>
      <c r="DQ18" s="765" t="s">
        <v>500</v>
      </c>
      <c r="DR18" s="766"/>
      <c r="DS18" s="766"/>
      <c r="DT18" s="766"/>
      <c r="DU18" s="767"/>
      <c r="DV18" s="768"/>
      <c r="DW18" s="769"/>
      <c r="DX18" s="769"/>
      <c r="DY18" s="769"/>
      <c r="DZ18" s="770"/>
      <c r="EA18" s="242"/>
    </row>
    <row r="19" spans="1:131" s="243" customFormat="1" ht="26.25" customHeight="1" x14ac:dyDescent="0.2">
      <c r="A19" s="249">
        <v>13</v>
      </c>
      <c r="B19" s="739" t="s">
        <v>375</v>
      </c>
      <c r="C19" s="740"/>
      <c r="D19" s="740"/>
      <c r="E19" s="740"/>
      <c r="F19" s="740"/>
      <c r="G19" s="740"/>
      <c r="H19" s="740"/>
      <c r="I19" s="740"/>
      <c r="J19" s="740"/>
      <c r="K19" s="740"/>
      <c r="L19" s="740"/>
      <c r="M19" s="740"/>
      <c r="N19" s="740"/>
      <c r="O19" s="740"/>
      <c r="P19" s="741"/>
      <c r="Q19" s="742">
        <v>2115</v>
      </c>
      <c r="R19" s="743"/>
      <c r="S19" s="743"/>
      <c r="T19" s="743"/>
      <c r="U19" s="743"/>
      <c r="V19" s="743">
        <v>258</v>
      </c>
      <c r="W19" s="743"/>
      <c r="X19" s="743"/>
      <c r="Y19" s="743"/>
      <c r="Z19" s="743"/>
      <c r="AA19" s="743">
        <v>1857</v>
      </c>
      <c r="AB19" s="743"/>
      <c r="AC19" s="743"/>
      <c r="AD19" s="743"/>
      <c r="AE19" s="744"/>
      <c r="AF19" s="745" t="s">
        <v>206</v>
      </c>
      <c r="AG19" s="746"/>
      <c r="AH19" s="746"/>
      <c r="AI19" s="746"/>
      <c r="AJ19" s="747"/>
      <c r="AK19" s="748" t="s">
        <v>500</v>
      </c>
      <c r="AL19" s="749"/>
      <c r="AM19" s="749"/>
      <c r="AN19" s="749"/>
      <c r="AO19" s="749"/>
      <c r="AP19" s="749" t="s">
        <v>500</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579</v>
      </c>
      <c r="BT19" s="753"/>
      <c r="BU19" s="753"/>
      <c r="BV19" s="753"/>
      <c r="BW19" s="753"/>
      <c r="BX19" s="753"/>
      <c r="BY19" s="753"/>
      <c r="BZ19" s="753"/>
      <c r="CA19" s="753"/>
      <c r="CB19" s="753"/>
      <c r="CC19" s="753"/>
      <c r="CD19" s="753"/>
      <c r="CE19" s="753"/>
      <c r="CF19" s="753"/>
      <c r="CG19" s="754"/>
      <c r="CH19" s="765">
        <v>-28</v>
      </c>
      <c r="CI19" s="766"/>
      <c r="CJ19" s="766"/>
      <c r="CK19" s="766"/>
      <c r="CL19" s="767"/>
      <c r="CM19" s="765">
        <v>76</v>
      </c>
      <c r="CN19" s="766"/>
      <c r="CO19" s="766"/>
      <c r="CP19" s="766"/>
      <c r="CQ19" s="767"/>
      <c r="CR19" s="765">
        <v>10</v>
      </c>
      <c r="CS19" s="766"/>
      <c r="CT19" s="766"/>
      <c r="CU19" s="766"/>
      <c r="CV19" s="767"/>
      <c r="CW19" s="765" t="s">
        <v>500</v>
      </c>
      <c r="CX19" s="766"/>
      <c r="CY19" s="766"/>
      <c r="CZ19" s="766"/>
      <c r="DA19" s="767"/>
      <c r="DB19" s="765" t="s">
        <v>500</v>
      </c>
      <c r="DC19" s="766"/>
      <c r="DD19" s="766"/>
      <c r="DE19" s="766"/>
      <c r="DF19" s="767"/>
      <c r="DG19" s="765" t="s">
        <v>500</v>
      </c>
      <c r="DH19" s="766"/>
      <c r="DI19" s="766"/>
      <c r="DJ19" s="766"/>
      <c r="DK19" s="767"/>
      <c r="DL19" s="765" t="s">
        <v>500</v>
      </c>
      <c r="DM19" s="766"/>
      <c r="DN19" s="766"/>
      <c r="DO19" s="766"/>
      <c r="DP19" s="767"/>
      <c r="DQ19" s="765" t="s">
        <v>500</v>
      </c>
      <c r="DR19" s="766"/>
      <c r="DS19" s="766"/>
      <c r="DT19" s="766"/>
      <c r="DU19" s="767"/>
      <c r="DV19" s="768"/>
      <c r="DW19" s="769"/>
      <c r="DX19" s="769"/>
      <c r="DY19" s="769"/>
      <c r="DZ19" s="770"/>
      <c r="EA19" s="242"/>
    </row>
    <row r="20" spans="1:131" s="243" customFormat="1" ht="26.25" customHeight="1" x14ac:dyDescent="0.2">
      <c r="A20" s="249">
        <v>14</v>
      </c>
      <c r="B20" s="739" t="s">
        <v>376</v>
      </c>
      <c r="C20" s="740"/>
      <c r="D20" s="740"/>
      <c r="E20" s="740"/>
      <c r="F20" s="740"/>
      <c r="G20" s="740"/>
      <c r="H20" s="740"/>
      <c r="I20" s="740"/>
      <c r="J20" s="740"/>
      <c r="K20" s="740"/>
      <c r="L20" s="740"/>
      <c r="M20" s="740"/>
      <c r="N20" s="740"/>
      <c r="O20" s="740"/>
      <c r="P20" s="741"/>
      <c r="Q20" s="742">
        <v>126891</v>
      </c>
      <c r="R20" s="743"/>
      <c r="S20" s="743"/>
      <c r="T20" s="743"/>
      <c r="U20" s="743"/>
      <c r="V20" s="743">
        <v>126891</v>
      </c>
      <c r="W20" s="743"/>
      <c r="X20" s="743"/>
      <c r="Y20" s="743"/>
      <c r="Z20" s="743"/>
      <c r="AA20" s="743" t="s">
        <v>500</v>
      </c>
      <c r="AB20" s="743"/>
      <c r="AC20" s="743"/>
      <c r="AD20" s="743"/>
      <c r="AE20" s="744"/>
      <c r="AF20" s="745" t="s">
        <v>206</v>
      </c>
      <c r="AG20" s="746"/>
      <c r="AH20" s="746"/>
      <c r="AI20" s="746"/>
      <c r="AJ20" s="747"/>
      <c r="AK20" s="748">
        <v>82776</v>
      </c>
      <c r="AL20" s="749"/>
      <c r="AM20" s="749"/>
      <c r="AN20" s="749"/>
      <c r="AO20" s="749"/>
      <c r="AP20" s="749" t="s">
        <v>500</v>
      </c>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580</v>
      </c>
      <c r="BT20" s="753"/>
      <c r="BU20" s="753"/>
      <c r="BV20" s="753"/>
      <c r="BW20" s="753"/>
      <c r="BX20" s="753"/>
      <c r="BY20" s="753"/>
      <c r="BZ20" s="753"/>
      <c r="CA20" s="753"/>
      <c r="CB20" s="753"/>
      <c r="CC20" s="753"/>
      <c r="CD20" s="753"/>
      <c r="CE20" s="753"/>
      <c r="CF20" s="753"/>
      <c r="CG20" s="754"/>
      <c r="CH20" s="765">
        <v>7</v>
      </c>
      <c r="CI20" s="766"/>
      <c r="CJ20" s="766"/>
      <c r="CK20" s="766"/>
      <c r="CL20" s="767"/>
      <c r="CM20" s="765">
        <v>192</v>
      </c>
      <c r="CN20" s="766"/>
      <c r="CO20" s="766"/>
      <c r="CP20" s="766"/>
      <c r="CQ20" s="767"/>
      <c r="CR20" s="765">
        <v>5</v>
      </c>
      <c r="CS20" s="766"/>
      <c r="CT20" s="766"/>
      <c r="CU20" s="766"/>
      <c r="CV20" s="767"/>
      <c r="CW20" s="765" t="s">
        <v>500</v>
      </c>
      <c r="CX20" s="766"/>
      <c r="CY20" s="766"/>
      <c r="CZ20" s="766"/>
      <c r="DA20" s="767"/>
      <c r="DB20" s="765" t="s">
        <v>500</v>
      </c>
      <c r="DC20" s="766"/>
      <c r="DD20" s="766"/>
      <c r="DE20" s="766"/>
      <c r="DF20" s="767"/>
      <c r="DG20" s="765" t="s">
        <v>500</v>
      </c>
      <c r="DH20" s="766"/>
      <c r="DI20" s="766"/>
      <c r="DJ20" s="766"/>
      <c r="DK20" s="767"/>
      <c r="DL20" s="765" t="s">
        <v>500</v>
      </c>
      <c r="DM20" s="766"/>
      <c r="DN20" s="766"/>
      <c r="DO20" s="766"/>
      <c r="DP20" s="767"/>
      <c r="DQ20" s="765" t="s">
        <v>500</v>
      </c>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581</v>
      </c>
      <c r="BT21" s="753"/>
      <c r="BU21" s="753"/>
      <c r="BV21" s="753"/>
      <c r="BW21" s="753"/>
      <c r="BX21" s="753"/>
      <c r="BY21" s="753"/>
      <c r="BZ21" s="753"/>
      <c r="CA21" s="753"/>
      <c r="CB21" s="753"/>
      <c r="CC21" s="753"/>
      <c r="CD21" s="753"/>
      <c r="CE21" s="753"/>
      <c r="CF21" s="753"/>
      <c r="CG21" s="754"/>
      <c r="CH21" s="765">
        <v>1</v>
      </c>
      <c r="CI21" s="766"/>
      <c r="CJ21" s="766"/>
      <c r="CK21" s="766"/>
      <c r="CL21" s="767"/>
      <c r="CM21" s="765">
        <v>669</v>
      </c>
      <c r="CN21" s="766"/>
      <c r="CO21" s="766"/>
      <c r="CP21" s="766"/>
      <c r="CQ21" s="767"/>
      <c r="CR21" s="765">
        <v>300</v>
      </c>
      <c r="CS21" s="766"/>
      <c r="CT21" s="766"/>
      <c r="CU21" s="766"/>
      <c r="CV21" s="767"/>
      <c r="CW21" s="765" t="s">
        <v>500</v>
      </c>
      <c r="CX21" s="766"/>
      <c r="CY21" s="766"/>
      <c r="CZ21" s="766"/>
      <c r="DA21" s="767"/>
      <c r="DB21" s="765" t="s">
        <v>500</v>
      </c>
      <c r="DC21" s="766"/>
      <c r="DD21" s="766"/>
      <c r="DE21" s="766"/>
      <c r="DF21" s="767"/>
      <c r="DG21" s="765" t="s">
        <v>500</v>
      </c>
      <c r="DH21" s="766"/>
      <c r="DI21" s="766"/>
      <c r="DJ21" s="766"/>
      <c r="DK21" s="767"/>
      <c r="DL21" s="765" t="s">
        <v>500</v>
      </c>
      <c r="DM21" s="766"/>
      <c r="DN21" s="766"/>
      <c r="DO21" s="766"/>
      <c r="DP21" s="767"/>
      <c r="DQ21" s="765" t="s">
        <v>500</v>
      </c>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377</v>
      </c>
      <c r="BA22" s="796"/>
      <c r="BB22" s="796"/>
      <c r="BC22" s="796"/>
      <c r="BD22" s="797"/>
      <c r="BE22" s="241"/>
      <c r="BF22" s="241"/>
      <c r="BG22" s="241"/>
      <c r="BH22" s="241"/>
      <c r="BI22" s="241"/>
      <c r="BJ22" s="241"/>
      <c r="BK22" s="241"/>
      <c r="BL22" s="241"/>
      <c r="BM22" s="241"/>
      <c r="BN22" s="241"/>
      <c r="BO22" s="241"/>
      <c r="BP22" s="241"/>
      <c r="BQ22" s="250">
        <v>16</v>
      </c>
      <c r="BR22" s="251"/>
      <c r="BS22" s="752" t="s">
        <v>582</v>
      </c>
      <c r="BT22" s="753"/>
      <c r="BU22" s="753"/>
      <c r="BV22" s="753"/>
      <c r="BW22" s="753"/>
      <c r="BX22" s="753"/>
      <c r="BY22" s="753"/>
      <c r="BZ22" s="753"/>
      <c r="CA22" s="753"/>
      <c r="CB22" s="753"/>
      <c r="CC22" s="753"/>
      <c r="CD22" s="753"/>
      <c r="CE22" s="753"/>
      <c r="CF22" s="753"/>
      <c r="CG22" s="754"/>
      <c r="CH22" s="765">
        <v>421</v>
      </c>
      <c r="CI22" s="766"/>
      <c r="CJ22" s="766"/>
      <c r="CK22" s="766"/>
      <c r="CL22" s="767"/>
      <c r="CM22" s="765">
        <v>5131</v>
      </c>
      <c r="CN22" s="766"/>
      <c r="CO22" s="766"/>
      <c r="CP22" s="766"/>
      <c r="CQ22" s="767"/>
      <c r="CR22" s="765">
        <v>300</v>
      </c>
      <c r="CS22" s="766"/>
      <c r="CT22" s="766"/>
      <c r="CU22" s="766"/>
      <c r="CV22" s="767"/>
      <c r="CW22" s="765" t="s">
        <v>500</v>
      </c>
      <c r="CX22" s="766"/>
      <c r="CY22" s="766"/>
      <c r="CZ22" s="766"/>
      <c r="DA22" s="767"/>
      <c r="DB22" s="765" t="s">
        <v>500</v>
      </c>
      <c r="DC22" s="766"/>
      <c r="DD22" s="766"/>
      <c r="DE22" s="766"/>
      <c r="DF22" s="767"/>
      <c r="DG22" s="765" t="s">
        <v>500</v>
      </c>
      <c r="DH22" s="766"/>
      <c r="DI22" s="766"/>
      <c r="DJ22" s="766"/>
      <c r="DK22" s="767"/>
      <c r="DL22" s="765" t="s">
        <v>500</v>
      </c>
      <c r="DM22" s="766"/>
      <c r="DN22" s="766"/>
      <c r="DO22" s="766"/>
      <c r="DP22" s="767"/>
      <c r="DQ22" s="765" t="s">
        <v>500</v>
      </c>
      <c r="DR22" s="766"/>
      <c r="DS22" s="766"/>
      <c r="DT22" s="766"/>
      <c r="DU22" s="767"/>
      <c r="DV22" s="768"/>
      <c r="DW22" s="769"/>
      <c r="DX22" s="769"/>
      <c r="DY22" s="769"/>
      <c r="DZ22" s="770"/>
      <c r="EA22" s="242"/>
    </row>
    <row r="23" spans="1:131" s="243" customFormat="1" ht="26.25" customHeight="1" thickBot="1" x14ac:dyDescent="0.25">
      <c r="A23" s="252" t="s">
        <v>378</v>
      </c>
      <c r="B23" s="780" t="s">
        <v>379</v>
      </c>
      <c r="C23" s="781"/>
      <c r="D23" s="781"/>
      <c r="E23" s="781"/>
      <c r="F23" s="781"/>
      <c r="G23" s="781"/>
      <c r="H23" s="781"/>
      <c r="I23" s="781"/>
      <c r="J23" s="781"/>
      <c r="K23" s="781"/>
      <c r="L23" s="781"/>
      <c r="M23" s="781"/>
      <c r="N23" s="781"/>
      <c r="O23" s="781"/>
      <c r="P23" s="782"/>
      <c r="Q23" s="783">
        <v>641116</v>
      </c>
      <c r="R23" s="784"/>
      <c r="S23" s="784"/>
      <c r="T23" s="784"/>
      <c r="U23" s="784"/>
      <c r="V23" s="784">
        <v>622951</v>
      </c>
      <c r="W23" s="784"/>
      <c r="X23" s="784"/>
      <c r="Y23" s="784"/>
      <c r="Z23" s="784"/>
      <c r="AA23" s="784">
        <v>18165</v>
      </c>
      <c r="AB23" s="784"/>
      <c r="AC23" s="784"/>
      <c r="AD23" s="784"/>
      <c r="AE23" s="785"/>
      <c r="AF23" s="786">
        <v>2218</v>
      </c>
      <c r="AG23" s="784"/>
      <c r="AH23" s="784"/>
      <c r="AI23" s="784"/>
      <c r="AJ23" s="787"/>
      <c r="AK23" s="788"/>
      <c r="AL23" s="789"/>
      <c r="AM23" s="789"/>
      <c r="AN23" s="789"/>
      <c r="AO23" s="789"/>
      <c r="AP23" s="784">
        <v>1034725</v>
      </c>
      <c r="AQ23" s="784"/>
      <c r="AR23" s="784"/>
      <c r="AS23" s="784"/>
      <c r="AT23" s="784"/>
      <c r="AU23" s="790"/>
      <c r="AV23" s="790"/>
      <c r="AW23" s="790"/>
      <c r="AX23" s="790"/>
      <c r="AY23" s="791"/>
      <c r="AZ23" s="799" t="s">
        <v>370</v>
      </c>
      <c r="BA23" s="800"/>
      <c r="BB23" s="800"/>
      <c r="BC23" s="800"/>
      <c r="BD23" s="801"/>
      <c r="BE23" s="241"/>
      <c r="BF23" s="241"/>
      <c r="BG23" s="241"/>
      <c r="BH23" s="241"/>
      <c r="BI23" s="241"/>
      <c r="BJ23" s="241"/>
      <c r="BK23" s="241"/>
      <c r="BL23" s="241"/>
      <c r="BM23" s="241"/>
      <c r="BN23" s="241"/>
      <c r="BO23" s="241"/>
      <c r="BP23" s="241"/>
      <c r="BQ23" s="250">
        <v>17</v>
      </c>
      <c r="BR23" s="251"/>
      <c r="BS23" s="752" t="s">
        <v>583</v>
      </c>
      <c r="BT23" s="753"/>
      <c r="BU23" s="753"/>
      <c r="BV23" s="753"/>
      <c r="BW23" s="753"/>
      <c r="BX23" s="753"/>
      <c r="BY23" s="753"/>
      <c r="BZ23" s="753"/>
      <c r="CA23" s="753"/>
      <c r="CB23" s="753"/>
      <c r="CC23" s="753"/>
      <c r="CD23" s="753"/>
      <c r="CE23" s="753"/>
      <c r="CF23" s="753"/>
      <c r="CG23" s="754"/>
      <c r="CH23" s="765">
        <v>-11</v>
      </c>
      <c r="CI23" s="766"/>
      <c r="CJ23" s="766"/>
      <c r="CK23" s="766"/>
      <c r="CL23" s="767"/>
      <c r="CM23" s="765">
        <v>3584</v>
      </c>
      <c r="CN23" s="766"/>
      <c r="CO23" s="766"/>
      <c r="CP23" s="766"/>
      <c r="CQ23" s="767"/>
      <c r="CR23" s="765">
        <v>936</v>
      </c>
      <c r="CS23" s="766"/>
      <c r="CT23" s="766"/>
      <c r="CU23" s="766"/>
      <c r="CV23" s="767"/>
      <c r="CW23" s="765" t="s">
        <v>500</v>
      </c>
      <c r="CX23" s="766"/>
      <c r="CY23" s="766"/>
      <c r="CZ23" s="766"/>
      <c r="DA23" s="767"/>
      <c r="DB23" s="765" t="s">
        <v>500</v>
      </c>
      <c r="DC23" s="766"/>
      <c r="DD23" s="766"/>
      <c r="DE23" s="766"/>
      <c r="DF23" s="767"/>
      <c r="DG23" s="765" t="s">
        <v>500</v>
      </c>
      <c r="DH23" s="766"/>
      <c r="DI23" s="766"/>
      <c r="DJ23" s="766"/>
      <c r="DK23" s="767"/>
      <c r="DL23" s="765" t="s">
        <v>500</v>
      </c>
      <c r="DM23" s="766"/>
      <c r="DN23" s="766"/>
      <c r="DO23" s="766"/>
      <c r="DP23" s="767"/>
      <c r="DQ23" s="765" t="s">
        <v>500</v>
      </c>
      <c r="DR23" s="766"/>
      <c r="DS23" s="766"/>
      <c r="DT23" s="766"/>
      <c r="DU23" s="767"/>
      <c r="DV23" s="768"/>
      <c r="DW23" s="769"/>
      <c r="DX23" s="769"/>
      <c r="DY23" s="769"/>
      <c r="DZ23" s="770"/>
      <c r="EA23" s="242"/>
    </row>
    <row r="24" spans="1:131" s="243" customFormat="1" ht="26.25" customHeight="1" x14ac:dyDescent="0.2">
      <c r="A24" s="798" t="s">
        <v>380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584</v>
      </c>
      <c r="BT24" s="753"/>
      <c r="BU24" s="753"/>
      <c r="BV24" s="753"/>
      <c r="BW24" s="753"/>
      <c r="BX24" s="753"/>
      <c r="BY24" s="753"/>
      <c r="BZ24" s="753"/>
      <c r="CA24" s="753"/>
      <c r="CB24" s="753"/>
      <c r="CC24" s="753"/>
      <c r="CD24" s="753"/>
      <c r="CE24" s="753"/>
      <c r="CF24" s="753"/>
      <c r="CG24" s="754"/>
      <c r="CH24" s="765">
        <v>16</v>
      </c>
      <c r="CI24" s="766"/>
      <c r="CJ24" s="766"/>
      <c r="CK24" s="766"/>
      <c r="CL24" s="767"/>
      <c r="CM24" s="765">
        <v>661</v>
      </c>
      <c r="CN24" s="766"/>
      <c r="CO24" s="766"/>
      <c r="CP24" s="766"/>
      <c r="CQ24" s="767"/>
      <c r="CR24" s="765">
        <v>256</v>
      </c>
      <c r="CS24" s="766"/>
      <c r="CT24" s="766"/>
      <c r="CU24" s="766"/>
      <c r="CV24" s="767"/>
      <c r="CW24" s="765" t="s">
        <v>500</v>
      </c>
      <c r="CX24" s="766"/>
      <c r="CY24" s="766"/>
      <c r="CZ24" s="766"/>
      <c r="DA24" s="767"/>
      <c r="DB24" s="765" t="s">
        <v>500</v>
      </c>
      <c r="DC24" s="766"/>
      <c r="DD24" s="766"/>
      <c r="DE24" s="766"/>
      <c r="DF24" s="767"/>
      <c r="DG24" s="765" t="s">
        <v>500</v>
      </c>
      <c r="DH24" s="766"/>
      <c r="DI24" s="766"/>
      <c r="DJ24" s="766"/>
      <c r="DK24" s="767"/>
      <c r="DL24" s="765" t="s">
        <v>500</v>
      </c>
      <c r="DM24" s="766"/>
      <c r="DN24" s="766"/>
      <c r="DO24" s="766"/>
      <c r="DP24" s="767"/>
      <c r="DQ24" s="765" t="s">
        <v>500</v>
      </c>
      <c r="DR24" s="766"/>
      <c r="DS24" s="766"/>
      <c r="DT24" s="766"/>
      <c r="DU24" s="767"/>
      <c r="DV24" s="768"/>
      <c r="DW24" s="769"/>
      <c r="DX24" s="769"/>
      <c r="DY24" s="769"/>
      <c r="DZ24" s="770"/>
      <c r="EA24" s="242"/>
    </row>
    <row r="25" spans="1:131" s="235" customFormat="1" ht="26.25" customHeight="1" thickBot="1" x14ac:dyDescent="0.25">
      <c r="A25" s="733" t="s">
        <v>381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585</v>
      </c>
      <c r="BT25" s="753"/>
      <c r="BU25" s="753"/>
      <c r="BV25" s="753"/>
      <c r="BW25" s="753"/>
      <c r="BX25" s="753"/>
      <c r="BY25" s="753"/>
      <c r="BZ25" s="753"/>
      <c r="CA25" s="753"/>
      <c r="CB25" s="753"/>
      <c r="CC25" s="753"/>
      <c r="CD25" s="753"/>
      <c r="CE25" s="753"/>
      <c r="CF25" s="753"/>
      <c r="CG25" s="754"/>
      <c r="CH25" s="765">
        <v>23</v>
      </c>
      <c r="CI25" s="766"/>
      <c r="CJ25" s="766"/>
      <c r="CK25" s="766"/>
      <c r="CL25" s="767"/>
      <c r="CM25" s="765">
        <v>508</v>
      </c>
      <c r="CN25" s="766"/>
      <c r="CO25" s="766"/>
      <c r="CP25" s="766"/>
      <c r="CQ25" s="767"/>
      <c r="CR25" s="765">
        <v>107</v>
      </c>
      <c r="CS25" s="766"/>
      <c r="CT25" s="766"/>
      <c r="CU25" s="766"/>
      <c r="CV25" s="767"/>
      <c r="CW25" s="765" t="s">
        <v>500</v>
      </c>
      <c r="CX25" s="766"/>
      <c r="CY25" s="766"/>
      <c r="CZ25" s="766"/>
      <c r="DA25" s="767"/>
      <c r="DB25" s="765" t="s">
        <v>500</v>
      </c>
      <c r="DC25" s="766"/>
      <c r="DD25" s="766"/>
      <c r="DE25" s="766"/>
      <c r="DF25" s="767"/>
      <c r="DG25" s="765" t="s">
        <v>500</v>
      </c>
      <c r="DH25" s="766"/>
      <c r="DI25" s="766"/>
      <c r="DJ25" s="766"/>
      <c r="DK25" s="767"/>
      <c r="DL25" s="765" t="s">
        <v>500</v>
      </c>
      <c r="DM25" s="766"/>
      <c r="DN25" s="766"/>
      <c r="DO25" s="766"/>
      <c r="DP25" s="767"/>
      <c r="DQ25" s="765" t="s">
        <v>500</v>
      </c>
      <c r="DR25" s="766"/>
      <c r="DS25" s="766"/>
      <c r="DT25" s="766"/>
      <c r="DU25" s="767"/>
      <c r="DV25" s="768"/>
      <c r="DW25" s="769"/>
      <c r="DX25" s="769"/>
      <c r="DY25" s="769"/>
      <c r="DZ25" s="770"/>
      <c r="EA25" s="234"/>
    </row>
    <row r="26" spans="1:131" s="235" customFormat="1" ht="26.25" customHeight="1" x14ac:dyDescent="0.2">
      <c r="A26" s="724" t="s">
        <v>344</v>
      </c>
      <c r="B26" s="725"/>
      <c r="C26" s="725"/>
      <c r="D26" s="725"/>
      <c r="E26" s="725"/>
      <c r="F26" s="725"/>
      <c r="G26" s="725"/>
      <c r="H26" s="725"/>
      <c r="I26" s="725"/>
      <c r="J26" s="725"/>
      <c r="K26" s="725"/>
      <c r="L26" s="725"/>
      <c r="M26" s="725"/>
      <c r="N26" s="725"/>
      <c r="O26" s="725"/>
      <c r="P26" s="726"/>
      <c r="Q26" s="701" t="s">
        <v>382</v>
      </c>
      <c r="R26" s="702"/>
      <c r="S26" s="702"/>
      <c r="T26" s="702"/>
      <c r="U26" s="703"/>
      <c r="V26" s="701" t="s">
        <v>383</v>
      </c>
      <c r="W26" s="702"/>
      <c r="X26" s="702"/>
      <c r="Y26" s="702"/>
      <c r="Z26" s="703"/>
      <c r="AA26" s="701" t="s">
        <v>384</v>
      </c>
      <c r="AB26" s="702"/>
      <c r="AC26" s="702"/>
      <c r="AD26" s="702"/>
      <c r="AE26" s="702"/>
      <c r="AF26" s="802" t="s">
        <v>385</v>
      </c>
      <c r="AG26" s="803"/>
      <c r="AH26" s="803"/>
      <c r="AI26" s="803"/>
      <c r="AJ26" s="804"/>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351</v>
      </c>
      <c r="BF26" s="702"/>
      <c r="BG26" s="702"/>
      <c r="BH26" s="702"/>
      <c r="BI26" s="713"/>
      <c r="BJ26" s="240"/>
      <c r="BK26" s="240"/>
      <c r="BL26" s="240"/>
      <c r="BM26" s="240"/>
      <c r="BN26" s="240"/>
      <c r="BO26" s="253"/>
      <c r="BP26" s="253"/>
      <c r="BQ26" s="250">
        <v>20</v>
      </c>
      <c r="BR26" s="251" t="s">
        <v>574</v>
      </c>
      <c r="BS26" s="752" t="s">
        <v>586</v>
      </c>
      <c r="BT26" s="753"/>
      <c r="BU26" s="753"/>
      <c r="BV26" s="753"/>
      <c r="BW26" s="753"/>
      <c r="BX26" s="753"/>
      <c r="BY26" s="753"/>
      <c r="BZ26" s="753"/>
      <c r="CA26" s="753"/>
      <c r="CB26" s="753"/>
      <c r="CC26" s="753"/>
      <c r="CD26" s="753"/>
      <c r="CE26" s="753"/>
      <c r="CF26" s="753"/>
      <c r="CG26" s="754"/>
      <c r="CH26" s="765">
        <v>0</v>
      </c>
      <c r="CI26" s="766"/>
      <c r="CJ26" s="766"/>
      <c r="CK26" s="766"/>
      <c r="CL26" s="767"/>
      <c r="CM26" s="765">
        <v>316</v>
      </c>
      <c r="CN26" s="766"/>
      <c r="CO26" s="766"/>
      <c r="CP26" s="766"/>
      <c r="CQ26" s="767"/>
      <c r="CR26" s="765">
        <v>30</v>
      </c>
      <c r="CS26" s="766"/>
      <c r="CT26" s="766"/>
      <c r="CU26" s="766"/>
      <c r="CV26" s="767"/>
      <c r="CW26" s="765" t="s">
        <v>500</v>
      </c>
      <c r="CX26" s="766"/>
      <c r="CY26" s="766"/>
      <c r="CZ26" s="766"/>
      <c r="DA26" s="767"/>
      <c r="DB26" s="765" t="s">
        <v>500</v>
      </c>
      <c r="DC26" s="766"/>
      <c r="DD26" s="766"/>
      <c r="DE26" s="766"/>
      <c r="DF26" s="767"/>
      <c r="DG26" s="765" t="s">
        <v>500</v>
      </c>
      <c r="DH26" s="766"/>
      <c r="DI26" s="766"/>
      <c r="DJ26" s="766"/>
      <c r="DK26" s="767"/>
      <c r="DL26" s="765" t="s">
        <v>500</v>
      </c>
      <c r="DM26" s="766"/>
      <c r="DN26" s="766"/>
      <c r="DO26" s="766"/>
      <c r="DP26" s="767"/>
      <c r="DQ26" s="765" t="s">
        <v>500</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587</v>
      </c>
      <c r="BT27" s="753"/>
      <c r="BU27" s="753"/>
      <c r="BV27" s="753"/>
      <c r="BW27" s="753"/>
      <c r="BX27" s="753"/>
      <c r="BY27" s="753"/>
      <c r="BZ27" s="753"/>
      <c r="CA27" s="753"/>
      <c r="CB27" s="753"/>
      <c r="CC27" s="753"/>
      <c r="CD27" s="753"/>
      <c r="CE27" s="753"/>
      <c r="CF27" s="753"/>
      <c r="CG27" s="754"/>
      <c r="CH27" s="765">
        <v>-1</v>
      </c>
      <c r="CI27" s="766"/>
      <c r="CJ27" s="766"/>
      <c r="CK27" s="766"/>
      <c r="CL27" s="767"/>
      <c r="CM27" s="765">
        <v>13</v>
      </c>
      <c r="CN27" s="766"/>
      <c r="CO27" s="766"/>
      <c r="CP27" s="766"/>
      <c r="CQ27" s="767"/>
      <c r="CR27" s="765">
        <v>10</v>
      </c>
      <c r="CS27" s="766"/>
      <c r="CT27" s="766"/>
      <c r="CU27" s="766"/>
      <c r="CV27" s="767"/>
      <c r="CW27" s="765" t="s">
        <v>500</v>
      </c>
      <c r="CX27" s="766"/>
      <c r="CY27" s="766"/>
      <c r="CZ27" s="766"/>
      <c r="DA27" s="767"/>
      <c r="DB27" s="765" t="s">
        <v>500</v>
      </c>
      <c r="DC27" s="766"/>
      <c r="DD27" s="766"/>
      <c r="DE27" s="766"/>
      <c r="DF27" s="767"/>
      <c r="DG27" s="765" t="s">
        <v>500</v>
      </c>
      <c r="DH27" s="766"/>
      <c r="DI27" s="766"/>
      <c r="DJ27" s="766"/>
      <c r="DK27" s="767"/>
      <c r="DL27" s="765" t="s">
        <v>500</v>
      </c>
      <c r="DM27" s="766"/>
      <c r="DN27" s="766"/>
      <c r="DO27" s="766"/>
      <c r="DP27" s="767"/>
      <c r="DQ27" s="765" t="s">
        <v>500</v>
      </c>
      <c r="DR27" s="766"/>
      <c r="DS27" s="766"/>
      <c r="DT27" s="766"/>
      <c r="DU27" s="767"/>
      <c r="DV27" s="768"/>
      <c r="DW27" s="769"/>
      <c r="DX27" s="769"/>
      <c r="DY27" s="769"/>
      <c r="DZ27" s="770"/>
      <c r="EA27" s="234"/>
    </row>
    <row r="28" spans="1:131" s="235" customFormat="1" ht="26.25" customHeight="1" thickTop="1" x14ac:dyDescent="0.2">
      <c r="A28" s="254">
        <v>1</v>
      </c>
      <c r="B28" s="715" t="s">
        <v>390</v>
      </c>
      <c r="C28" s="716"/>
      <c r="D28" s="716"/>
      <c r="E28" s="716"/>
      <c r="F28" s="716"/>
      <c r="G28" s="716"/>
      <c r="H28" s="716"/>
      <c r="I28" s="716"/>
      <c r="J28" s="716"/>
      <c r="K28" s="716"/>
      <c r="L28" s="716"/>
      <c r="M28" s="716"/>
      <c r="N28" s="716"/>
      <c r="O28" s="716"/>
      <c r="P28" s="717"/>
      <c r="Q28" s="812">
        <v>137533</v>
      </c>
      <c r="R28" s="813"/>
      <c r="S28" s="813"/>
      <c r="T28" s="813"/>
      <c r="U28" s="813"/>
      <c r="V28" s="813">
        <v>136329</v>
      </c>
      <c r="W28" s="813"/>
      <c r="X28" s="813"/>
      <c r="Y28" s="813"/>
      <c r="Z28" s="813"/>
      <c r="AA28" s="813">
        <v>1204</v>
      </c>
      <c r="AB28" s="813"/>
      <c r="AC28" s="813"/>
      <c r="AD28" s="813"/>
      <c r="AE28" s="814"/>
      <c r="AF28" s="815">
        <v>1204</v>
      </c>
      <c r="AG28" s="813"/>
      <c r="AH28" s="813"/>
      <c r="AI28" s="813"/>
      <c r="AJ28" s="816"/>
      <c r="AK28" s="817">
        <v>8096</v>
      </c>
      <c r="AL28" s="808"/>
      <c r="AM28" s="808"/>
      <c r="AN28" s="808"/>
      <c r="AO28" s="808"/>
      <c r="AP28" s="808" t="s">
        <v>500</v>
      </c>
      <c r="AQ28" s="808"/>
      <c r="AR28" s="808"/>
      <c r="AS28" s="808"/>
      <c r="AT28" s="808"/>
      <c r="AU28" s="808" t="s">
        <v>500</v>
      </c>
      <c r="AV28" s="808"/>
      <c r="AW28" s="808"/>
      <c r="AX28" s="808"/>
      <c r="AY28" s="808"/>
      <c r="AZ28" s="809" t="s">
        <v>500</v>
      </c>
      <c r="BA28" s="809"/>
      <c r="BB28" s="809"/>
      <c r="BC28" s="809"/>
      <c r="BD28" s="809"/>
      <c r="BE28" s="810"/>
      <c r="BF28" s="810"/>
      <c r="BG28" s="810"/>
      <c r="BH28" s="810"/>
      <c r="BI28" s="811"/>
      <c r="BJ28" s="240"/>
      <c r="BK28" s="240"/>
      <c r="BL28" s="240"/>
      <c r="BM28" s="240"/>
      <c r="BN28" s="240"/>
      <c r="BO28" s="253"/>
      <c r="BP28" s="253"/>
      <c r="BQ28" s="250">
        <v>22</v>
      </c>
      <c r="BR28" s="251" t="s">
        <v>574</v>
      </c>
      <c r="BS28" s="752" t="s">
        <v>588</v>
      </c>
      <c r="BT28" s="753"/>
      <c r="BU28" s="753"/>
      <c r="BV28" s="753"/>
      <c r="BW28" s="753"/>
      <c r="BX28" s="753"/>
      <c r="BY28" s="753"/>
      <c r="BZ28" s="753"/>
      <c r="CA28" s="753"/>
      <c r="CB28" s="753"/>
      <c r="CC28" s="753"/>
      <c r="CD28" s="753"/>
      <c r="CE28" s="753"/>
      <c r="CF28" s="753"/>
      <c r="CG28" s="754"/>
      <c r="CH28" s="765">
        <v>-11</v>
      </c>
      <c r="CI28" s="766"/>
      <c r="CJ28" s="766"/>
      <c r="CK28" s="766"/>
      <c r="CL28" s="767"/>
      <c r="CM28" s="765">
        <v>1925</v>
      </c>
      <c r="CN28" s="766"/>
      <c r="CO28" s="766"/>
      <c r="CP28" s="766"/>
      <c r="CQ28" s="767"/>
      <c r="CR28" s="765">
        <v>2206</v>
      </c>
      <c r="CS28" s="766"/>
      <c r="CT28" s="766"/>
      <c r="CU28" s="766"/>
      <c r="CV28" s="767"/>
      <c r="CW28" s="765" t="s">
        <v>500</v>
      </c>
      <c r="CX28" s="766"/>
      <c r="CY28" s="766"/>
      <c r="CZ28" s="766"/>
      <c r="DA28" s="767"/>
      <c r="DB28" s="765" t="s">
        <v>500</v>
      </c>
      <c r="DC28" s="766"/>
      <c r="DD28" s="766"/>
      <c r="DE28" s="766"/>
      <c r="DF28" s="767"/>
      <c r="DG28" s="765" t="s">
        <v>500</v>
      </c>
      <c r="DH28" s="766"/>
      <c r="DI28" s="766"/>
      <c r="DJ28" s="766"/>
      <c r="DK28" s="767"/>
      <c r="DL28" s="765" t="s">
        <v>500</v>
      </c>
      <c r="DM28" s="766"/>
      <c r="DN28" s="766"/>
      <c r="DO28" s="766"/>
      <c r="DP28" s="767"/>
      <c r="DQ28" s="765" t="s">
        <v>500</v>
      </c>
      <c r="DR28" s="766"/>
      <c r="DS28" s="766"/>
      <c r="DT28" s="766"/>
      <c r="DU28" s="767"/>
      <c r="DV28" s="768"/>
      <c r="DW28" s="769"/>
      <c r="DX28" s="769"/>
      <c r="DY28" s="769"/>
      <c r="DZ28" s="770"/>
      <c r="EA28" s="234"/>
    </row>
    <row r="29" spans="1:131" s="235" customFormat="1" ht="26.25" customHeight="1" x14ac:dyDescent="0.2">
      <c r="A29" s="254">
        <v>2</v>
      </c>
      <c r="B29" s="739" t="s">
        <v>391</v>
      </c>
      <c r="C29" s="740"/>
      <c r="D29" s="740"/>
      <c r="E29" s="740"/>
      <c r="F29" s="740"/>
      <c r="G29" s="740"/>
      <c r="H29" s="740"/>
      <c r="I29" s="740"/>
      <c r="J29" s="740"/>
      <c r="K29" s="740"/>
      <c r="L29" s="740"/>
      <c r="M29" s="740"/>
      <c r="N29" s="740"/>
      <c r="O29" s="740"/>
      <c r="P29" s="741"/>
      <c r="Q29" s="742">
        <v>3084</v>
      </c>
      <c r="R29" s="743"/>
      <c r="S29" s="743"/>
      <c r="T29" s="743"/>
      <c r="U29" s="743"/>
      <c r="V29" s="743">
        <v>1970</v>
      </c>
      <c r="W29" s="743"/>
      <c r="X29" s="743"/>
      <c r="Y29" s="743"/>
      <c r="Z29" s="743"/>
      <c r="AA29" s="743">
        <v>1114</v>
      </c>
      <c r="AB29" s="743"/>
      <c r="AC29" s="743"/>
      <c r="AD29" s="743"/>
      <c r="AE29" s="744"/>
      <c r="AF29" s="818">
        <v>6337</v>
      </c>
      <c r="AG29" s="743"/>
      <c r="AH29" s="743"/>
      <c r="AI29" s="743"/>
      <c r="AJ29" s="819"/>
      <c r="AK29" s="822">
        <v>2</v>
      </c>
      <c r="AL29" s="823"/>
      <c r="AM29" s="823"/>
      <c r="AN29" s="823"/>
      <c r="AO29" s="823"/>
      <c r="AP29" s="823">
        <v>1844</v>
      </c>
      <c r="AQ29" s="823"/>
      <c r="AR29" s="823"/>
      <c r="AS29" s="823"/>
      <c r="AT29" s="823"/>
      <c r="AU29" s="823" t="s">
        <v>500</v>
      </c>
      <c r="AV29" s="823"/>
      <c r="AW29" s="823"/>
      <c r="AX29" s="823"/>
      <c r="AY29" s="823"/>
      <c r="AZ29" s="824" t="s">
        <v>500</v>
      </c>
      <c r="BA29" s="824"/>
      <c r="BB29" s="824"/>
      <c r="BC29" s="824"/>
      <c r="BD29" s="824"/>
      <c r="BE29" s="820" t="s">
        <v>392</v>
      </c>
      <c r="BF29" s="820"/>
      <c r="BG29" s="820"/>
      <c r="BH29" s="820"/>
      <c r="BI29" s="821"/>
      <c r="BJ29" s="240"/>
      <c r="BK29" s="240"/>
      <c r="BL29" s="240"/>
      <c r="BM29" s="240"/>
      <c r="BN29" s="240"/>
      <c r="BO29" s="253"/>
      <c r="BP29" s="253"/>
      <c r="BQ29" s="250">
        <v>23</v>
      </c>
      <c r="BR29" s="251"/>
      <c r="BS29" s="752"/>
      <c r="BT29" s="753"/>
      <c r="BU29" s="753"/>
      <c r="BV29" s="753"/>
      <c r="BW29" s="753"/>
      <c r="BX29" s="753"/>
      <c r="BY29" s="753"/>
      <c r="BZ29" s="753"/>
      <c r="CA29" s="753"/>
      <c r="CB29" s="753"/>
      <c r="CC29" s="753"/>
      <c r="CD29" s="753"/>
      <c r="CE29" s="753"/>
      <c r="CF29" s="753"/>
      <c r="CG29" s="754"/>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393</v>
      </c>
      <c r="C30" s="740"/>
      <c r="D30" s="740"/>
      <c r="E30" s="740"/>
      <c r="F30" s="740"/>
      <c r="G30" s="740"/>
      <c r="H30" s="740"/>
      <c r="I30" s="740"/>
      <c r="J30" s="740"/>
      <c r="K30" s="740"/>
      <c r="L30" s="740"/>
      <c r="M30" s="740"/>
      <c r="N30" s="740"/>
      <c r="O30" s="740"/>
      <c r="P30" s="741"/>
      <c r="Q30" s="742">
        <v>44821</v>
      </c>
      <c r="R30" s="743"/>
      <c r="S30" s="743"/>
      <c r="T30" s="743"/>
      <c r="U30" s="743"/>
      <c r="V30" s="743">
        <v>45454</v>
      </c>
      <c r="W30" s="743"/>
      <c r="X30" s="743"/>
      <c r="Y30" s="743"/>
      <c r="Z30" s="743"/>
      <c r="AA30" s="743">
        <v>-633</v>
      </c>
      <c r="AB30" s="743"/>
      <c r="AC30" s="743"/>
      <c r="AD30" s="743"/>
      <c r="AE30" s="744"/>
      <c r="AF30" s="818">
        <v>3075</v>
      </c>
      <c r="AG30" s="743"/>
      <c r="AH30" s="743"/>
      <c r="AI30" s="743"/>
      <c r="AJ30" s="819"/>
      <c r="AK30" s="822">
        <v>3986</v>
      </c>
      <c r="AL30" s="823"/>
      <c r="AM30" s="823"/>
      <c r="AN30" s="823"/>
      <c r="AO30" s="823"/>
      <c r="AP30" s="823">
        <v>25765</v>
      </c>
      <c r="AQ30" s="823"/>
      <c r="AR30" s="823"/>
      <c r="AS30" s="823"/>
      <c r="AT30" s="823"/>
      <c r="AU30" s="823">
        <v>15717</v>
      </c>
      <c r="AV30" s="823"/>
      <c r="AW30" s="823"/>
      <c r="AX30" s="823"/>
      <c r="AY30" s="823"/>
      <c r="AZ30" s="824" t="s">
        <v>500</v>
      </c>
      <c r="BA30" s="824"/>
      <c r="BB30" s="824"/>
      <c r="BC30" s="824"/>
      <c r="BD30" s="824"/>
      <c r="BE30" s="820" t="s">
        <v>392</v>
      </c>
      <c r="BF30" s="820"/>
      <c r="BG30" s="820"/>
      <c r="BH30" s="820"/>
      <c r="BI30" s="821"/>
      <c r="BJ30" s="240"/>
      <c r="BK30" s="240"/>
      <c r="BL30" s="240"/>
      <c r="BM30" s="240"/>
      <c r="BN30" s="240"/>
      <c r="BO30" s="253"/>
      <c r="BP30" s="253"/>
      <c r="BQ30" s="250">
        <v>24</v>
      </c>
      <c r="BR30" s="251"/>
      <c r="BS30" s="752"/>
      <c r="BT30" s="753"/>
      <c r="BU30" s="753"/>
      <c r="BV30" s="753"/>
      <c r="BW30" s="753"/>
      <c r="BX30" s="753"/>
      <c r="BY30" s="753"/>
      <c r="BZ30" s="753"/>
      <c r="CA30" s="753"/>
      <c r="CB30" s="753"/>
      <c r="CC30" s="753"/>
      <c r="CD30" s="753"/>
      <c r="CE30" s="753"/>
      <c r="CF30" s="753"/>
      <c r="CG30" s="754"/>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394</v>
      </c>
      <c r="C31" s="740"/>
      <c r="D31" s="740"/>
      <c r="E31" s="740"/>
      <c r="F31" s="740"/>
      <c r="G31" s="740"/>
      <c r="H31" s="740"/>
      <c r="I31" s="740"/>
      <c r="J31" s="740"/>
      <c r="K31" s="740"/>
      <c r="L31" s="740"/>
      <c r="M31" s="740"/>
      <c r="N31" s="740"/>
      <c r="O31" s="740"/>
      <c r="P31" s="741"/>
      <c r="Q31" s="742">
        <v>1583</v>
      </c>
      <c r="R31" s="743"/>
      <c r="S31" s="743"/>
      <c r="T31" s="743"/>
      <c r="U31" s="743"/>
      <c r="V31" s="743">
        <v>933</v>
      </c>
      <c r="W31" s="743"/>
      <c r="X31" s="743"/>
      <c r="Y31" s="743"/>
      <c r="Z31" s="743"/>
      <c r="AA31" s="743">
        <v>650</v>
      </c>
      <c r="AB31" s="743"/>
      <c r="AC31" s="743"/>
      <c r="AD31" s="743"/>
      <c r="AE31" s="744"/>
      <c r="AF31" s="818">
        <v>5111</v>
      </c>
      <c r="AG31" s="743"/>
      <c r="AH31" s="743"/>
      <c r="AI31" s="743"/>
      <c r="AJ31" s="819"/>
      <c r="AK31" s="822">
        <v>1</v>
      </c>
      <c r="AL31" s="823"/>
      <c r="AM31" s="823"/>
      <c r="AN31" s="823"/>
      <c r="AO31" s="823"/>
      <c r="AP31" s="823">
        <v>3718</v>
      </c>
      <c r="AQ31" s="823"/>
      <c r="AR31" s="823"/>
      <c r="AS31" s="823"/>
      <c r="AT31" s="823"/>
      <c r="AU31" s="823" t="s">
        <v>500</v>
      </c>
      <c r="AV31" s="823"/>
      <c r="AW31" s="823"/>
      <c r="AX31" s="823"/>
      <c r="AY31" s="823"/>
      <c r="AZ31" s="824" t="s">
        <v>500</v>
      </c>
      <c r="BA31" s="824"/>
      <c r="BB31" s="824"/>
      <c r="BC31" s="824"/>
      <c r="BD31" s="824"/>
      <c r="BE31" s="820" t="s">
        <v>395</v>
      </c>
      <c r="BF31" s="820"/>
      <c r="BG31" s="820"/>
      <c r="BH31" s="820"/>
      <c r="BI31" s="821"/>
      <c r="BJ31" s="240"/>
      <c r="BK31" s="240"/>
      <c r="BL31" s="240"/>
      <c r="BM31" s="240"/>
      <c r="BN31" s="240"/>
      <c r="BO31" s="253"/>
      <c r="BP31" s="253"/>
      <c r="BQ31" s="250">
        <v>25</v>
      </c>
      <c r="BR31" s="251"/>
      <c r="BS31" s="752"/>
      <c r="BT31" s="753"/>
      <c r="BU31" s="753"/>
      <c r="BV31" s="753"/>
      <c r="BW31" s="753"/>
      <c r="BX31" s="753"/>
      <c r="BY31" s="753"/>
      <c r="BZ31" s="753"/>
      <c r="CA31" s="753"/>
      <c r="CB31" s="753"/>
      <c r="CC31" s="753"/>
      <c r="CD31" s="753"/>
      <c r="CE31" s="753"/>
      <c r="CF31" s="753"/>
      <c r="CG31" s="754"/>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396</v>
      </c>
      <c r="C32" s="740"/>
      <c r="D32" s="740"/>
      <c r="E32" s="740"/>
      <c r="F32" s="740"/>
      <c r="G32" s="740"/>
      <c r="H32" s="740"/>
      <c r="I32" s="740"/>
      <c r="J32" s="740"/>
      <c r="K32" s="740"/>
      <c r="L32" s="740"/>
      <c r="M32" s="740"/>
      <c r="N32" s="740"/>
      <c r="O32" s="740"/>
      <c r="P32" s="741"/>
      <c r="Q32" s="742">
        <v>518</v>
      </c>
      <c r="R32" s="743"/>
      <c r="S32" s="743"/>
      <c r="T32" s="743"/>
      <c r="U32" s="743"/>
      <c r="V32" s="743">
        <v>3</v>
      </c>
      <c r="W32" s="743"/>
      <c r="X32" s="743"/>
      <c r="Y32" s="743"/>
      <c r="Z32" s="743"/>
      <c r="AA32" s="743">
        <v>515</v>
      </c>
      <c r="AB32" s="743"/>
      <c r="AC32" s="743"/>
      <c r="AD32" s="743"/>
      <c r="AE32" s="744"/>
      <c r="AF32" s="818">
        <v>643</v>
      </c>
      <c r="AG32" s="743"/>
      <c r="AH32" s="743"/>
      <c r="AI32" s="743"/>
      <c r="AJ32" s="819"/>
      <c r="AK32" s="822" t="s">
        <v>500</v>
      </c>
      <c r="AL32" s="823"/>
      <c r="AM32" s="823"/>
      <c r="AN32" s="823"/>
      <c r="AO32" s="823"/>
      <c r="AP32" s="823" t="s">
        <v>500</v>
      </c>
      <c r="AQ32" s="823"/>
      <c r="AR32" s="823"/>
      <c r="AS32" s="823"/>
      <c r="AT32" s="823"/>
      <c r="AU32" s="823" t="s">
        <v>500</v>
      </c>
      <c r="AV32" s="823"/>
      <c r="AW32" s="823"/>
      <c r="AX32" s="823"/>
      <c r="AY32" s="823"/>
      <c r="AZ32" s="824" t="s">
        <v>500</v>
      </c>
      <c r="BA32" s="824"/>
      <c r="BB32" s="824"/>
      <c r="BC32" s="824"/>
      <c r="BD32" s="824"/>
      <c r="BE32" s="820" t="s">
        <v>397</v>
      </c>
      <c r="BF32" s="820"/>
      <c r="BG32" s="820"/>
      <c r="BH32" s="820"/>
      <c r="BI32" s="821"/>
      <c r="BJ32" s="240"/>
      <c r="BK32" s="240"/>
      <c r="BL32" s="240"/>
      <c r="BM32" s="240"/>
      <c r="BN32" s="240"/>
      <c r="BO32" s="253"/>
      <c r="BP32" s="253"/>
      <c r="BQ32" s="250">
        <v>26</v>
      </c>
      <c r="BR32" s="251"/>
      <c r="BS32" s="752"/>
      <c r="BT32" s="753"/>
      <c r="BU32" s="753"/>
      <c r="BV32" s="753"/>
      <c r="BW32" s="753"/>
      <c r="BX32" s="753"/>
      <c r="BY32" s="753"/>
      <c r="BZ32" s="753"/>
      <c r="CA32" s="753"/>
      <c r="CB32" s="753"/>
      <c r="CC32" s="753"/>
      <c r="CD32" s="753"/>
      <c r="CE32" s="753"/>
      <c r="CF32" s="753"/>
      <c r="CG32" s="754"/>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c r="C33" s="740"/>
      <c r="D33" s="740"/>
      <c r="E33" s="740"/>
      <c r="F33" s="740"/>
      <c r="G33" s="740"/>
      <c r="H33" s="740"/>
      <c r="I33" s="740"/>
      <c r="J33" s="740"/>
      <c r="K33" s="740"/>
      <c r="L33" s="740"/>
      <c r="M33" s="740"/>
      <c r="N33" s="740"/>
      <c r="O33" s="740"/>
      <c r="P33" s="741"/>
      <c r="Q33" s="742"/>
      <c r="R33" s="743"/>
      <c r="S33" s="743"/>
      <c r="T33" s="743"/>
      <c r="U33" s="743"/>
      <c r="V33" s="743"/>
      <c r="W33" s="743"/>
      <c r="X33" s="743"/>
      <c r="Y33" s="743"/>
      <c r="Z33" s="743"/>
      <c r="AA33" s="743"/>
      <c r="AB33" s="743"/>
      <c r="AC33" s="743"/>
      <c r="AD33" s="743"/>
      <c r="AE33" s="744"/>
      <c r="AF33" s="818"/>
      <c r="AG33" s="743"/>
      <c r="AH33" s="743"/>
      <c r="AI33" s="743"/>
      <c r="AJ33" s="819"/>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40"/>
      <c r="BK33" s="240"/>
      <c r="BL33" s="240"/>
      <c r="BM33" s="240"/>
      <c r="BN33" s="240"/>
      <c r="BO33" s="253"/>
      <c r="BP33" s="253"/>
      <c r="BQ33" s="250">
        <v>27</v>
      </c>
      <c r="BR33" s="251"/>
      <c r="BS33" s="752"/>
      <c r="BT33" s="753"/>
      <c r="BU33" s="753"/>
      <c r="BV33" s="753"/>
      <c r="BW33" s="753"/>
      <c r="BX33" s="753"/>
      <c r="BY33" s="753"/>
      <c r="BZ33" s="753"/>
      <c r="CA33" s="753"/>
      <c r="CB33" s="753"/>
      <c r="CC33" s="753"/>
      <c r="CD33" s="753"/>
      <c r="CE33" s="753"/>
      <c r="CF33" s="753"/>
      <c r="CG33" s="754"/>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c r="C34" s="740"/>
      <c r="D34" s="740"/>
      <c r="E34" s="740"/>
      <c r="F34" s="740"/>
      <c r="G34" s="740"/>
      <c r="H34" s="740"/>
      <c r="I34" s="740"/>
      <c r="J34" s="740"/>
      <c r="K34" s="740"/>
      <c r="L34" s="740"/>
      <c r="M34" s="740"/>
      <c r="N34" s="740"/>
      <c r="O34" s="740"/>
      <c r="P34" s="741"/>
      <c r="Q34" s="742"/>
      <c r="R34" s="743"/>
      <c r="S34" s="743"/>
      <c r="T34" s="743"/>
      <c r="U34" s="743"/>
      <c r="V34" s="743"/>
      <c r="W34" s="743"/>
      <c r="X34" s="743"/>
      <c r="Y34" s="743"/>
      <c r="Z34" s="743"/>
      <c r="AA34" s="743"/>
      <c r="AB34" s="743"/>
      <c r="AC34" s="743"/>
      <c r="AD34" s="743"/>
      <c r="AE34" s="744"/>
      <c r="AF34" s="818"/>
      <c r="AG34" s="743"/>
      <c r="AH34" s="743"/>
      <c r="AI34" s="743"/>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0"/>
      <c r="BK34" s="240"/>
      <c r="BL34" s="240"/>
      <c r="BM34" s="240"/>
      <c r="BN34" s="240"/>
      <c r="BO34" s="253"/>
      <c r="BP34" s="253"/>
      <c r="BQ34" s="250">
        <v>28</v>
      </c>
      <c r="BR34" s="251"/>
      <c r="BS34" s="752"/>
      <c r="BT34" s="753"/>
      <c r="BU34" s="753"/>
      <c r="BV34" s="753"/>
      <c r="BW34" s="753"/>
      <c r="BX34" s="753"/>
      <c r="BY34" s="753"/>
      <c r="BZ34" s="753"/>
      <c r="CA34" s="753"/>
      <c r="CB34" s="753"/>
      <c r="CC34" s="753"/>
      <c r="CD34" s="753"/>
      <c r="CE34" s="753"/>
      <c r="CF34" s="753"/>
      <c r="CG34" s="754"/>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18"/>
      <c r="AG35" s="743"/>
      <c r="AH35" s="743"/>
      <c r="AI35" s="743"/>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398</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378</v>
      </c>
      <c r="B63" s="780" t="s">
        <v>399</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16369</v>
      </c>
      <c r="AG63" s="834"/>
      <c r="AH63" s="834"/>
      <c r="AI63" s="834"/>
      <c r="AJ63" s="835"/>
      <c r="AK63" s="836"/>
      <c r="AL63" s="831"/>
      <c r="AM63" s="831"/>
      <c r="AN63" s="831"/>
      <c r="AO63" s="831"/>
      <c r="AP63" s="834"/>
      <c r="AQ63" s="834"/>
      <c r="AR63" s="834"/>
      <c r="AS63" s="834"/>
      <c r="AT63" s="834"/>
      <c r="AU63" s="834"/>
      <c r="AV63" s="834"/>
      <c r="AW63" s="834"/>
      <c r="AX63" s="834"/>
      <c r="AY63" s="834"/>
      <c r="AZ63" s="845"/>
      <c r="BA63" s="845"/>
      <c r="BB63" s="845"/>
      <c r="BC63" s="845"/>
      <c r="BD63" s="845"/>
      <c r="BE63" s="846"/>
      <c r="BF63" s="846"/>
      <c r="BG63" s="846"/>
      <c r="BH63" s="846"/>
      <c r="BI63" s="847"/>
      <c r="BJ63" s="848" t="s">
        <v>370</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400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401</v>
      </c>
      <c r="B66" s="725"/>
      <c r="C66" s="725"/>
      <c r="D66" s="725"/>
      <c r="E66" s="725"/>
      <c r="F66" s="725"/>
      <c r="G66" s="725"/>
      <c r="H66" s="725"/>
      <c r="I66" s="725"/>
      <c r="J66" s="725"/>
      <c r="K66" s="725"/>
      <c r="L66" s="725"/>
      <c r="M66" s="725"/>
      <c r="N66" s="725"/>
      <c r="O66" s="725"/>
      <c r="P66" s="726"/>
      <c r="Q66" s="701" t="s">
        <v>402</v>
      </c>
      <c r="R66" s="702"/>
      <c r="S66" s="702"/>
      <c r="T66" s="702"/>
      <c r="U66" s="703"/>
      <c r="V66" s="701" t="s">
        <v>403</v>
      </c>
      <c r="W66" s="702"/>
      <c r="X66" s="702"/>
      <c r="Y66" s="702"/>
      <c r="Z66" s="703"/>
      <c r="AA66" s="701" t="s">
        <v>404</v>
      </c>
      <c r="AB66" s="702"/>
      <c r="AC66" s="702"/>
      <c r="AD66" s="702"/>
      <c r="AE66" s="703"/>
      <c r="AF66" s="851" t="s">
        <v>405</v>
      </c>
      <c r="AG66" s="803"/>
      <c r="AH66" s="803"/>
      <c r="AI66" s="803"/>
      <c r="AJ66" s="852"/>
      <c r="AK66" s="701" t="s">
        <v>406</v>
      </c>
      <c r="AL66" s="725"/>
      <c r="AM66" s="725"/>
      <c r="AN66" s="725"/>
      <c r="AO66" s="726"/>
      <c r="AP66" s="701" t="s">
        <v>387</v>
      </c>
      <c r="AQ66" s="702"/>
      <c r="AR66" s="702"/>
      <c r="AS66" s="702"/>
      <c r="AT66" s="703"/>
      <c r="AU66" s="701" t="s">
        <v>407</v>
      </c>
      <c r="AV66" s="702"/>
      <c r="AW66" s="702"/>
      <c r="AX66" s="702"/>
      <c r="AY66" s="703"/>
      <c r="AZ66" s="701" t="s">
        <v>351</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c r="C68" s="869"/>
      <c r="D68" s="869"/>
      <c r="E68" s="869"/>
      <c r="F68" s="869"/>
      <c r="G68" s="869"/>
      <c r="H68" s="869"/>
      <c r="I68" s="869"/>
      <c r="J68" s="869"/>
      <c r="K68" s="869"/>
      <c r="L68" s="869"/>
      <c r="M68" s="869"/>
      <c r="N68" s="869"/>
      <c r="O68" s="869"/>
      <c r="P68" s="870"/>
      <c r="Q68" s="871"/>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c r="C69" s="873"/>
      <c r="D69" s="873"/>
      <c r="E69" s="873"/>
      <c r="F69" s="873"/>
      <c r="G69" s="873"/>
      <c r="H69" s="873"/>
      <c r="I69" s="873"/>
      <c r="J69" s="873"/>
      <c r="K69" s="873"/>
      <c r="L69" s="873"/>
      <c r="M69" s="873"/>
      <c r="N69" s="873"/>
      <c r="O69" s="873"/>
      <c r="P69" s="874"/>
      <c r="Q69" s="875"/>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378</v>
      </c>
      <c r="B88" s="780" t="s">
        <v>408</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c r="AG88" s="834"/>
      <c r="AH88" s="834"/>
      <c r="AI88" s="834"/>
      <c r="AJ88" s="834"/>
      <c r="AK88" s="831"/>
      <c r="AL88" s="831"/>
      <c r="AM88" s="831"/>
      <c r="AN88" s="831"/>
      <c r="AO88" s="831"/>
      <c r="AP88" s="834"/>
      <c r="AQ88" s="834"/>
      <c r="AR88" s="834"/>
      <c r="AS88" s="834"/>
      <c r="AT88" s="834"/>
      <c r="AU88" s="834"/>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780" t="s">
        <v>409</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9896</v>
      </c>
      <c r="CS102" s="849"/>
      <c r="CT102" s="849"/>
      <c r="CU102" s="849"/>
      <c r="CV102" s="892"/>
      <c r="CW102" s="891">
        <v>319</v>
      </c>
      <c r="CX102" s="849"/>
      <c r="CY102" s="849"/>
      <c r="CZ102" s="849"/>
      <c r="DA102" s="892"/>
      <c r="DB102" s="891">
        <v>17366</v>
      </c>
      <c r="DC102" s="849"/>
      <c r="DD102" s="849"/>
      <c r="DE102" s="849"/>
      <c r="DF102" s="892"/>
      <c r="DG102" s="891">
        <v>0</v>
      </c>
      <c r="DH102" s="849"/>
      <c r="DI102" s="849"/>
      <c r="DJ102" s="849"/>
      <c r="DK102" s="892"/>
      <c r="DL102" s="891">
        <v>2</v>
      </c>
      <c r="DM102" s="849"/>
      <c r="DN102" s="849"/>
      <c r="DO102" s="849"/>
      <c r="DP102" s="892"/>
      <c r="DQ102" s="891">
        <v>1677</v>
      </c>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410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411</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414</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415</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417</v>
      </c>
      <c r="AB109" s="894"/>
      <c r="AC109" s="894"/>
      <c r="AD109" s="894"/>
      <c r="AE109" s="895"/>
      <c r="AF109" s="893" t="s">
        <v>299</v>
      </c>
      <c r="AG109" s="894"/>
      <c r="AH109" s="894"/>
      <c r="AI109" s="894"/>
      <c r="AJ109" s="895"/>
      <c r="AK109" s="893" t="s">
        <v>298</v>
      </c>
      <c r="AL109" s="894"/>
      <c r="AM109" s="894"/>
      <c r="AN109" s="894"/>
      <c r="AO109" s="895"/>
      <c r="AP109" s="893" t="s">
        <v>418</v>
      </c>
      <c r="AQ109" s="894"/>
      <c r="AR109" s="894"/>
      <c r="AS109" s="894"/>
      <c r="AT109" s="896"/>
      <c r="AU109" s="913" t="s">
        <v>416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417</v>
      </c>
      <c r="BR109" s="894"/>
      <c r="BS109" s="894"/>
      <c r="BT109" s="894"/>
      <c r="BU109" s="895"/>
      <c r="BV109" s="893" t="s">
        <v>299</v>
      </c>
      <c r="BW109" s="894"/>
      <c r="BX109" s="894"/>
      <c r="BY109" s="894"/>
      <c r="BZ109" s="895"/>
      <c r="CA109" s="893" t="s">
        <v>298</v>
      </c>
      <c r="CB109" s="894"/>
      <c r="CC109" s="894"/>
      <c r="CD109" s="894"/>
      <c r="CE109" s="895"/>
      <c r="CF109" s="914" t="s">
        <v>418</v>
      </c>
      <c r="CG109" s="914"/>
      <c r="CH109" s="914"/>
      <c r="CI109" s="914"/>
      <c r="CJ109" s="914"/>
      <c r="CK109" s="893" t="s">
        <v>419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417</v>
      </c>
      <c r="DH109" s="894"/>
      <c r="DI109" s="894"/>
      <c r="DJ109" s="894"/>
      <c r="DK109" s="895"/>
      <c r="DL109" s="893" t="s">
        <v>299</v>
      </c>
      <c r="DM109" s="894"/>
      <c r="DN109" s="894"/>
      <c r="DO109" s="894"/>
      <c r="DP109" s="895"/>
      <c r="DQ109" s="893" t="s">
        <v>298</v>
      </c>
      <c r="DR109" s="894"/>
      <c r="DS109" s="894"/>
      <c r="DT109" s="894"/>
      <c r="DU109" s="895"/>
      <c r="DV109" s="893" t="s">
        <v>418</v>
      </c>
      <c r="DW109" s="894"/>
      <c r="DX109" s="894"/>
      <c r="DY109" s="894"/>
      <c r="DZ109" s="896"/>
    </row>
    <row r="110" spans="1:131" s="234" customFormat="1" ht="26.25" customHeight="1" x14ac:dyDescent="0.2">
      <c r="A110" s="897" t="s">
        <v>420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89484784</v>
      </c>
      <c r="AB110" s="901"/>
      <c r="AC110" s="901"/>
      <c r="AD110" s="901"/>
      <c r="AE110" s="902"/>
      <c r="AF110" s="903">
        <v>87582338</v>
      </c>
      <c r="AG110" s="901"/>
      <c r="AH110" s="901"/>
      <c r="AI110" s="901"/>
      <c r="AJ110" s="902"/>
      <c r="AK110" s="903">
        <v>84971444</v>
      </c>
      <c r="AL110" s="901"/>
      <c r="AM110" s="901"/>
      <c r="AN110" s="901"/>
      <c r="AO110" s="902"/>
      <c r="AP110" s="904">
        <v>28.6</v>
      </c>
      <c r="AQ110" s="905"/>
      <c r="AR110" s="905"/>
      <c r="AS110" s="905"/>
      <c r="AT110" s="906"/>
      <c r="AU110" s="907" t="s">
        <v>71</v>
      </c>
      <c r="AV110" s="908"/>
      <c r="AW110" s="908"/>
      <c r="AX110" s="908"/>
      <c r="AY110" s="908"/>
      <c r="AZ110" s="949" t="s">
        <v>421</v>
      </c>
      <c r="BA110" s="898"/>
      <c r="BB110" s="898"/>
      <c r="BC110" s="898"/>
      <c r="BD110" s="898"/>
      <c r="BE110" s="898"/>
      <c r="BF110" s="898"/>
      <c r="BG110" s="898"/>
      <c r="BH110" s="898"/>
      <c r="BI110" s="898"/>
      <c r="BJ110" s="898"/>
      <c r="BK110" s="898"/>
      <c r="BL110" s="898"/>
      <c r="BM110" s="898"/>
      <c r="BN110" s="898"/>
      <c r="BO110" s="898"/>
      <c r="BP110" s="899"/>
      <c r="BQ110" s="935">
        <v>1040465444</v>
      </c>
      <c r="BR110" s="936"/>
      <c r="BS110" s="936"/>
      <c r="BT110" s="936"/>
      <c r="BU110" s="936"/>
      <c r="BV110" s="936">
        <v>1035114823</v>
      </c>
      <c r="BW110" s="936"/>
      <c r="BX110" s="936"/>
      <c r="BY110" s="936"/>
      <c r="BZ110" s="936"/>
      <c r="CA110" s="936">
        <v>1034724708</v>
      </c>
      <c r="CB110" s="936"/>
      <c r="CC110" s="936"/>
      <c r="CD110" s="936"/>
      <c r="CE110" s="936"/>
      <c r="CF110" s="950">
        <v>348.6</v>
      </c>
      <c r="CG110" s="951"/>
      <c r="CH110" s="951"/>
      <c r="CI110" s="951"/>
      <c r="CJ110" s="951"/>
      <c r="CK110" s="952" t="s">
        <v>422</v>
      </c>
      <c r="CL110" s="953"/>
      <c r="CM110" s="932" t="s">
        <v>423</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424</v>
      </c>
      <c r="DH110" s="936"/>
      <c r="DI110" s="936"/>
      <c r="DJ110" s="936"/>
      <c r="DK110" s="936"/>
      <c r="DL110" s="936" t="s">
        <v>206</v>
      </c>
      <c r="DM110" s="936"/>
      <c r="DN110" s="936"/>
      <c r="DO110" s="936"/>
      <c r="DP110" s="936"/>
      <c r="DQ110" s="936" t="s">
        <v>424</v>
      </c>
      <c r="DR110" s="936"/>
      <c r="DS110" s="936"/>
      <c r="DT110" s="936"/>
      <c r="DU110" s="936"/>
      <c r="DV110" s="937" t="s">
        <v>370</v>
      </c>
      <c r="DW110" s="937"/>
      <c r="DX110" s="937"/>
      <c r="DY110" s="937"/>
      <c r="DZ110" s="938"/>
    </row>
    <row r="111" spans="1:131" s="234" customFormat="1" ht="26.25" customHeight="1" x14ac:dyDescent="0.2">
      <c r="A111" s="939" t="s">
        <v>425</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424</v>
      </c>
      <c r="AB111" s="943"/>
      <c r="AC111" s="943"/>
      <c r="AD111" s="943"/>
      <c r="AE111" s="944"/>
      <c r="AF111" s="945" t="s">
        <v>370</v>
      </c>
      <c r="AG111" s="943"/>
      <c r="AH111" s="943"/>
      <c r="AI111" s="943"/>
      <c r="AJ111" s="944"/>
      <c r="AK111" s="945" t="s">
        <v>424</v>
      </c>
      <c r="AL111" s="943"/>
      <c r="AM111" s="943"/>
      <c r="AN111" s="943"/>
      <c r="AO111" s="944"/>
      <c r="AP111" s="946" t="s">
        <v>424</v>
      </c>
      <c r="AQ111" s="947"/>
      <c r="AR111" s="947"/>
      <c r="AS111" s="947"/>
      <c r="AT111" s="948"/>
      <c r="AU111" s="909"/>
      <c r="AV111" s="910"/>
      <c r="AW111" s="910"/>
      <c r="AX111" s="910"/>
      <c r="AY111" s="910"/>
      <c r="AZ111" s="958" t="s">
        <v>426</v>
      </c>
      <c r="BA111" s="959"/>
      <c r="BB111" s="959"/>
      <c r="BC111" s="959"/>
      <c r="BD111" s="959"/>
      <c r="BE111" s="959"/>
      <c r="BF111" s="959"/>
      <c r="BG111" s="959"/>
      <c r="BH111" s="959"/>
      <c r="BI111" s="959"/>
      <c r="BJ111" s="959"/>
      <c r="BK111" s="959"/>
      <c r="BL111" s="959"/>
      <c r="BM111" s="959"/>
      <c r="BN111" s="959"/>
      <c r="BO111" s="959"/>
      <c r="BP111" s="960"/>
      <c r="BQ111" s="928">
        <v>4786352</v>
      </c>
      <c r="BR111" s="929"/>
      <c r="BS111" s="929"/>
      <c r="BT111" s="929"/>
      <c r="BU111" s="929"/>
      <c r="BV111" s="929">
        <v>4199103</v>
      </c>
      <c r="BW111" s="929"/>
      <c r="BX111" s="929"/>
      <c r="BY111" s="929"/>
      <c r="BZ111" s="929"/>
      <c r="CA111" s="929">
        <v>3493186</v>
      </c>
      <c r="CB111" s="929"/>
      <c r="CC111" s="929"/>
      <c r="CD111" s="929"/>
      <c r="CE111" s="929"/>
      <c r="CF111" s="923">
        <v>1.2</v>
      </c>
      <c r="CG111" s="924"/>
      <c r="CH111" s="924"/>
      <c r="CI111" s="924"/>
      <c r="CJ111" s="924"/>
      <c r="CK111" s="954"/>
      <c r="CL111" s="955"/>
      <c r="CM111" s="925" t="s">
        <v>427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370</v>
      </c>
      <c r="DH111" s="929"/>
      <c r="DI111" s="929"/>
      <c r="DJ111" s="929"/>
      <c r="DK111" s="929"/>
      <c r="DL111" s="929" t="s">
        <v>424</v>
      </c>
      <c r="DM111" s="929"/>
      <c r="DN111" s="929"/>
      <c r="DO111" s="929"/>
      <c r="DP111" s="929"/>
      <c r="DQ111" s="929" t="s">
        <v>428</v>
      </c>
      <c r="DR111" s="929"/>
      <c r="DS111" s="929"/>
      <c r="DT111" s="929"/>
      <c r="DU111" s="929"/>
      <c r="DV111" s="930" t="s">
        <v>424</v>
      </c>
      <c r="DW111" s="930"/>
      <c r="DX111" s="930"/>
      <c r="DY111" s="930"/>
      <c r="DZ111" s="931"/>
    </row>
    <row r="112" spans="1:131" s="234" customFormat="1" ht="26.25" customHeight="1" x14ac:dyDescent="0.2">
      <c r="A112" s="968" t="s">
        <v>429</v>
      </c>
      <c r="B112" s="969"/>
      <c r="C112" s="959" t="s">
        <v>430</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t="s">
        <v>424</v>
      </c>
      <c r="AB112" s="962"/>
      <c r="AC112" s="962"/>
      <c r="AD112" s="962"/>
      <c r="AE112" s="963"/>
      <c r="AF112" s="964" t="s">
        <v>424</v>
      </c>
      <c r="AG112" s="962"/>
      <c r="AH112" s="962"/>
      <c r="AI112" s="962"/>
      <c r="AJ112" s="963"/>
      <c r="AK112" s="964" t="s">
        <v>370</v>
      </c>
      <c r="AL112" s="962"/>
      <c r="AM112" s="962"/>
      <c r="AN112" s="962"/>
      <c r="AO112" s="963"/>
      <c r="AP112" s="965" t="s">
        <v>428</v>
      </c>
      <c r="AQ112" s="966"/>
      <c r="AR112" s="966"/>
      <c r="AS112" s="966"/>
      <c r="AT112" s="967"/>
      <c r="AU112" s="909"/>
      <c r="AV112" s="910"/>
      <c r="AW112" s="910"/>
      <c r="AX112" s="910"/>
      <c r="AY112" s="910"/>
      <c r="AZ112" s="958" t="s">
        <v>431</v>
      </c>
      <c r="BA112" s="959"/>
      <c r="BB112" s="959"/>
      <c r="BC112" s="959"/>
      <c r="BD112" s="959"/>
      <c r="BE112" s="959"/>
      <c r="BF112" s="959"/>
      <c r="BG112" s="959"/>
      <c r="BH112" s="959"/>
      <c r="BI112" s="959"/>
      <c r="BJ112" s="959"/>
      <c r="BK112" s="959"/>
      <c r="BL112" s="959"/>
      <c r="BM112" s="959"/>
      <c r="BN112" s="959"/>
      <c r="BO112" s="959"/>
      <c r="BP112" s="960"/>
      <c r="BQ112" s="928">
        <v>17992165</v>
      </c>
      <c r="BR112" s="929"/>
      <c r="BS112" s="929"/>
      <c r="BT112" s="929"/>
      <c r="BU112" s="929"/>
      <c r="BV112" s="929">
        <v>16461937</v>
      </c>
      <c r="BW112" s="929"/>
      <c r="BX112" s="929"/>
      <c r="BY112" s="929"/>
      <c r="BZ112" s="929"/>
      <c r="CA112" s="929">
        <v>15716557</v>
      </c>
      <c r="CB112" s="929"/>
      <c r="CC112" s="929"/>
      <c r="CD112" s="929"/>
      <c r="CE112" s="929"/>
      <c r="CF112" s="923">
        <v>5.3</v>
      </c>
      <c r="CG112" s="924"/>
      <c r="CH112" s="924"/>
      <c r="CI112" s="924"/>
      <c r="CJ112" s="924"/>
      <c r="CK112" s="954"/>
      <c r="CL112" s="955"/>
      <c r="CM112" s="925" t="s">
        <v>432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424</v>
      </c>
      <c r="DH112" s="929"/>
      <c r="DI112" s="929"/>
      <c r="DJ112" s="929"/>
      <c r="DK112" s="929"/>
      <c r="DL112" s="929" t="s">
        <v>370</v>
      </c>
      <c r="DM112" s="929"/>
      <c r="DN112" s="929"/>
      <c r="DO112" s="929"/>
      <c r="DP112" s="929"/>
      <c r="DQ112" s="929" t="s">
        <v>370</v>
      </c>
      <c r="DR112" s="929"/>
      <c r="DS112" s="929"/>
      <c r="DT112" s="929"/>
      <c r="DU112" s="929"/>
      <c r="DV112" s="930" t="s">
        <v>424</v>
      </c>
      <c r="DW112" s="930"/>
      <c r="DX112" s="930"/>
      <c r="DY112" s="930"/>
      <c r="DZ112" s="931"/>
    </row>
    <row r="113" spans="1:130" s="234" customFormat="1" ht="26.25" customHeight="1" x14ac:dyDescent="0.2">
      <c r="A113" s="970"/>
      <c r="B113" s="971"/>
      <c r="C113" s="959" t="s">
        <v>433</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2173702</v>
      </c>
      <c r="AB113" s="962"/>
      <c r="AC113" s="962"/>
      <c r="AD113" s="962"/>
      <c r="AE113" s="963"/>
      <c r="AF113" s="964">
        <v>2216607</v>
      </c>
      <c r="AG113" s="962"/>
      <c r="AH113" s="962"/>
      <c r="AI113" s="962"/>
      <c r="AJ113" s="963"/>
      <c r="AK113" s="964">
        <v>1758747</v>
      </c>
      <c r="AL113" s="962"/>
      <c r="AM113" s="962"/>
      <c r="AN113" s="962"/>
      <c r="AO113" s="963"/>
      <c r="AP113" s="965">
        <v>0.6</v>
      </c>
      <c r="AQ113" s="966"/>
      <c r="AR113" s="966"/>
      <c r="AS113" s="966"/>
      <c r="AT113" s="967"/>
      <c r="AU113" s="909"/>
      <c r="AV113" s="910"/>
      <c r="AW113" s="910"/>
      <c r="AX113" s="910"/>
      <c r="AY113" s="910"/>
      <c r="AZ113" s="958" t="s">
        <v>434</v>
      </c>
      <c r="BA113" s="959"/>
      <c r="BB113" s="959"/>
      <c r="BC113" s="959"/>
      <c r="BD113" s="959"/>
      <c r="BE113" s="959"/>
      <c r="BF113" s="959"/>
      <c r="BG113" s="959"/>
      <c r="BH113" s="959"/>
      <c r="BI113" s="959"/>
      <c r="BJ113" s="959"/>
      <c r="BK113" s="959"/>
      <c r="BL113" s="959"/>
      <c r="BM113" s="959"/>
      <c r="BN113" s="959"/>
      <c r="BO113" s="959"/>
      <c r="BP113" s="960"/>
      <c r="BQ113" s="928" t="s">
        <v>206</v>
      </c>
      <c r="BR113" s="929"/>
      <c r="BS113" s="929"/>
      <c r="BT113" s="929"/>
      <c r="BU113" s="929"/>
      <c r="BV113" s="929" t="s">
        <v>370</v>
      </c>
      <c r="BW113" s="929"/>
      <c r="BX113" s="929"/>
      <c r="BY113" s="929"/>
      <c r="BZ113" s="929"/>
      <c r="CA113" s="929" t="s">
        <v>370</v>
      </c>
      <c r="CB113" s="929"/>
      <c r="CC113" s="929"/>
      <c r="CD113" s="929"/>
      <c r="CE113" s="929"/>
      <c r="CF113" s="923" t="s">
        <v>206</v>
      </c>
      <c r="CG113" s="924"/>
      <c r="CH113" s="924"/>
      <c r="CI113" s="924"/>
      <c r="CJ113" s="924"/>
      <c r="CK113" s="954"/>
      <c r="CL113" s="955"/>
      <c r="CM113" s="925" t="s">
        <v>435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t="s">
        <v>370</v>
      </c>
      <c r="DH113" s="929"/>
      <c r="DI113" s="929"/>
      <c r="DJ113" s="929"/>
      <c r="DK113" s="929"/>
      <c r="DL113" s="929" t="s">
        <v>206</v>
      </c>
      <c r="DM113" s="929"/>
      <c r="DN113" s="929"/>
      <c r="DO113" s="929"/>
      <c r="DP113" s="929"/>
      <c r="DQ113" s="929" t="s">
        <v>424</v>
      </c>
      <c r="DR113" s="929"/>
      <c r="DS113" s="929"/>
      <c r="DT113" s="929"/>
      <c r="DU113" s="929"/>
      <c r="DV113" s="930" t="s">
        <v>424</v>
      </c>
      <c r="DW113" s="930"/>
      <c r="DX113" s="930"/>
      <c r="DY113" s="930"/>
      <c r="DZ113" s="931"/>
    </row>
    <row r="114" spans="1:130" s="234" customFormat="1" ht="26.25" customHeight="1" x14ac:dyDescent="0.2">
      <c r="A114" s="970"/>
      <c r="B114" s="971"/>
      <c r="C114" s="959" t="s">
        <v>436</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t="s">
        <v>206</v>
      </c>
      <c r="AB114" s="962"/>
      <c r="AC114" s="962"/>
      <c r="AD114" s="962"/>
      <c r="AE114" s="963"/>
      <c r="AF114" s="964" t="s">
        <v>370</v>
      </c>
      <c r="AG114" s="962"/>
      <c r="AH114" s="962"/>
      <c r="AI114" s="962"/>
      <c r="AJ114" s="963"/>
      <c r="AK114" s="964" t="s">
        <v>424</v>
      </c>
      <c r="AL114" s="962"/>
      <c r="AM114" s="962"/>
      <c r="AN114" s="962"/>
      <c r="AO114" s="963"/>
      <c r="AP114" s="965" t="s">
        <v>370</v>
      </c>
      <c r="AQ114" s="966"/>
      <c r="AR114" s="966"/>
      <c r="AS114" s="966"/>
      <c r="AT114" s="967"/>
      <c r="AU114" s="909"/>
      <c r="AV114" s="910"/>
      <c r="AW114" s="910"/>
      <c r="AX114" s="910"/>
      <c r="AY114" s="910"/>
      <c r="AZ114" s="958" t="s">
        <v>437</v>
      </c>
      <c r="BA114" s="959"/>
      <c r="BB114" s="959"/>
      <c r="BC114" s="959"/>
      <c r="BD114" s="959"/>
      <c r="BE114" s="959"/>
      <c r="BF114" s="959"/>
      <c r="BG114" s="959"/>
      <c r="BH114" s="959"/>
      <c r="BI114" s="959"/>
      <c r="BJ114" s="959"/>
      <c r="BK114" s="959"/>
      <c r="BL114" s="959"/>
      <c r="BM114" s="959"/>
      <c r="BN114" s="959"/>
      <c r="BO114" s="959"/>
      <c r="BP114" s="960"/>
      <c r="BQ114" s="928">
        <v>172918572</v>
      </c>
      <c r="BR114" s="929"/>
      <c r="BS114" s="929"/>
      <c r="BT114" s="929"/>
      <c r="BU114" s="929"/>
      <c r="BV114" s="929">
        <v>163473441</v>
      </c>
      <c r="BW114" s="929"/>
      <c r="BX114" s="929"/>
      <c r="BY114" s="929"/>
      <c r="BZ114" s="929"/>
      <c r="CA114" s="929">
        <v>157509602</v>
      </c>
      <c r="CB114" s="929"/>
      <c r="CC114" s="929"/>
      <c r="CD114" s="929"/>
      <c r="CE114" s="929"/>
      <c r="CF114" s="923">
        <v>53.1</v>
      </c>
      <c r="CG114" s="924"/>
      <c r="CH114" s="924"/>
      <c r="CI114" s="924"/>
      <c r="CJ114" s="924"/>
      <c r="CK114" s="954"/>
      <c r="CL114" s="955"/>
      <c r="CM114" s="925" t="s">
        <v>438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4786352</v>
      </c>
      <c r="DH114" s="929"/>
      <c r="DI114" s="929"/>
      <c r="DJ114" s="929"/>
      <c r="DK114" s="929"/>
      <c r="DL114" s="929">
        <v>4199103</v>
      </c>
      <c r="DM114" s="929"/>
      <c r="DN114" s="929"/>
      <c r="DO114" s="929"/>
      <c r="DP114" s="929"/>
      <c r="DQ114" s="929">
        <v>3493186</v>
      </c>
      <c r="DR114" s="929"/>
      <c r="DS114" s="929"/>
      <c r="DT114" s="929"/>
      <c r="DU114" s="929"/>
      <c r="DV114" s="930">
        <v>1.2</v>
      </c>
      <c r="DW114" s="930"/>
      <c r="DX114" s="930"/>
      <c r="DY114" s="930"/>
      <c r="DZ114" s="931"/>
    </row>
    <row r="115" spans="1:130" s="234" customFormat="1" ht="26.25" customHeight="1" x14ac:dyDescent="0.2">
      <c r="A115" s="970"/>
      <c r="B115" s="971"/>
      <c r="C115" s="959" t="s">
        <v>439</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314220</v>
      </c>
      <c r="AB115" s="962"/>
      <c r="AC115" s="962"/>
      <c r="AD115" s="962"/>
      <c r="AE115" s="963"/>
      <c r="AF115" s="964">
        <v>291351</v>
      </c>
      <c r="AG115" s="962"/>
      <c r="AH115" s="962"/>
      <c r="AI115" s="962"/>
      <c r="AJ115" s="963"/>
      <c r="AK115" s="964">
        <v>280094</v>
      </c>
      <c r="AL115" s="962"/>
      <c r="AM115" s="962"/>
      <c r="AN115" s="962"/>
      <c r="AO115" s="963"/>
      <c r="AP115" s="965">
        <v>0.1</v>
      </c>
      <c r="AQ115" s="966"/>
      <c r="AR115" s="966"/>
      <c r="AS115" s="966"/>
      <c r="AT115" s="967"/>
      <c r="AU115" s="909"/>
      <c r="AV115" s="910"/>
      <c r="AW115" s="910"/>
      <c r="AX115" s="910"/>
      <c r="AY115" s="910"/>
      <c r="AZ115" s="958" t="s">
        <v>440</v>
      </c>
      <c r="BA115" s="959"/>
      <c r="BB115" s="959"/>
      <c r="BC115" s="959"/>
      <c r="BD115" s="959"/>
      <c r="BE115" s="959"/>
      <c r="BF115" s="959"/>
      <c r="BG115" s="959"/>
      <c r="BH115" s="959"/>
      <c r="BI115" s="959"/>
      <c r="BJ115" s="959"/>
      <c r="BK115" s="959"/>
      <c r="BL115" s="959"/>
      <c r="BM115" s="959"/>
      <c r="BN115" s="959"/>
      <c r="BO115" s="959"/>
      <c r="BP115" s="960"/>
      <c r="BQ115" s="928">
        <v>483592</v>
      </c>
      <c r="BR115" s="929"/>
      <c r="BS115" s="929"/>
      <c r="BT115" s="929"/>
      <c r="BU115" s="929"/>
      <c r="BV115" s="929">
        <v>475446</v>
      </c>
      <c r="BW115" s="929"/>
      <c r="BX115" s="929"/>
      <c r="BY115" s="929"/>
      <c r="BZ115" s="929"/>
      <c r="CA115" s="929">
        <v>1688398</v>
      </c>
      <c r="CB115" s="929"/>
      <c r="CC115" s="929"/>
      <c r="CD115" s="929"/>
      <c r="CE115" s="929"/>
      <c r="CF115" s="923">
        <v>0.6</v>
      </c>
      <c r="CG115" s="924"/>
      <c r="CH115" s="924"/>
      <c r="CI115" s="924"/>
      <c r="CJ115" s="924"/>
      <c r="CK115" s="954"/>
      <c r="CL115" s="955"/>
      <c r="CM115" s="958" t="s">
        <v>441</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424</v>
      </c>
      <c r="DH115" s="929"/>
      <c r="DI115" s="929"/>
      <c r="DJ115" s="929"/>
      <c r="DK115" s="929"/>
      <c r="DL115" s="929" t="s">
        <v>370</v>
      </c>
      <c r="DM115" s="929"/>
      <c r="DN115" s="929"/>
      <c r="DO115" s="929"/>
      <c r="DP115" s="929"/>
      <c r="DQ115" s="929" t="s">
        <v>424</v>
      </c>
      <c r="DR115" s="929"/>
      <c r="DS115" s="929"/>
      <c r="DT115" s="929"/>
      <c r="DU115" s="929"/>
      <c r="DV115" s="930" t="s">
        <v>370</v>
      </c>
      <c r="DW115" s="930"/>
      <c r="DX115" s="930"/>
      <c r="DY115" s="930"/>
      <c r="DZ115" s="931"/>
    </row>
    <row r="116" spans="1:130" s="234" customFormat="1" ht="26.25" customHeight="1" x14ac:dyDescent="0.2">
      <c r="A116" s="972"/>
      <c r="B116" s="973"/>
      <c r="C116" s="974" t="s">
        <v>442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428</v>
      </c>
      <c r="AB116" s="962"/>
      <c r="AC116" s="962"/>
      <c r="AD116" s="962"/>
      <c r="AE116" s="963"/>
      <c r="AF116" s="964" t="s">
        <v>370</v>
      </c>
      <c r="AG116" s="962"/>
      <c r="AH116" s="962"/>
      <c r="AI116" s="962"/>
      <c r="AJ116" s="963"/>
      <c r="AK116" s="964" t="s">
        <v>424</v>
      </c>
      <c r="AL116" s="962"/>
      <c r="AM116" s="962"/>
      <c r="AN116" s="962"/>
      <c r="AO116" s="963"/>
      <c r="AP116" s="965" t="s">
        <v>424</v>
      </c>
      <c r="AQ116" s="966"/>
      <c r="AR116" s="966"/>
      <c r="AS116" s="966"/>
      <c r="AT116" s="967"/>
      <c r="AU116" s="909"/>
      <c r="AV116" s="910"/>
      <c r="AW116" s="910"/>
      <c r="AX116" s="910"/>
      <c r="AY116" s="910"/>
      <c r="AZ116" s="976" t="s">
        <v>443</v>
      </c>
      <c r="BA116" s="977"/>
      <c r="BB116" s="977"/>
      <c r="BC116" s="977"/>
      <c r="BD116" s="977"/>
      <c r="BE116" s="977"/>
      <c r="BF116" s="977"/>
      <c r="BG116" s="977"/>
      <c r="BH116" s="977"/>
      <c r="BI116" s="977"/>
      <c r="BJ116" s="977"/>
      <c r="BK116" s="977"/>
      <c r="BL116" s="977"/>
      <c r="BM116" s="977"/>
      <c r="BN116" s="977"/>
      <c r="BO116" s="977"/>
      <c r="BP116" s="978"/>
      <c r="BQ116" s="928" t="s">
        <v>428</v>
      </c>
      <c r="BR116" s="929"/>
      <c r="BS116" s="929"/>
      <c r="BT116" s="929"/>
      <c r="BU116" s="929"/>
      <c r="BV116" s="929" t="s">
        <v>206</v>
      </c>
      <c r="BW116" s="929"/>
      <c r="BX116" s="929"/>
      <c r="BY116" s="929"/>
      <c r="BZ116" s="929"/>
      <c r="CA116" s="929" t="s">
        <v>370</v>
      </c>
      <c r="CB116" s="929"/>
      <c r="CC116" s="929"/>
      <c r="CD116" s="929"/>
      <c r="CE116" s="929"/>
      <c r="CF116" s="923" t="s">
        <v>206</v>
      </c>
      <c r="CG116" s="924"/>
      <c r="CH116" s="924"/>
      <c r="CI116" s="924"/>
      <c r="CJ116" s="924"/>
      <c r="CK116" s="954"/>
      <c r="CL116" s="955"/>
      <c r="CM116" s="925" t="s">
        <v>444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370</v>
      </c>
      <c r="DH116" s="929"/>
      <c r="DI116" s="929"/>
      <c r="DJ116" s="929"/>
      <c r="DK116" s="929"/>
      <c r="DL116" s="929" t="s">
        <v>370</v>
      </c>
      <c r="DM116" s="929"/>
      <c r="DN116" s="929"/>
      <c r="DO116" s="929"/>
      <c r="DP116" s="929"/>
      <c r="DQ116" s="929" t="s">
        <v>370</v>
      </c>
      <c r="DR116" s="929"/>
      <c r="DS116" s="929"/>
      <c r="DT116" s="929"/>
      <c r="DU116" s="929"/>
      <c r="DV116" s="930" t="s">
        <v>428</v>
      </c>
      <c r="DW116" s="930"/>
      <c r="DX116" s="930"/>
      <c r="DY116" s="930"/>
      <c r="DZ116" s="931"/>
    </row>
    <row r="117" spans="1:130" s="234" customFormat="1" ht="26.25" customHeight="1" x14ac:dyDescent="0.2">
      <c r="A117" s="913" t="s">
        <v>156</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445</v>
      </c>
      <c r="Z117" s="895"/>
      <c r="AA117" s="985">
        <v>91972706</v>
      </c>
      <c r="AB117" s="986"/>
      <c r="AC117" s="986"/>
      <c r="AD117" s="986"/>
      <c r="AE117" s="987"/>
      <c r="AF117" s="988">
        <v>90090296</v>
      </c>
      <c r="AG117" s="986"/>
      <c r="AH117" s="986"/>
      <c r="AI117" s="986"/>
      <c r="AJ117" s="987"/>
      <c r="AK117" s="988">
        <v>87010285</v>
      </c>
      <c r="AL117" s="986"/>
      <c r="AM117" s="986"/>
      <c r="AN117" s="986"/>
      <c r="AO117" s="987"/>
      <c r="AP117" s="989"/>
      <c r="AQ117" s="990"/>
      <c r="AR117" s="990"/>
      <c r="AS117" s="990"/>
      <c r="AT117" s="991"/>
      <c r="AU117" s="909"/>
      <c r="AV117" s="910"/>
      <c r="AW117" s="910"/>
      <c r="AX117" s="910"/>
      <c r="AY117" s="910"/>
      <c r="AZ117" s="958" t="s">
        <v>446</v>
      </c>
      <c r="BA117" s="959"/>
      <c r="BB117" s="959"/>
      <c r="BC117" s="959"/>
      <c r="BD117" s="959"/>
      <c r="BE117" s="959"/>
      <c r="BF117" s="959"/>
      <c r="BG117" s="959"/>
      <c r="BH117" s="959"/>
      <c r="BI117" s="959"/>
      <c r="BJ117" s="959"/>
      <c r="BK117" s="959"/>
      <c r="BL117" s="959"/>
      <c r="BM117" s="959"/>
      <c r="BN117" s="959"/>
      <c r="BO117" s="959"/>
      <c r="BP117" s="960"/>
      <c r="BQ117" s="928" t="s">
        <v>206</v>
      </c>
      <c r="BR117" s="929"/>
      <c r="BS117" s="929"/>
      <c r="BT117" s="929"/>
      <c r="BU117" s="929"/>
      <c r="BV117" s="929" t="s">
        <v>206</v>
      </c>
      <c r="BW117" s="929"/>
      <c r="BX117" s="929"/>
      <c r="BY117" s="929"/>
      <c r="BZ117" s="929"/>
      <c r="CA117" s="929" t="s">
        <v>370</v>
      </c>
      <c r="CB117" s="929"/>
      <c r="CC117" s="929"/>
      <c r="CD117" s="929"/>
      <c r="CE117" s="929"/>
      <c r="CF117" s="923" t="s">
        <v>424</v>
      </c>
      <c r="CG117" s="924"/>
      <c r="CH117" s="924"/>
      <c r="CI117" s="924"/>
      <c r="CJ117" s="924"/>
      <c r="CK117" s="954"/>
      <c r="CL117" s="955"/>
      <c r="CM117" s="925" t="s">
        <v>447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428</v>
      </c>
      <c r="DH117" s="929"/>
      <c r="DI117" s="929"/>
      <c r="DJ117" s="929"/>
      <c r="DK117" s="929"/>
      <c r="DL117" s="929" t="s">
        <v>424</v>
      </c>
      <c r="DM117" s="929"/>
      <c r="DN117" s="929"/>
      <c r="DO117" s="929"/>
      <c r="DP117" s="929"/>
      <c r="DQ117" s="929" t="s">
        <v>206</v>
      </c>
      <c r="DR117" s="929"/>
      <c r="DS117" s="929"/>
      <c r="DT117" s="929"/>
      <c r="DU117" s="929"/>
      <c r="DV117" s="930" t="s">
        <v>206</v>
      </c>
      <c r="DW117" s="930"/>
      <c r="DX117" s="930"/>
      <c r="DY117" s="930"/>
      <c r="DZ117" s="931"/>
    </row>
    <row r="118" spans="1:130" s="234" customFormat="1" ht="26.25" customHeight="1" x14ac:dyDescent="0.2">
      <c r="A118" s="913" t="s">
        <v>419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417</v>
      </c>
      <c r="AB118" s="894"/>
      <c r="AC118" s="894"/>
      <c r="AD118" s="894"/>
      <c r="AE118" s="895"/>
      <c r="AF118" s="893" t="s">
        <v>299</v>
      </c>
      <c r="AG118" s="894"/>
      <c r="AH118" s="894"/>
      <c r="AI118" s="894"/>
      <c r="AJ118" s="895"/>
      <c r="AK118" s="893" t="s">
        <v>298</v>
      </c>
      <c r="AL118" s="894"/>
      <c r="AM118" s="894"/>
      <c r="AN118" s="894"/>
      <c r="AO118" s="895"/>
      <c r="AP118" s="980" t="s">
        <v>418</v>
      </c>
      <c r="AQ118" s="981"/>
      <c r="AR118" s="981"/>
      <c r="AS118" s="981"/>
      <c r="AT118" s="982"/>
      <c r="AU118" s="909"/>
      <c r="AV118" s="910"/>
      <c r="AW118" s="910"/>
      <c r="AX118" s="910"/>
      <c r="AY118" s="910"/>
      <c r="AZ118" s="983" t="s">
        <v>448</v>
      </c>
      <c r="BA118" s="974"/>
      <c r="BB118" s="974"/>
      <c r="BC118" s="974"/>
      <c r="BD118" s="974"/>
      <c r="BE118" s="974"/>
      <c r="BF118" s="974"/>
      <c r="BG118" s="974"/>
      <c r="BH118" s="974"/>
      <c r="BI118" s="974"/>
      <c r="BJ118" s="974"/>
      <c r="BK118" s="974"/>
      <c r="BL118" s="974"/>
      <c r="BM118" s="974"/>
      <c r="BN118" s="974"/>
      <c r="BO118" s="974"/>
      <c r="BP118" s="975"/>
      <c r="BQ118" s="1000" t="s">
        <v>424</v>
      </c>
      <c r="BR118" s="1001"/>
      <c r="BS118" s="1001"/>
      <c r="BT118" s="1001"/>
      <c r="BU118" s="1001"/>
      <c r="BV118" s="1001" t="s">
        <v>370</v>
      </c>
      <c r="BW118" s="1001"/>
      <c r="BX118" s="1001"/>
      <c r="BY118" s="1001"/>
      <c r="BZ118" s="1001"/>
      <c r="CA118" s="1001" t="s">
        <v>428</v>
      </c>
      <c r="CB118" s="1001"/>
      <c r="CC118" s="1001"/>
      <c r="CD118" s="1001"/>
      <c r="CE118" s="1001"/>
      <c r="CF118" s="923" t="s">
        <v>206</v>
      </c>
      <c r="CG118" s="924"/>
      <c r="CH118" s="924"/>
      <c r="CI118" s="924"/>
      <c r="CJ118" s="924"/>
      <c r="CK118" s="954"/>
      <c r="CL118" s="955"/>
      <c r="CM118" s="925" t="s">
        <v>449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370</v>
      </c>
      <c r="DH118" s="929"/>
      <c r="DI118" s="929"/>
      <c r="DJ118" s="929"/>
      <c r="DK118" s="929"/>
      <c r="DL118" s="929" t="s">
        <v>424</v>
      </c>
      <c r="DM118" s="929"/>
      <c r="DN118" s="929"/>
      <c r="DO118" s="929"/>
      <c r="DP118" s="929"/>
      <c r="DQ118" s="929" t="s">
        <v>206</v>
      </c>
      <c r="DR118" s="929"/>
      <c r="DS118" s="929"/>
      <c r="DT118" s="929"/>
      <c r="DU118" s="929"/>
      <c r="DV118" s="930" t="s">
        <v>206</v>
      </c>
      <c r="DW118" s="930"/>
      <c r="DX118" s="930"/>
      <c r="DY118" s="930"/>
      <c r="DZ118" s="931"/>
    </row>
    <row r="119" spans="1:130" s="234" customFormat="1" ht="26.25" customHeight="1" x14ac:dyDescent="0.2">
      <c r="A119" s="1065" t="s">
        <v>422</v>
      </c>
      <c r="B119" s="953"/>
      <c r="C119" s="932" t="s">
        <v>423</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t="s">
        <v>428</v>
      </c>
      <c r="AB119" s="901"/>
      <c r="AC119" s="901"/>
      <c r="AD119" s="901"/>
      <c r="AE119" s="902"/>
      <c r="AF119" s="903" t="s">
        <v>424</v>
      </c>
      <c r="AG119" s="901"/>
      <c r="AH119" s="901"/>
      <c r="AI119" s="901"/>
      <c r="AJ119" s="902"/>
      <c r="AK119" s="903" t="s">
        <v>206</v>
      </c>
      <c r="AL119" s="901"/>
      <c r="AM119" s="901"/>
      <c r="AN119" s="901"/>
      <c r="AO119" s="902"/>
      <c r="AP119" s="904" t="s">
        <v>424</v>
      </c>
      <c r="AQ119" s="905"/>
      <c r="AR119" s="905"/>
      <c r="AS119" s="905"/>
      <c r="AT119" s="906"/>
      <c r="AU119" s="911"/>
      <c r="AV119" s="912"/>
      <c r="AW119" s="912"/>
      <c r="AX119" s="912"/>
      <c r="AY119" s="912"/>
      <c r="AZ119" s="265" t="s">
        <v>156</v>
      </c>
      <c r="BA119" s="265"/>
      <c r="BB119" s="265"/>
      <c r="BC119" s="265"/>
      <c r="BD119" s="265"/>
      <c r="BE119" s="265"/>
      <c r="BF119" s="265"/>
      <c r="BG119" s="265"/>
      <c r="BH119" s="265"/>
      <c r="BI119" s="265"/>
      <c r="BJ119" s="265"/>
      <c r="BK119" s="265"/>
      <c r="BL119" s="265"/>
      <c r="BM119" s="265"/>
      <c r="BN119" s="265"/>
      <c r="BO119" s="984" t="s">
        <v>450</v>
      </c>
      <c r="BP119" s="1008"/>
      <c r="BQ119" s="1000">
        <v>1236646125</v>
      </c>
      <c r="BR119" s="1001"/>
      <c r="BS119" s="1001"/>
      <c r="BT119" s="1001"/>
      <c r="BU119" s="1001"/>
      <c r="BV119" s="1001">
        <v>1219724750</v>
      </c>
      <c r="BW119" s="1001"/>
      <c r="BX119" s="1001"/>
      <c r="BY119" s="1001"/>
      <c r="BZ119" s="1001"/>
      <c r="CA119" s="1001">
        <v>1213132451</v>
      </c>
      <c r="CB119" s="1001"/>
      <c r="CC119" s="1001"/>
      <c r="CD119" s="1001"/>
      <c r="CE119" s="1001"/>
      <c r="CF119" s="1002"/>
      <c r="CG119" s="1003"/>
      <c r="CH119" s="1003"/>
      <c r="CI119" s="1003"/>
      <c r="CJ119" s="1004"/>
      <c r="CK119" s="956"/>
      <c r="CL119" s="957"/>
      <c r="CM119" s="1005" t="s">
        <v>451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428</v>
      </c>
      <c r="DH119" s="929"/>
      <c r="DI119" s="929"/>
      <c r="DJ119" s="929"/>
      <c r="DK119" s="929"/>
      <c r="DL119" s="929" t="s">
        <v>206</v>
      </c>
      <c r="DM119" s="929"/>
      <c r="DN119" s="929"/>
      <c r="DO119" s="929"/>
      <c r="DP119" s="929"/>
      <c r="DQ119" s="929" t="s">
        <v>206</v>
      </c>
      <c r="DR119" s="929"/>
      <c r="DS119" s="929"/>
      <c r="DT119" s="929"/>
      <c r="DU119" s="929"/>
      <c r="DV119" s="930" t="s">
        <v>428</v>
      </c>
      <c r="DW119" s="930"/>
      <c r="DX119" s="930"/>
      <c r="DY119" s="930"/>
      <c r="DZ119" s="931"/>
    </row>
    <row r="120" spans="1:130" s="234" customFormat="1" ht="26.25" customHeight="1" x14ac:dyDescent="0.2">
      <c r="A120" s="1066"/>
      <c r="B120" s="955"/>
      <c r="C120" s="925" t="s">
        <v>427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424</v>
      </c>
      <c r="AB120" s="962"/>
      <c r="AC120" s="962"/>
      <c r="AD120" s="962"/>
      <c r="AE120" s="963"/>
      <c r="AF120" s="964" t="s">
        <v>428</v>
      </c>
      <c r="AG120" s="962"/>
      <c r="AH120" s="962"/>
      <c r="AI120" s="962"/>
      <c r="AJ120" s="963"/>
      <c r="AK120" s="964" t="s">
        <v>370</v>
      </c>
      <c r="AL120" s="962"/>
      <c r="AM120" s="962"/>
      <c r="AN120" s="962"/>
      <c r="AO120" s="963"/>
      <c r="AP120" s="965" t="s">
        <v>206</v>
      </c>
      <c r="AQ120" s="966"/>
      <c r="AR120" s="966"/>
      <c r="AS120" s="966"/>
      <c r="AT120" s="967"/>
      <c r="AU120" s="992" t="s">
        <v>452</v>
      </c>
      <c r="AV120" s="993"/>
      <c r="AW120" s="993"/>
      <c r="AX120" s="993"/>
      <c r="AY120" s="994"/>
      <c r="AZ120" s="949" t="s">
        <v>453</v>
      </c>
      <c r="BA120" s="898"/>
      <c r="BB120" s="898"/>
      <c r="BC120" s="898"/>
      <c r="BD120" s="898"/>
      <c r="BE120" s="898"/>
      <c r="BF120" s="898"/>
      <c r="BG120" s="898"/>
      <c r="BH120" s="898"/>
      <c r="BI120" s="898"/>
      <c r="BJ120" s="898"/>
      <c r="BK120" s="898"/>
      <c r="BL120" s="898"/>
      <c r="BM120" s="898"/>
      <c r="BN120" s="898"/>
      <c r="BO120" s="898"/>
      <c r="BP120" s="899"/>
      <c r="BQ120" s="935">
        <v>108175529</v>
      </c>
      <c r="BR120" s="936"/>
      <c r="BS120" s="936"/>
      <c r="BT120" s="936"/>
      <c r="BU120" s="936"/>
      <c r="BV120" s="936">
        <v>103256485</v>
      </c>
      <c r="BW120" s="936"/>
      <c r="BX120" s="936"/>
      <c r="BY120" s="936"/>
      <c r="BZ120" s="936"/>
      <c r="CA120" s="936">
        <v>95322493</v>
      </c>
      <c r="CB120" s="936"/>
      <c r="CC120" s="936"/>
      <c r="CD120" s="936"/>
      <c r="CE120" s="936"/>
      <c r="CF120" s="950">
        <v>32.1</v>
      </c>
      <c r="CG120" s="951"/>
      <c r="CH120" s="951"/>
      <c r="CI120" s="951"/>
      <c r="CJ120" s="951"/>
      <c r="CK120" s="1009" t="s">
        <v>454</v>
      </c>
      <c r="CL120" s="1010"/>
      <c r="CM120" s="1010"/>
      <c r="CN120" s="1010"/>
      <c r="CO120" s="1011"/>
      <c r="CP120" s="1017" t="s">
        <v>455</v>
      </c>
      <c r="CQ120" s="1018"/>
      <c r="CR120" s="1018"/>
      <c r="CS120" s="1018"/>
      <c r="CT120" s="1018"/>
      <c r="CU120" s="1018"/>
      <c r="CV120" s="1018"/>
      <c r="CW120" s="1018"/>
      <c r="CX120" s="1018"/>
      <c r="CY120" s="1018"/>
      <c r="CZ120" s="1018"/>
      <c r="DA120" s="1018"/>
      <c r="DB120" s="1018"/>
      <c r="DC120" s="1018"/>
      <c r="DD120" s="1018"/>
      <c r="DE120" s="1018"/>
      <c r="DF120" s="1019"/>
      <c r="DG120" s="935">
        <v>17992165</v>
      </c>
      <c r="DH120" s="936"/>
      <c r="DI120" s="936"/>
      <c r="DJ120" s="936"/>
      <c r="DK120" s="936"/>
      <c r="DL120" s="936">
        <v>16461937</v>
      </c>
      <c r="DM120" s="936"/>
      <c r="DN120" s="936"/>
      <c r="DO120" s="936"/>
      <c r="DP120" s="936"/>
      <c r="DQ120" s="936">
        <v>15716557</v>
      </c>
      <c r="DR120" s="936"/>
      <c r="DS120" s="936"/>
      <c r="DT120" s="936"/>
      <c r="DU120" s="936"/>
      <c r="DV120" s="937">
        <v>5.3</v>
      </c>
      <c r="DW120" s="937"/>
      <c r="DX120" s="937"/>
      <c r="DY120" s="937"/>
      <c r="DZ120" s="938"/>
    </row>
    <row r="121" spans="1:130" s="234" customFormat="1" ht="26.25" customHeight="1" x14ac:dyDescent="0.2">
      <c r="A121" s="1066"/>
      <c r="B121" s="955"/>
      <c r="C121" s="976" t="s">
        <v>456</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t="s">
        <v>206</v>
      </c>
      <c r="AB121" s="962"/>
      <c r="AC121" s="962"/>
      <c r="AD121" s="962"/>
      <c r="AE121" s="963"/>
      <c r="AF121" s="964" t="s">
        <v>370</v>
      </c>
      <c r="AG121" s="962"/>
      <c r="AH121" s="962"/>
      <c r="AI121" s="962"/>
      <c r="AJ121" s="963"/>
      <c r="AK121" s="964" t="s">
        <v>206</v>
      </c>
      <c r="AL121" s="962"/>
      <c r="AM121" s="962"/>
      <c r="AN121" s="962"/>
      <c r="AO121" s="963"/>
      <c r="AP121" s="965" t="s">
        <v>428</v>
      </c>
      <c r="AQ121" s="966"/>
      <c r="AR121" s="966"/>
      <c r="AS121" s="966"/>
      <c r="AT121" s="967"/>
      <c r="AU121" s="995"/>
      <c r="AV121" s="996"/>
      <c r="AW121" s="996"/>
      <c r="AX121" s="996"/>
      <c r="AY121" s="997"/>
      <c r="AZ121" s="958" t="s">
        <v>457</v>
      </c>
      <c r="BA121" s="959"/>
      <c r="BB121" s="959"/>
      <c r="BC121" s="959"/>
      <c r="BD121" s="959"/>
      <c r="BE121" s="959"/>
      <c r="BF121" s="959"/>
      <c r="BG121" s="959"/>
      <c r="BH121" s="959"/>
      <c r="BI121" s="959"/>
      <c r="BJ121" s="959"/>
      <c r="BK121" s="959"/>
      <c r="BL121" s="959"/>
      <c r="BM121" s="959"/>
      <c r="BN121" s="959"/>
      <c r="BO121" s="959"/>
      <c r="BP121" s="960"/>
      <c r="BQ121" s="928">
        <v>18032222</v>
      </c>
      <c r="BR121" s="929"/>
      <c r="BS121" s="929"/>
      <c r="BT121" s="929"/>
      <c r="BU121" s="929"/>
      <c r="BV121" s="929">
        <v>18798786</v>
      </c>
      <c r="BW121" s="929"/>
      <c r="BX121" s="929"/>
      <c r="BY121" s="929"/>
      <c r="BZ121" s="929"/>
      <c r="CA121" s="929">
        <v>23782234</v>
      </c>
      <c r="CB121" s="929"/>
      <c r="CC121" s="929"/>
      <c r="CD121" s="929"/>
      <c r="CE121" s="929"/>
      <c r="CF121" s="923">
        <v>8</v>
      </c>
      <c r="CG121" s="924"/>
      <c r="CH121" s="924"/>
      <c r="CI121" s="924"/>
      <c r="CJ121" s="924"/>
      <c r="CK121" s="1012"/>
      <c r="CL121" s="1013"/>
      <c r="CM121" s="1013"/>
      <c r="CN121" s="1013"/>
      <c r="CO121" s="1014"/>
      <c r="CP121" s="1022" t="s">
        <v>394</v>
      </c>
      <c r="CQ121" s="1023"/>
      <c r="CR121" s="1023"/>
      <c r="CS121" s="1023"/>
      <c r="CT121" s="1023"/>
      <c r="CU121" s="1023"/>
      <c r="CV121" s="1023"/>
      <c r="CW121" s="1023"/>
      <c r="CX121" s="1023"/>
      <c r="CY121" s="1023"/>
      <c r="CZ121" s="1023"/>
      <c r="DA121" s="1023"/>
      <c r="DB121" s="1023"/>
      <c r="DC121" s="1023"/>
      <c r="DD121" s="1023"/>
      <c r="DE121" s="1023"/>
      <c r="DF121" s="1024"/>
      <c r="DG121" s="928" t="s">
        <v>370</v>
      </c>
      <c r="DH121" s="929"/>
      <c r="DI121" s="929"/>
      <c r="DJ121" s="929"/>
      <c r="DK121" s="929"/>
      <c r="DL121" s="929" t="s">
        <v>206</v>
      </c>
      <c r="DM121" s="929"/>
      <c r="DN121" s="929"/>
      <c r="DO121" s="929"/>
      <c r="DP121" s="929"/>
      <c r="DQ121" s="929" t="s">
        <v>370</v>
      </c>
      <c r="DR121" s="929"/>
      <c r="DS121" s="929"/>
      <c r="DT121" s="929"/>
      <c r="DU121" s="929"/>
      <c r="DV121" s="930" t="s">
        <v>428</v>
      </c>
      <c r="DW121" s="930"/>
      <c r="DX121" s="930"/>
      <c r="DY121" s="930"/>
      <c r="DZ121" s="931"/>
    </row>
    <row r="122" spans="1:130" s="234" customFormat="1" ht="26.25" customHeight="1" x14ac:dyDescent="0.2">
      <c r="A122" s="1066"/>
      <c r="B122" s="955"/>
      <c r="C122" s="925" t="s">
        <v>438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314220</v>
      </c>
      <c r="AB122" s="962"/>
      <c r="AC122" s="962"/>
      <c r="AD122" s="962"/>
      <c r="AE122" s="963"/>
      <c r="AF122" s="964">
        <v>291351</v>
      </c>
      <c r="AG122" s="962"/>
      <c r="AH122" s="962"/>
      <c r="AI122" s="962"/>
      <c r="AJ122" s="963"/>
      <c r="AK122" s="964">
        <v>280094</v>
      </c>
      <c r="AL122" s="962"/>
      <c r="AM122" s="962"/>
      <c r="AN122" s="962"/>
      <c r="AO122" s="963"/>
      <c r="AP122" s="965">
        <v>0.1</v>
      </c>
      <c r="AQ122" s="966"/>
      <c r="AR122" s="966"/>
      <c r="AS122" s="966"/>
      <c r="AT122" s="967"/>
      <c r="AU122" s="995"/>
      <c r="AV122" s="996"/>
      <c r="AW122" s="996"/>
      <c r="AX122" s="996"/>
      <c r="AY122" s="997"/>
      <c r="AZ122" s="983" t="s">
        <v>458</v>
      </c>
      <c r="BA122" s="974"/>
      <c r="BB122" s="974"/>
      <c r="BC122" s="974"/>
      <c r="BD122" s="974"/>
      <c r="BE122" s="974"/>
      <c r="BF122" s="974"/>
      <c r="BG122" s="974"/>
      <c r="BH122" s="974"/>
      <c r="BI122" s="974"/>
      <c r="BJ122" s="974"/>
      <c r="BK122" s="974"/>
      <c r="BL122" s="974"/>
      <c r="BM122" s="974"/>
      <c r="BN122" s="974"/>
      <c r="BO122" s="974"/>
      <c r="BP122" s="975"/>
      <c r="BQ122" s="1000">
        <v>661278374</v>
      </c>
      <c r="BR122" s="1001"/>
      <c r="BS122" s="1001"/>
      <c r="BT122" s="1001"/>
      <c r="BU122" s="1001"/>
      <c r="BV122" s="1001">
        <v>652964980</v>
      </c>
      <c r="BW122" s="1001"/>
      <c r="BX122" s="1001"/>
      <c r="BY122" s="1001"/>
      <c r="BZ122" s="1001"/>
      <c r="CA122" s="1001">
        <v>648528630</v>
      </c>
      <c r="CB122" s="1001"/>
      <c r="CC122" s="1001"/>
      <c r="CD122" s="1001"/>
      <c r="CE122" s="1001"/>
      <c r="CF122" s="1020">
        <v>218.5</v>
      </c>
      <c r="CG122" s="1021"/>
      <c r="CH122" s="1021"/>
      <c r="CI122" s="1021"/>
      <c r="CJ122" s="1021"/>
      <c r="CK122" s="1012"/>
      <c r="CL122" s="1013"/>
      <c r="CM122" s="1013"/>
      <c r="CN122" s="1013"/>
      <c r="CO122" s="1014"/>
      <c r="CP122" s="1022" t="s">
        <v>459</v>
      </c>
      <c r="CQ122" s="1023"/>
      <c r="CR122" s="1023"/>
      <c r="CS122" s="1023"/>
      <c r="CT122" s="1023"/>
      <c r="CU122" s="1023"/>
      <c r="CV122" s="1023"/>
      <c r="CW122" s="1023"/>
      <c r="CX122" s="1023"/>
      <c r="CY122" s="1023"/>
      <c r="CZ122" s="1023"/>
      <c r="DA122" s="1023"/>
      <c r="DB122" s="1023"/>
      <c r="DC122" s="1023"/>
      <c r="DD122" s="1023"/>
      <c r="DE122" s="1023"/>
      <c r="DF122" s="1024"/>
      <c r="DG122" s="928" t="s">
        <v>428</v>
      </c>
      <c r="DH122" s="929"/>
      <c r="DI122" s="929"/>
      <c r="DJ122" s="929"/>
      <c r="DK122" s="929"/>
      <c r="DL122" s="929" t="s">
        <v>424</v>
      </c>
      <c r="DM122" s="929"/>
      <c r="DN122" s="929"/>
      <c r="DO122" s="929"/>
      <c r="DP122" s="929"/>
      <c r="DQ122" s="929" t="s">
        <v>206</v>
      </c>
      <c r="DR122" s="929"/>
      <c r="DS122" s="929"/>
      <c r="DT122" s="929"/>
      <c r="DU122" s="929"/>
      <c r="DV122" s="930" t="s">
        <v>206</v>
      </c>
      <c r="DW122" s="930"/>
      <c r="DX122" s="930"/>
      <c r="DY122" s="930"/>
      <c r="DZ122" s="931"/>
    </row>
    <row r="123" spans="1:130" s="234" customFormat="1" ht="26.25" customHeight="1" x14ac:dyDescent="0.2">
      <c r="A123" s="1066"/>
      <c r="B123" s="955"/>
      <c r="C123" s="925" t="s">
        <v>444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206</v>
      </c>
      <c r="AB123" s="962"/>
      <c r="AC123" s="962"/>
      <c r="AD123" s="962"/>
      <c r="AE123" s="963"/>
      <c r="AF123" s="964" t="s">
        <v>206</v>
      </c>
      <c r="AG123" s="962"/>
      <c r="AH123" s="962"/>
      <c r="AI123" s="962"/>
      <c r="AJ123" s="963"/>
      <c r="AK123" s="964" t="s">
        <v>206</v>
      </c>
      <c r="AL123" s="962"/>
      <c r="AM123" s="962"/>
      <c r="AN123" s="962"/>
      <c r="AO123" s="963"/>
      <c r="AP123" s="965" t="s">
        <v>370</v>
      </c>
      <c r="AQ123" s="966"/>
      <c r="AR123" s="966"/>
      <c r="AS123" s="966"/>
      <c r="AT123" s="967"/>
      <c r="AU123" s="998"/>
      <c r="AV123" s="999"/>
      <c r="AW123" s="999"/>
      <c r="AX123" s="999"/>
      <c r="AY123" s="999"/>
      <c r="AZ123" s="265" t="s">
        <v>156</v>
      </c>
      <c r="BA123" s="265"/>
      <c r="BB123" s="265"/>
      <c r="BC123" s="265"/>
      <c r="BD123" s="265"/>
      <c r="BE123" s="265"/>
      <c r="BF123" s="265"/>
      <c r="BG123" s="265"/>
      <c r="BH123" s="265"/>
      <c r="BI123" s="265"/>
      <c r="BJ123" s="265"/>
      <c r="BK123" s="265"/>
      <c r="BL123" s="265"/>
      <c r="BM123" s="265"/>
      <c r="BN123" s="265"/>
      <c r="BO123" s="984" t="s">
        <v>460</v>
      </c>
      <c r="BP123" s="1008"/>
      <c r="BQ123" s="1072">
        <v>787486125</v>
      </c>
      <c r="BR123" s="1073"/>
      <c r="BS123" s="1073"/>
      <c r="BT123" s="1073"/>
      <c r="BU123" s="1073"/>
      <c r="BV123" s="1073">
        <v>775020251</v>
      </c>
      <c r="BW123" s="1073"/>
      <c r="BX123" s="1073"/>
      <c r="BY123" s="1073"/>
      <c r="BZ123" s="1073"/>
      <c r="CA123" s="1073">
        <v>767633357</v>
      </c>
      <c r="CB123" s="1073"/>
      <c r="CC123" s="1073"/>
      <c r="CD123" s="1073"/>
      <c r="CE123" s="1073"/>
      <c r="CF123" s="1002"/>
      <c r="CG123" s="1003"/>
      <c r="CH123" s="1003"/>
      <c r="CI123" s="1003"/>
      <c r="CJ123" s="1004"/>
      <c r="CK123" s="1012"/>
      <c r="CL123" s="1013"/>
      <c r="CM123" s="1013"/>
      <c r="CN123" s="1013"/>
      <c r="CO123" s="1014"/>
      <c r="CP123" s="1022" t="s">
        <v>461</v>
      </c>
      <c r="CQ123" s="1023"/>
      <c r="CR123" s="1023"/>
      <c r="CS123" s="1023"/>
      <c r="CT123" s="1023"/>
      <c r="CU123" s="1023"/>
      <c r="CV123" s="1023"/>
      <c r="CW123" s="1023"/>
      <c r="CX123" s="1023"/>
      <c r="CY123" s="1023"/>
      <c r="CZ123" s="1023"/>
      <c r="DA123" s="1023"/>
      <c r="DB123" s="1023"/>
      <c r="DC123" s="1023"/>
      <c r="DD123" s="1023"/>
      <c r="DE123" s="1023"/>
      <c r="DF123" s="1024"/>
      <c r="DG123" s="928" t="s">
        <v>424</v>
      </c>
      <c r="DH123" s="929"/>
      <c r="DI123" s="929"/>
      <c r="DJ123" s="929"/>
      <c r="DK123" s="929"/>
      <c r="DL123" s="929" t="s">
        <v>424</v>
      </c>
      <c r="DM123" s="929"/>
      <c r="DN123" s="929"/>
      <c r="DO123" s="929"/>
      <c r="DP123" s="929"/>
      <c r="DQ123" s="929" t="s">
        <v>370</v>
      </c>
      <c r="DR123" s="929"/>
      <c r="DS123" s="929"/>
      <c r="DT123" s="929"/>
      <c r="DU123" s="929"/>
      <c r="DV123" s="930" t="s">
        <v>424</v>
      </c>
      <c r="DW123" s="930"/>
      <c r="DX123" s="930"/>
      <c r="DY123" s="930"/>
      <c r="DZ123" s="931"/>
    </row>
    <row r="124" spans="1:130" s="234" customFormat="1" ht="26.25" customHeight="1" thickBot="1" x14ac:dyDescent="0.25">
      <c r="A124" s="1066"/>
      <c r="B124" s="955"/>
      <c r="C124" s="925" t="s">
        <v>447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206</v>
      </c>
      <c r="AB124" s="962"/>
      <c r="AC124" s="962"/>
      <c r="AD124" s="962"/>
      <c r="AE124" s="963"/>
      <c r="AF124" s="964" t="s">
        <v>424</v>
      </c>
      <c r="AG124" s="962"/>
      <c r="AH124" s="962"/>
      <c r="AI124" s="962"/>
      <c r="AJ124" s="963"/>
      <c r="AK124" s="964" t="s">
        <v>206</v>
      </c>
      <c r="AL124" s="962"/>
      <c r="AM124" s="962"/>
      <c r="AN124" s="962"/>
      <c r="AO124" s="963"/>
      <c r="AP124" s="965" t="s">
        <v>424</v>
      </c>
      <c r="AQ124" s="966"/>
      <c r="AR124" s="966"/>
      <c r="AS124" s="966"/>
      <c r="AT124" s="967"/>
      <c r="AU124" s="1068" t="s">
        <v>462</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149.30000000000001</v>
      </c>
      <c r="BR124" s="1032"/>
      <c r="BS124" s="1032"/>
      <c r="BT124" s="1032"/>
      <c r="BU124" s="1032"/>
      <c r="BV124" s="1032">
        <v>149.69999999999999</v>
      </c>
      <c r="BW124" s="1032"/>
      <c r="BX124" s="1032"/>
      <c r="BY124" s="1032"/>
      <c r="BZ124" s="1032"/>
      <c r="CA124" s="1032">
        <v>150</v>
      </c>
      <c r="CB124" s="1032"/>
      <c r="CC124" s="1032"/>
      <c r="CD124" s="1032"/>
      <c r="CE124" s="1032"/>
      <c r="CF124" s="1033"/>
      <c r="CG124" s="1034"/>
      <c r="CH124" s="1034"/>
      <c r="CI124" s="1034"/>
      <c r="CJ124" s="1035"/>
      <c r="CK124" s="1015"/>
      <c r="CL124" s="1015"/>
      <c r="CM124" s="1015"/>
      <c r="CN124" s="1015"/>
      <c r="CO124" s="1016"/>
      <c r="CP124" s="1036" t="s">
        <v>463</v>
      </c>
      <c r="CQ124" s="1037"/>
      <c r="CR124" s="1037"/>
      <c r="CS124" s="1037"/>
      <c r="CT124" s="1037"/>
      <c r="CU124" s="1037"/>
      <c r="CV124" s="1037"/>
      <c r="CW124" s="1037"/>
      <c r="CX124" s="1037"/>
      <c r="CY124" s="1037"/>
      <c r="CZ124" s="1037"/>
      <c r="DA124" s="1037"/>
      <c r="DB124" s="1037"/>
      <c r="DC124" s="1037"/>
      <c r="DD124" s="1037"/>
      <c r="DE124" s="1037"/>
      <c r="DF124" s="1038"/>
      <c r="DG124" s="1000" t="s">
        <v>428</v>
      </c>
      <c r="DH124" s="1001"/>
      <c r="DI124" s="1001"/>
      <c r="DJ124" s="1001"/>
      <c r="DK124" s="1001"/>
      <c r="DL124" s="1001" t="s">
        <v>424</v>
      </c>
      <c r="DM124" s="1001"/>
      <c r="DN124" s="1001"/>
      <c r="DO124" s="1001"/>
      <c r="DP124" s="1001"/>
      <c r="DQ124" s="1001" t="s">
        <v>428</v>
      </c>
      <c r="DR124" s="1001"/>
      <c r="DS124" s="1001"/>
      <c r="DT124" s="1001"/>
      <c r="DU124" s="1001"/>
      <c r="DV124" s="1025" t="s">
        <v>206</v>
      </c>
      <c r="DW124" s="1025"/>
      <c r="DX124" s="1025"/>
      <c r="DY124" s="1025"/>
      <c r="DZ124" s="1026"/>
    </row>
    <row r="125" spans="1:130" s="234" customFormat="1" ht="26.25" customHeight="1" x14ac:dyDescent="0.2">
      <c r="A125" s="1066"/>
      <c r="B125" s="955"/>
      <c r="C125" s="925" t="s">
        <v>449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424</v>
      </c>
      <c r="AB125" s="962"/>
      <c r="AC125" s="962"/>
      <c r="AD125" s="962"/>
      <c r="AE125" s="963"/>
      <c r="AF125" s="964" t="s">
        <v>370</v>
      </c>
      <c r="AG125" s="962"/>
      <c r="AH125" s="962"/>
      <c r="AI125" s="962"/>
      <c r="AJ125" s="963"/>
      <c r="AK125" s="964" t="s">
        <v>370</v>
      </c>
      <c r="AL125" s="962"/>
      <c r="AM125" s="962"/>
      <c r="AN125" s="962"/>
      <c r="AO125" s="963"/>
      <c r="AP125" s="965" t="s">
        <v>428</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464</v>
      </c>
      <c r="CL125" s="1010"/>
      <c r="CM125" s="1010"/>
      <c r="CN125" s="1010"/>
      <c r="CO125" s="1011"/>
      <c r="CP125" s="949" t="s">
        <v>465</v>
      </c>
      <c r="CQ125" s="898"/>
      <c r="CR125" s="898"/>
      <c r="CS125" s="898"/>
      <c r="CT125" s="898"/>
      <c r="CU125" s="898"/>
      <c r="CV125" s="898"/>
      <c r="CW125" s="898"/>
      <c r="CX125" s="898"/>
      <c r="CY125" s="898"/>
      <c r="CZ125" s="898"/>
      <c r="DA125" s="898"/>
      <c r="DB125" s="898"/>
      <c r="DC125" s="898"/>
      <c r="DD125" s="898"/>
      <c r="DE125" s="898"/>
      <c r="DF125" s="899"/>
      <c r="DG125" s="935" t="s">
        <v>424</v>
      </c>
      <c r="DH125" s="936"/>
      <c r="DI125" s="936"/>
      <c r="DJ125" s="936"/>
      <c r="DK125" s="936"/>
      <c r="DL125" s="936" t="s">
        <v>370</v>
      </c>
      <c r="DM125" s="936"/>
      <c r="DN125" s="936"/>
      <c r="DO125" s="936"/>
      <c r="DP125" s="936"/>
      <c r="DQ125" s="936" t="s">
        <v>370</v>
      </c>
      <c r="DR125" s="936"/>
      <c r="DS125" s="936"/>
      <c r="DT125" s="936"/>
      <c r="DU125" s="936"/>
      <c r="DV125" s="937" t="s">
        <v>370</v>
      </c>
      <c r="DW125" s="937"/>
      <c r="DX125" s="937"/>
      <c r="DY125" s="937"/>
      <c r="DZ125" s="938"/>
    </row>
    <row r="126" spans="1:130" s="234" customFormat="1" ht="26.25" customHeight="1" thickBot="1" x14ac:dyDescent="0.25">
      <c r="A126" s="1066"/>
      <c r="B126" s="955"/>
      <c r="C126" s="925" t="s">
        <v>451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370</v>
      </c>
      <c r="AB126" s="962"/>
      <c r="AC126" s="962"/>
      <c r="AD126" s="962"/>
      <c r="AE126" s="963"/>
      <c r="AF126" s="964" t="s">
        <v>370</v>
      </c>
      <c r="AG126" s="962"/>
      <c r="AH126" s="962"/>
      <c r="AI126" s="962"/>
      <c r="AJ126" s="963"/>
      <c r="AK126" s="964" t="s">
        <v>424</v>
      </c>
      <c r="AL126" s="962"/>
      <c r="AM126" s="962"/>
      <c r="AN126" s="962"/>
      <c r="AO126" s="963"/>
      <c r="AP126" s="965" t="s">
        <v>370</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466</v>
      </c>
      <c r="CQ126" s="959"/>
      <c r="CR126" s="959"/>
      <c r="CS126" s="959"/>
      <c r="CT126" s="959"/>
      <c r="CU126" s="959"/>
      <c r="CV126" s="959"/>
      <c r="CW126" s="959"/>
      <c r="CX126" s="959"/>
      <c r="CY126" s="959"/>
      <c r="CZ126" s="959"/>
      <c r="DA126" s="959"/>
      <c r="DB126" s="959"/>
      <c r="DC126" s="959"/>
      <c r="DD126" s="959"/>
      <c r="DE126" s="959"/>
      <c r="DF126" s="960"/>
      <c r="DG126" s="928" t="s">
        <v>370</v>
      </c>
      <c r="DH126" s="929"/>
      <c r="DI126" s="929"/>
      <c r="DJ126" s="929"/>
      <c r="DK126" s="929"/>
      <c r="DL126" s="929" t="s">
        <v>370</v>
      </c>
      <c r="DM126" s="929"/>
      <c r="DN126" s="929"/>
      <c r="DO126" s="929"/>
      <c r="DP126" s="929"/>
      <c r="DQ126" s="929" t="s">
        <v>370</v>
      </c>
      <c r="DR126" s="929"/>
      <c r="DS126" s="929"/>
      <c r="DT126" s="929"/>
      <c r="DU126" s="929"/>
      <c r="DV126" s="930" t="s">
        <v>370</v>
      </c>
      <c r="DW126" s="930"/>
      <c r="DX126" s="930"/>
      <c r="DY126" s="930"/>
      <c r="DZ126" s="931"/>
    </row>
    <row r="127" spans="1:130" s="234" customFormat="1" ht="26.25" customHeight="1" x14ac:dyDescent="0.2">
      <c r="A127" s="1067"/>
      <c r="B127" s="957"/>
      <c r="C127" s="1005" t="s">
        <v>467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370</v>
      </c>
      <c r="AB127" s="962"/>
      <c r="AC127" s="962"/>
      <c r="AD127" s="962"/>
      <c r="AE127" s="963"/>
      <c r="AF127" s="964" t="s">
        <v>428</v>
      </c>
      <c r="AG127" s="962"/>
      <c r="AH127" s="962"/>
      <c r="AI127" s="962"/>
      <c r="AJ127" s="963"/>
      <c r="AK127" s="964" t="s">
        <v>370</v>
      </c>
      <c r="AL127" s="962"/>
      <c r="AM127" s="962"/>
      <c r="AN127" s="962"/>
      <c r="AO127" s="963"/>
      <c r="AP127" s="965" t="s">
        <v>370</v>
      </c>
      <c r="AQ127" s="966"/>
      <c r="AR127" s="966"/>
      <c r="AS127" s="966"/>
      <c r="AT127" s="967"/>
      <c r="AU127" s="270"/>
      <c r="AV127" s="270"/>
      <c r="AW127" s="270"/>
      <c r="AX127" s="1039" t="s">
        <v>468</v>
      </c>
      <c r="AY127" s="1040"/>
      <c r="AZ127" s="1040"/>
      <c r="BA127" s="1040"/>
      <c r="BB127" s="1040"/>
      <c r="BC127" s="1040"/>
      <c r="BD127" s="1040"/>
      <c r="BE127" s="1041"/>
      <c r="BF127" s="1042" t="s">
        <v>469</v>
      </c>
      <c r="BG127" s="1040"/>
      <c r="BH127" s="1040"/>
      <c r="BI127" s="1040"/>
      <c r="BJ127" s="1040"/>
      <c r="BK127" s="1040"/>
      <c r="BL127" s="1041"/>
      <c r="BM127" s="1042" t="s">
        <v>470</v>
      </c>
      <c r="BN127" s="1040"/>
      <c r="BO127" s="1040"/>
      <c r="BP127" s="1040"/>
      <c r="BQ127" s="1040"/>
      <c r="BR127" s="1040"/>
      <c r="BS127" s="1041"/>
      <c r="BT127" s="1042" t="s">
        <v>471</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472</v>
      </c>
      <c r="CQ127" s="959"/>
      <c r="CR127" s="959"/>
      <c r="CS127" s="959"/>
      <c r="CT127" s="959"/>
      <c r="CU127" s="959"/>
      <c r="CV127" s="959"/>
      <c r="CW127" s="959"/>
      <c r="CX127" s="959"/>
      <c r="CY127" s="959"/>
      <c r="CZ127" s="959"/>
      <c r="DA127" s="959"/>
      <c r="DB127" s="959"/>
      <c r="DC127" s="959"/>
      <c r="DD127" s="959"/>
      <c r="DE127" s="959"/>
      <c r="DF127" s="960"/>
      <c r="DG127" s="928" t="s">
        <v>428</v>
      </c>
      <c r="DH127" s="929"/>
      <c r="DI127" s="929"/>
      <c r="DJ127" s="929"/>
      <c r="DK127" s="929"/>
      <c r="DL127" s="929" t="s">
        <v>370</v>
      </c>
      <c r="DM127" s="929"/>
      <c r="DN127" s="929"/>
      <c r="DO127" s="929"/>
      <c r="DP127" s="929"/>
      <c r="DQ127" s="929" t="s">
        <v>370</v>
      </c>
      <c r="DR127" s="929"/>
      <c r="DS127" s="929"/>
      <c r="DT127" s="929"/>
      <c r="DU127" s="929"/>
      <c r="DV127" s="930" t="s">
        <v>424</v>
      </c>
      <c r="DW127" s="930"/>
      <c r="DX127" s="930"/>
      <c r="DY127" s="930"/>
      <c r="DZ127" s="931"/>
    </row>
    <row r="128" spans="1:130" s="234" customFormat="1" ht="26.25" customHeight="1" thickBot="1" x14ac:dyDescent="0.25">
      <c r="A128" s="1050" t="s">
        <v>473</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474</v>
      </c>
      <c r="X128" s="1052"/>
      <c r="Y128" s="1052"/>
      <c r="Z128" s="1053"/>
      <c r="AA128" s="1054">
        <v>3211919</v>
      </c>
      <c r="AB128" s="1055"/>
      <c r="AC128" s="1055"/>
      <c r="AD128" s="1055"/>
      <c r="AE128" s="1056"/>
      <c r="AF128" s="1057">
        <v>2410778</v>
      </c>
      <c r="AG128" s="1055"/>
      <c r="AH128" s="1055"/>
      <c r="AI128" s="1055"/>
      <c r="AJ128" s="1056"/>
      <c r="AK128" s="1057">
        <v>2338762</v>
      </c>
      <c r="AL128" s="1055"/>
      <c r="AM128" s="1055"/>
      <c r="AN128" s="1055"/>
      <c r="AO128" s="1056"/>
      <c r="AP128" s="1058"/>
      <c r="AQ128" s="1059"/>
      <c r="AR128" s="1059"/>
      <c r="AS128" s="1059"/>
      <c r="AT128" s="1060"/>
      <c r="AU128" s="270"/>
      <c r="AV128" s="270"/>
      <c r="AW128" s="270"/>
      <c r="AX128" s="897" t="s">
        <v>475</v>
      </c>
      <c r="AY128" s="898"/>
      <c r="AZ128" s="898"/>
      <c r="BA128" s="898"/>
      <c r="BB128" s="898"/>
      <c r="BC128" s="898"/>
      <c r="BD128" s="898"/>
      <c r="BE128" s="899"/>
      <c r="BF128" s="1061" t="s">
        <v>370</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476</v>
      </c>
      <c r="CQ128" s="1044"/>
      <c r="CR128" s="1044"/>
      <c r="CS128" s="1044"/>
      <c r="CT128" s="1044"/>
      <c r="CU128" s="1044"/>
      <c r="CV128" s="1044"/>
      <c r="CW128" s="1044"/>
      <c r="CX128" s="1044"/>
      <c r="CY128" s="1044"/>
      <c r="CZ128" s="1044"/>
      <c r="DA128" s="1044"/>
      <c r="DB128" s="1044"/>
      <c r="DC128" s="1044"/>
      <c r="DD128" s="1044"/>
      <c r="DE128" s="1044"/>
      <c r="DF128" s="1045"/>
      <c r="DG128" s="1046">
        <v>483592</v>
      </c>
      <c r="DH128" s="1047"/>
      <c r="DI128" s="1047"/>
      <c r="DJ128" s="1047"/>
      <c r="DK128" s="1047"/>
      <c r="DL128" s="1047">
        <v>475446</v>
      </c>
      <c r="DM128" s="1047"/>
      <c r="DN128" s="1047"/>
      <c r="DO128" s="1047"/>
      <c r="DP128" s="1047"/>
      <c r="DQ128" s="1047">
        <v>1688398</v>
      </c>
      <c r="DR128" s="1047"/>
      <c r="DS128" s="1047"/>
      <c r="DT128" s="1047"/>
      <c r="DU128" s="1047"/>
      <c r="DV128" s="1048">
        <v>0.6</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477</v>
      </c>
      <c r="X129" s="1081"/>
      <c r="Y129" s="1081"/>
      <c r="Z129" s="1082"/>
      <c r="AA129" s="961">
        <v>356502131</v>
      </c>
      <c r="AB129" s="962"/>
      <c r="AC129" s="962"/>
      <c r="AD129" s="962"/>
      <c r="AE129" s="963"/>
      <c r="AF129" s="964">
        <v>352567141</v>
      </c>
      <c r="AG129" s="962"/>
      <c r="AH129" s="962"/>
      <c r="AI129" s="962"/>
      <c r="AJ129" s="963"/>
      <c r="AK129" s="964">
        <v>351897534</v>
      </c>
      <c r="AL129" s="962"/>
      <c r="AM129" s="962"/>
      <c r="AN129" s="962"/>
      <c r="AO129" s="963"/>
      <c r="AP129" s="1083"/>
      <c r="AQ129" s="1084"/>
      <c r="AR129" s="1084"/>
      <c r="AS129" s="1084"/>
      <c r="AT129" s="1085"/>
      <c r="AU129" s="272"/>
      <c r="AV129" s="272"/>
      <c r="AW129" s="272"/>
      <c r="AX129" s="1074" t="s">
        <v>478</v>
      </c>
      <c r="AY129" s="959"/>
      <c r="AZ129" s="959"/>
      <c r="BA129" s="959"/>
      <c r="BB129" s="959"/>
      <c r="BC129" s="959"/>
      <c r="BD129" s="959"/>
      <c r="BE129" s="960"/>
      <c r="BF129" s="1075" t="s">
        <v>206</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480</v>
      </c>
      <c r="X130" s="1081"/>
      <c r="Y130" s="1081"/>
      <c r="Z130" s="1082"/>
      <c r="AA130" s="961">
        <v>55771308</v>
      </c>
      <c r="AB130" s="962"/>
      <c r="AC130" s="962"/>
      <c r="AD130" s="962"/>
      <c r="AE130" s="963"/>
      <c r="AF130" s="964">
        <v>55603901</v>
      </c>
      <c r="AG130" s="962"/>
      <c r="AH130" s="962"/>
      <c r="AI130" s="962"/>
      <c r="AJ130" s="963"/>
      <c r="AK130" s="964">
        <v>55065009</v>
      </c>
      <c r="AL130" s="962"/>
      <c r="AM130" s="962"/>
      <c r="AN130" s="962"/>
      <c r="AO130" s="963"/>
      <c r="AP130" s="1083"/>
      <c r="AQ130" s="1084"/>
      <c r="AR130" s="1084"/>
      <c r="AS130" s="1084"/>
      <c r="AT130" s="1085"/>
      <c r="AU130" s="272"/>
      <c r="AV130" s="272"/>
      <c r="AW130" s="272"/>
      <c r="AX130" s="1074" t="s">
        <v>481</v>
      </c>
      <c r="AY130" s="959"/>
      <c r="AZ130" s="959"/>
      <c r="BA130" s="959"/>
      <c r="BB130" s="959"/>
      <c r="BC130" s="959"/>
      <c r="BD130" s="959"/>
      <c r="BE130" s="960"/>
      <c r="BF130" s="1111">
        <v>10.5</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482</v>
      </c>
      <c r="X131" s="1119"/>
      <c r="Y131" s="1119"/>
      <c r="Z131" s="1120"/>
      <c r="AA131" s="1121">
        <v>300730823</v>
      </c>
      <c r="AB131" s="1122"/>
      <c r="AC131" s="1122"/>
      <c r="AD131" s="1122"/>
      <c r="AE131" s="1123"/>
      <c r="AF131" s="1124">
        <v>296963240</v>
      </c>
      <c r="AG131" s="1122"/>
      <c r="AH131" s="1122"/>
      <c r="AI131" s="1122"/>
      <c r="AJ131" s="1123"/>
      <c r="AK131" s="1124">
        <v>296832525</v>
      </c>
      <c r="AL131" s="1122"/>
      <c r="AM131" s="1122"/>
      <c r="AN131" s="1122"/>
      <c r="AO131" s="1123"/>
      <c r="AP131" s="1125"/>
      <c r="AQ131" s="1126"/>
      <c r="AR131" s="1126"/>
      <c r="AS131" s="1126"/>
      <c r="AT131" s="1127"/>
      <c r="AU131" s="272"/>
      <c r="AV131" s="272"/>
      <c r="AW131" s="272"/>
      <c r="AX131" s="1093" t="s">
        <v>483</v>
      </c>
      <c r="AY131" s="1044"/>
      <c r="AZ131" s="1044"/>
      <c r="BA131" s="1044"/>
      <c r="BB131" s="1044"/>
      <c r="BC131" s="1044"/>
      <c r="BD131" s="1044"/>
      <c r="BE131" s="1045"/>
      <c r="BF131" s="1094">
        <v>150</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484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485</v>
      </c>
      <c r="W132" s="1104"/>
      <c r="X132" s="1104"/>
      <c r="Y132" s="1104"/>
      <c r="Z132" s="1105"/>
      <c r="AA132" s="1106">
        <v>10.9697698</v>
      </c>
      <c r="AB132" s="1107"/>
      <c r="AC132" s="1107"/>
      <c r="AD132" s="1107"/>
      <c r="AE132" s="1108"/>
      <c r="AF132" s="1109">
        <v>10.80120792</v>
      </c>
      <c r="AG132" s="1107"/>
      <c r="AH132" s="1107"/>
      <c r="AI132" s="1107"/>
      <c r="AJ132" s="1108"/>
      <c r="AK132" s="1109">
        <v>9.9741475430000008</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486</v>
      </c>
      <c r="W133" s="1087"/>
      <c r="X133" s="1087"/>
      <c r="Y133" s="1087"/>
      <c r="Z133" s="1088"/>
      <c r="AA133" s="1089">
        <v>11.8</v>
      </c>
      <c r="AB133" s="1090"/>
      <c r="AC133" s="1090"/>
      <c r="AD133" s="1090"/>
      <c r="AE133" s="1091"/>
      <c r="AF133" s="1089">
        <v>11.2</v>
      </c>
      <c r="AG133" s="1090"/>
      <c r="AH133" s="1090"/>
      <c r="AI133" s="1090"/>
      <c r="AJ133" s="1091"/>
      <c r="AK133" s="1089">
        <v>10.5</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Jr+DdISY+TDgGHGh1vygrCLL1Lg2QuYD7Pq11m5nojMwS32Oc2G4IXfMG/v9K4rt6CEwdoL7P6UWH/ouEwQNJw==" saltValue="B08k4YswYXYPwls9tGC3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sJjS0fmWOBpbaFNtU/yaMtTG+IVSZ7N4eOWjDCo3Pw4VBsiDVPPpkilQgHXZSMlDpZGb4GOLeP7vC1KFEI3DIg==" saltValue="LvRsCES/9RU5JsKYBj16m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cMscmlZQscrx7OILRVuw6lW6J6HcpiZnOkCQND0yOBbl3YE3gQDWqRbLmR60r9lanZQQx5THf0Xg1fsRCJmew==" saltValue="KcU30UigqfwQEGvcy3o4x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490</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491</v>
      </c>
      <c r="AP7" s="293"/>
      <c r="AQ7" s="294" t="s">
        <v>492</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493</v>
      </c>
      <c r="AQ8" s="300" t="s">
        <v>494</v>
      </c>
      <c r="AR8" s="301" t="s">
        <v>495</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496</v>
      </c>
      <c r="AL9" s="1131"/>
      <c r="AM9" s="1131"/>
      <c r="AN9" s="1132"/>
      <c r="AO9" s="302">
        <v>167424957</v>
      </c>
      <c r="AP9" s="302">
        <v>121168</v>
      </c>
      <c r="AQ9" s="303">
        <v>113415</v>
      </c>
      <c r="AR9" s="304">
        <v>6.8</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497</v>
      </c>
      <c r="AL10" s="1131"/>
      <c r="AM10" s="1131"/>
      <c r="AN10" s="1132"/>
      <c r="AO10" s="302">
        <v>649396</v>
      </c>
      <c r="AP10" s="302">
        <v>470</v>
      </c>
      <c r="AQ10" s="303">
        <v>442</v>
      </c>
      <c r="AR10" s="304">
        <v>6.3</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498</v>
      </c>
      <c r="AL11" s="1131"/>
      <c r="AM11" s="1131"/>
      <c r="AN11" s="1132"/>
      <c r="AO11" s="302">
        <v>933140</v>
      </c>
      <c r="AP11" s="302">
        <v>675</v>
      </c>
      <c r="AQ11" s="303">
        <v>567</v>
      </c>
      <c r="AR11" s="304">
        <v>19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499</v>
      </c>
      <c r="AL12" s="1131"/>
      <c r="AM12" s="1131"/>
      <c r="AN12" s="1132"/>
      <c r="AO12" s="302" t="s">
        <v>500</v>
      </c>
      <c r="AP12" s="302" t="s">
        <v>500</v>
      </c>
      <c r="AQ12" s="303" t="s">
        <v>500</v>
      </c>
      <c r="AR12" s="304" t="s">
        <v>500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501</v>
      </c>
      <c r="AL13" s="1131"/>
      <c r="AM13" s="1131"/>
      <c r="AN13" s="1132"/>
      <c r="AO13" s="302" t="s">
        <v>500</v>
      </c>
      <c r="AP13" s="302" t="s">
        <v>500</v>
      </c>
      <c r="AQ13" s="303">
        <v>15</v>
      </c>
      <c r="AR13" s="304" t="s">
        <v>500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502</v>
      </c>
      <c r="AL14" s="1131"/>
      <c r="AM14" s="1131"/>
      <c r="AN14" s="1132"/>
      <c r="AO14" s="302">
        <v>4694511</v>
      </c>
      <c r="AP14" s="302">
        <v>3397</v>
      </c>
      <c r="AQ14" s="303">
        <v>1977</v>
      </c>
      <c r="AR14" s="304">
        <v>71.8</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503</v>
      </c>
      <c r="AL15" s="1131"/>
      <c r="AM15" s="1131"/>
      <c r="AN15" s="1132"/>
      <c r="AO15" s="302">
        <v>-17911190</v>
      </c>
      <c r="AP15" s="302">
        <v>-12963</v>
      </c>
      <c r="AQ15" s="303">
        <v>-9997</v>
      </c>
      <c r="AR15" s="304">
        <v>29.7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156</v>
      </c>
      <c r="AL16" s="1137"/>
      <c r="AM16" s="1137"/>
      <c r="AN16" s="1138"/>
      <c r="AO16" s="302">
        <v>155790814</v>
      </c>
      <c r="AP16" s="302">
        <v>112748</v>
      </c>
      <c r="AQ16" s="303">
        <v>106419</v>
      </c>
      <c r="AR16" s="304">
        <v>5.9</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504</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505</v>
      </c>
      <c r="AP20" s="313" t="s">
        <v>506</v>
      </c>
      <c r="AQ20" s="314" t="s">
        <v>507</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508</v>
      </c>
      <c r="AL21" s="1140"/>
      <c r="AM21" s="1140"/>
      <c r="AN21" s="1141"/>
      <c r="AO21" s="317">
        <v>1325.41</v>
      </c>
      <c r="AP21" s="318">
        <v>1230.1400000000001</v>
      </c>
      <c r="AQ21" s="319">
        <v>95.27</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509</v>
      </c>
      <c r="AL22" s="1140"/>
      <c r="AM22" s="1140"/>
      <c r="AN22" s="1141"/>
      <c r="AO22" s="322">
        <v>98.5</v>
      </c>
      <c r="AP22" s="323">
        <v>99.5</v>
      </c>
      <c r="AQ22" s="324">
        <v>-1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512</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491</v>
      </c>
      <c r="AP30" s="293"/>
      <c r="AQ30" s="294" t="s">
        <v>492</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493</v>
      </c>
      <c r="AQ31" s="300" t="s">
        <v>494</v>
      </c>
      <c r="AR31" s="301" t="s">
        <v>495</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513</v>
      </c>
      <c r="AL32" s="1134"/>
      <c r="AM32" s="1134"/>
      <c r="AN32" s="1135"/>
      <c r="AO32" s="302">
        <v>84971444</v>
      </c>
      <c r="AP32" s="302">
        <v>61495</v>
      </c>
      <c r="AQ32" s="303">
        <v>57756</v>
      </c>
      <c r="AR32" s="304">
        <v>6.5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514</v>
      </c>
      <c r="AL33" s="1134"/>
      <c r="AM33" s="1134"/>
      <c r="AN33" s="1135"/>
      <c r="AO33" s="302" t="s">
        <v>500</v>
      </c>
      <c r="AP33" s="302" t="s">
        <v>500</v>
      </c>
      <c r="AQ33" s="303">
        <v>5035</v>
      </c>
      <c r="AR33" s="304" t="s">
        <v>500</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515</v>
      </c>
      <c r="AL34" s="1134"/>
      <c r="AM34" s="1134"/>
      <c r="AN34" s="1135"/>
      <c r="AO34" s="302" t="s">
        <v>500</v>
      </c>
      <c r="AP34" s="302" t="s">
        <v>500</v>
      </c>
      <c r="AQ34" s="303">
        <v>14111</v>
      </c>
      <c r="AR34" s="304" t="s">
        <v>500</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516</v>
      </c>
      <c r="AL35" s="1134"/>
      <c r="AM35" s="1134"/>
      <c r="AN35" s="1135"/>
      <c r="AO35" s="302">
        <v>1758747</v>
      </c>
      <c r="AP35" s="302">
        <v>1273</v>
      </c>
      <c r="AQ35" s="303">
        <v>1340</v>
      </c>
      <c r="AR35" s="304">
        <v>-5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517</v>
      </c>
      <c r="AL36" s="1134"/>
      <c r="AM36" s="1134"/>
      <c r="AN36" s="1135"/>
      <c r="AO36" s="302" t="s">
        <v>500</v>
      </c>
      <c r="AP36" s="302" t="s">
        <v>500</v>
      </c>
      <c r="AQ36" s="303">
        <v>69</v>
      </c>
      <c r="AR36" s="304" t="s">
        <v>500</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518</v>
      </c>
      <c r="AL37" s="1134"/>
      <c r="AM37" s="1134"/>
      <c r="AN37" s="1135"/>
      <c r="AO37" s="302">
        <v>280094</v>
      </c>
      <c r="AP37" s="302">
        <v>203</v>
      </c>
      <c r="AQ37" s="303">
        <v>1018</v>
      </c>
      <c r="AR37" s="304">
        <v>-80.099999999999994</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519</v>
      </c>
      <c r="AL38" s="1143"/>
      <c r="AM38" s="1143"/>
      <c r="AN38" s="1144"/>
      <c r="AO38" s="332" t="s">
        <v>500</v>
      </c>
      <c r="AP38" s="332" t="s">
        <v>500</v>
      </c>
      <c r="AQ38" s="333">
        <v>1</v>
      </c>
      <c r="AR38" s="324" t="s">
        <v>500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520</v>
      </c>
      <c r="AL39" s="1143"/>
      <c r="AM39" s="1143"/>
      <c r="AN39" s="1144"/>
      <c r="AO39" s="302">
        <v>-2338762</v>
      </c>
      <c r="AP39" s="302">
        <v>-1693</v>
      </c>
      <c r="AQ39" s="303">
        <v>-2288</v>
      </c>
      <c r="AR39" s="304">
        <v>-26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521</v>
      </c>
      <c r="AL40" s="1134"/>
      <c r="AM40" s="1134"/>
      <c r="AN40" s="1135"/>
      <c r="AO40" s="302">
        <v>-55065009</v>
      </c>
      <c r="AP40" s="302">
        <v>-39851</v>
      </c>
      <c r="AQ40" s="303">
        <v>-46930</v>
      </c>
      <c r="AR40" s="304">
        <v>-15.1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522</v>
      </c>
      <c r="AL41" s="1137"/>
      <c r="AM41" s="1137"/>
      <c r="AN41" s="1138"/>
      <c r="AO41" s="302">
        <v>29606514</v>
      </c>
      <c r="AP41" s="302">
        <v>21427</v>
      </c>
      <c r="AQ41" s="303">
        <v>30112</v>
      </c>
      <c r="AR41" s="304">
        <v>-28.8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523</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524</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491</v>
      </c>
      <c r="AN49" s="1147" t="s">
        <v>525</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526</v>
      </c>
      <c r="AO50" s="345" t="s">
        <v>527</v>
      </c>
      <c r="AP50" s="346" t="s">
        <v>528</v>
      </c>
      <c r="AQ50" s="347" t="s">
        <v>529</v>
      </c>
      <c r="AR50" s="348" t="s">
        <v>530</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531</v>
      </c>
      <c r="AL51" s="341"/>
      <c r="AM51" s="349">
        <v>104229814</v>
      </c>
      <c r="AN51" s="350">
        <v>73074</v>
      </c>
      <c r="AO51" s="351">
        <v>-1.4</v>
      </c>
      <c r="AP51" s="352">
        <v>94715</v>
      </c>
      <c r="AQ51" s="353">
        <v>6.9</v>
      </c>
      <c r="AR51" s="354">
        <v>-8.3000000000000007</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532</v>
      </c>
      <c r="AM52" s="357">
        <v>29771932</v>
      </c>
      <c r="AN52" s="358">
        <v>20873</v>
      </c>
      <c r="AO52" s="359">
        <v>20.3</v>
      </c>
      <c r="AP52" s="360">
        <v>24902</v>
      </c>
      <c r="AQ52" s="361">
        <v>29</v>
      </c>
      <c r="AR52" s="362">
        <v>-8.6999999999999993</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533</v>
      </c>
      <c r="AL53" s="341"/>
      <c r="AM53" s="349">
        <v>97616794</v>
      </c>
      <c r="AN53" s="350">
        <v>68939</v>
      </c>
      <c r="AO53" s="351">
        <v>-5.7</v>
      </c>
      <c r="AP53" s="352">
        <v>67951</v>
      </c>
      <c r="AQ53" s="353">
        <v>-28.3</v>
      </c>
      <c r="AR53" s="354">
        <v>22.6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532</v>
      </c>
      <c r="AM54" s="357">
        <v>31193374</v>
      </c>
      <c r="AN54" s="358">
        <v>22029</v>
      </c>
      <c r="AO54" s="359">
        <v>5.5</v>
      </c>
      <c r="AP54" s="360">
        <v>17498</v>
      </c>
      <c r="AQ54" s="361">
        <v>-29.7</v>
      </c>
      <c r="AR54" s="362">
        <v>35.200000000000003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534</v>
      </c>
      <c r="AL55" s="341"/>
      <c r="AM55" s="349">
        <v>101254882</v>
      </c>
      <c r="AN55" s="350">
        <v>72051</v>
      </c>
      <c r="AO55" s="351">
        <v>4.5</v>
      </c>
      <c r="AP55" s="352">
        <v>72635</v>
      </c>
      <c r="AQ55" s="353">
        <v>6.9</v>
      </c>
      <c r="AR55" s="354">
        <v>-2.4</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532</v>
      </c>
      <c r="AM56" s="357">
        <v>26797656</v>
      </c>
      <c r="AN56" s="358">
        <v>19069</v>
      </c>
      <c r="AO56" s="359">
        <v>-13.4</v>
      </c>
      <c r="AP56" s="360">
        <v>18276</v>
      </c>
      <c r="AQ56" s="361">
        <v>4.4000000000000004</v>
      </c>
      <c r="AR56" s="362">
        <v>-17.8</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535</v>
      </c>
      <c r="AL57" s="341"/>
      <c r="AM57" s="349">
        <v>101828194</v>
      </c>
      <c r="AN57" s="350">
        <v>73030</v>
      </c>
      <c r="AO57" s="351">
        <v>1.4</v>
      </c>
      <c r="AP57" s="352">
        <v>77936</v>
      </c>
      <c r="AQ57" s="353">
        <v>7.3</v>
      </c>
      <c r="AR57" s="354">
        <v>-5.9</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532</v>
      </c>
      <c r="AM58" s="357">
        <v>29954784</v>
      </c>
      <c r="AN58" s="358">
        <v>21483</v>
      </c>
      <c r="AO58" s="359">
        <v>12.7</v>
      </c>
      <c r="AP58" s="360">
        <v>19401</v>
      </c>
      <c r="AQ58" s="361">
        <v>6.2</v>
      </c>
      <c r="AR58" s="362">
        <v>6.5</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536</v>
      </c>
      <c r="AL59" s="341"/>
      <c r="AM59" s="349">
        <v>96187755</v>
      </c>
      <c r="AN59" s="350">
        <v>69612</v>
      </c>
      <c r="AO59" s="351">
        <v>-4.7</v>
      </c>
      <c r="AP59" s="352">
        <v>82531</v>
      </c>
      <c r="AQ59" s="353">
        <v>5.9</v>
      </c>
      <c r="AR59" s="354">
        <v>-10.6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532</v>
      </c>
      <c r="AM60" s="357">
        <v>22081304</v>
      </c>
      <c r="AN60" s="358">
        <v>15981</v>
      </c>
      <c r="AO60" s="359">
        <v>-25.6</v>
      </c>
      <c r="AP60" s="360">
        <v>19102</v>
      </c>
      <c r="AQ60" s="361">
        <v>-1.5</v>
      </c>
      <c r="AR60" s="362">
        <v>-24.1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537</v>
      </c>
      <c r="AL61" s="363"/>
      <c r="AM61" s="364">
        <v>100223488</v>
      </c>
      <c r="AN61" s="365">
        <v>71341</v>
      </c>
      <c r="AO61" s="366">
        <v>-1.2</v>
      </c>
      <c r="AP61" s="367">
        <v>79154</v>
      </c>
      <c r="AQ61" s="368">
        <v>-0.3</v>
      </c>
      <c r="AR61" s="354">
        <v>-0.9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532</v>
      </c>
      <c r="AM62" s="357">
        <v>27959810</v>
      </c>
      <c r="AN62" s="358">
        <v>19887</v>
      </c>
      <c r="AO62" s="359">
        <v>-0.1</v>
      </c>
      <c r="AP62" s="360">
        <v>19836</v>
      </c>
      <c r="AQ62" s="361">
        <v>1.7</v>
      </c>
      <c r="AR62" s="362">
        <v>-1.8</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LGoV6bVlRYSPweO90/c54ZXa58VU11pjJC9ipt3/5D5TuTTm/ubMfd7YCbF6tBuGONPzx8/puOcA3icFoIVtpg==" saltValue="fV/xGpCvX+jcSAdhWXKA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PvhbB54Pex/1v0vx7Gyvasr8bMl+KMPhxNWnMbglbCqd0lI4LuqqzNRWZ8PzzLKYzRQBUErxqkOHPfnNPM7ow==" saltValue="VSMNMsK9RnS0pNbt3jyTt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7pdVFC1Y7PpOgdf1hJi2d2gFx+CNInAL8Q1cHTcJCBXLnllJPeUXNWxewmDc9ZynEx1QE3WmIqZ9UnnhIBqCw==" saltValue="oghAGswlnS9NBQaIyC8sM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540</v>
      </c>
      <c r="G46" s="372" t="s">
        <v>541</v>
      </c>
      <c r="H46" s="372" t="s">
        <v>542</v>
      </c>
      <c r="I46" s="372" t="s">
        <v>543</v>
      </c>
      <c r="J46" s="373" t="s">
        <v>544</v>
      </c>
    </row>
    <row r="47" spans="2:10" ht="57.75" customHeight="1" x14ac:dyDescent="0.2">
      <c r="B47" s="7"/>
      <c r="C47" s="1150" t="s">
        <v>3</v>
      </c>
      <c r="D47" s="1150"/>
      <c r="E47" s="1151"/>
      <c r="F47" s="374">
        <v>6.99</v>
      </c>
      <c r="G47" s="375">
        <v>7.75</v>
      </c>
      <c r="H47" s="375">
        <v>8.4600000000000009</v>
      </c>
      <c r="I47" s="375">
        <v>7.55</v>
      </c>
      <c r="J47" s="376">
        <v>4.9000000000000004</v>
      </c>
    </row>
    <row r="48" spans="2:10" ht="57.75" customHeight="1" x14ac:dyDescent="0.2">
      <c r="B48" s="8"/>
      <c r="C48" s="1152" t="s">
        <v>4</v>
      </c>
      <c r="D48" s="1152"/>
      <c r="E48" s="1153"/>
      <c r="F48" s="377">
        <v>0.56999999999999995</v>
      </c>
      <c r="G48" s="378">
        <v>0.68</v>
      </c>
      <c r="H48" s="378">
        <v>0.69</v>
      </c>
      <c r="I48" s="378">
        <v>0.6</v>
      </c>
      <c r="J48" s="379">
        <v>0.63</v>
      </c>
    </row>
    <row r="49" spans="2:10" ht="57.75" customHeight="1" thickBot="1" x14ac:dyDescent="0.25">
      <c r="B49" s="9"/>
      <c r="C49" s="1154" t="s">
        <v>5</v>
      </c>
      <c r="D49" s="1154"/>
      <c r="E49" s="1155"/>
      <c r="F49" s="380">
        <v>0.81</v>
      </c>
      <c r="G49" s="381">
        <v>1.01</v>
      </c>
      <c r="H49" s="381">
        <v>0.68</v>
      </c>
      <c r="I49" s="381" t="s">
        <v>545</v>
      </c>
      <c r="J49" s="382" t="s">
        <v>546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lDHTFSIaiJ3o9vLik9L9A3595qWO3VaBEvRfv6/XAmwNEquHnrRnRyFSox1VaZuFvHSmdPyah9ZI7lUwYnenA==" saltValue="Jbe2VlrE+sYmsqIuDE5bD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2020-03-12T09:14:32Z</cp:lastPrinted>
  <dcterms:created xsi:type="dcterms:W3CDTF">2020-02-10T01:33:13Z</dcterms:created>
  <dcterms:modified xsi:type="dcterms:W3CDTF">2020-10-07T08:00:16Z</dcterms:modified>
  <cp:category/>
</cp:coreProperties>
</file>